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1 Проверка ФФОМС 2026\"/>
    </mc:Choice>
  </mc:AlternateContent>
  <bookViews>
    <workbookView xWindow="0" yWindow="0" windowWidth="28800" windowHeight="11430"/>
  </bookViews>
  <sheets>
    <sheet name="1 квартал 2026" sheetId="1" r:id="rId1"/>
  </sheets>
  <definedNames>
    <definedName name="_xlnm._FilterDatabase" localSheetId="0" hidden="1">'1 квартал 2026'!$M$9:$Q$9</definedName>
    <definedName name="V_ц_1_10" localSheetId="0">'1 квартал 2026'!#REF!</definedName>
    <definedName name="V_ц_1_11" localSheetId="0">'1 квартал 2026'!#REF!</definedName>
    <definedName name="V_ц_1_12" localSheetId="0">'1 квартал 2026'!$G$9</definedName>
    <definedName name="V_ц_1_13" localSheetId="0">'1 квартал 2026'!#REF!</definedName>
    <definedName name="V_ц_1_9" localSheetId="0">'1 квартал 2026'!$F$9</definedName>
    <definedName name="V_ц_10_10" localSheetId="0">'1 квартал 2026'!#REF!</definedName>
    <definedName name="V_ц_10_11" localSheetId="0">'1 квартал 2026'!#REF!</definedName>
    <definedName name="V_ц_10_12" localSheetId="0">'1 квартал 2026'!$G$18</definedName>
    <definedName name="V_ц_10_13" localSheetId="0">'1 квартал 2026'!#REF!</definedName>
    <definedName name="V_ц_10_3" localSheetId="0">'1 квартал 2026'!$C$18</definedName>
    <definedName name="V_ц_10_4" localSheetId="0">'1 квартал 2026'!#REF!</definedName>
    <definedName name="V_ц_10_5" localSheetId="0">'1 квартал 2026'!#REF!</definedName>
    <definedName name="V_ц_10_6" localSheetId="0">'1 квартал 2026'!$D$18</definedName>
    <definedName name="V_ц_10_7" localSheetId="0">'1 квартал 2026'!#REF!</definedName>
    <definedName name="V_ц_10_8" localSheetId="0">'1 квартал 2026'!$E$18</definedName>
    <definedName name="V_ц_10_9" localSheetId="0">'1 квартал 2026'!$F$18</definedName>
    <definedName name="V_ц_11_10" localSheetId="0">'1 квартал 2026'!#REF!</definedName>
    <definedName name="V_ц_11_11" localSheetId="0">'1 квартал 2026'!#REF!</definedName>
    <definedName name="V_ц_11_12" localSheetId="0">'1 квартал 2026'!$G$19</definedName>
    <definedName name="V_ц_11_13" localSheetId="0">'1 квартал 2026'!#REF!</definedName>
    <definedName name="V_ц_11_3" localSheetId="0">'1 квартал 2026'!$C$19</definedName>
    <definedName name="V_ц_11_4" localSheetId="0">'1 квартал 2026'!#REF!</definedName>
    <definedName name="V_ц_11_5" localSheetId="0">'1 квартал 2026'!#REF!</definedName>
    <definedName name="V_ц_11_6" localSheetId="0">'1 квартал 2026'!$D$19</definedName>
    <definedName name="V_ц_11_7" localSheetId="0">'1 квартал 2026'!#REF!</definedName>
    <definedName name="V_ц_11_8" localSheetId="0">'1 квартал 2026'!$E$19</definedName>
    <definedName name="V_ц_11_9" localSheetId="0">'1 квартал 2026'!$F$19</definedName>
    <definedName name="V_ц_12_10" localSheetId="0">'1 квартал 2026'!#REF!</definedName>
    <definedName name="V_ц_12_11" localSheetId="0">'1 квартал 2026'!#REF!</definedName>
    <definedName name="V_ц_12_12" localSheetId="0">'1 квартал 2026'!$G$20</definedName>
    <definedName name="V_ц_12_13" localSheetId="0">'1 квартал 2026'!#REF!</definedName>
    <definedName name="V_ц_12_3" localSheetId="0">'1 квартал 2026'!$C$20</definedName>
    <definedName name="V_ц_12_4" localSheetId="0">'1 квартал 2026'!#REF!</definedName>
    <definedName name="V_ц_12_5" localSheetId="0">'1 квартал 2026'!#REF!</definedName>
    <definedName name="V_ц_12_6" localSheetId="0">'1 квартал 2026'!$D$20</definedName>
    <definedName name="V_ц_12_7" localSheetId="0">'1 квартал 2026'!#REF!</definedName>
    <definedName name="V_ц_12_8" localSheetId="0">'1 квартал 2026'!$E$20</definedName>
    <definedName name="V_ц_12_9" localSheetId="0">'1 квартал 2026'!$F$20</definedName>
    <definedName name="V_ц_13_10" localSheetId="0">'1 квартал 2026'!#REF!</definedName>
    <definedName name="V_ц_13_11" localSheetId="0">'1 квартал 2026'!#REF!</definedName>
    <definedName name="V_ц_13_12" localSheetId="0">'1 квартал 2026'!$G$21</definedName>
    <definedName name="V_ц_13_13" localSheetId="0">'1 квартал 2026'!#REF!</definedName>
    <definedName name="V_ц_13_3" localSheetId="0">'1 квартал 2026'!$C$21</definedName>
    <definedName name="V_ц_13_4" localSheetId="0">'1 квартал 2026'!#REF!</definedName>
    <definedName name="V_ц_13_5" localSheetId="0">'1 квартал 2026'!#REF!</definedName>
    <definedName name="V_ц_13_6" localSheetId="0">'1 квартал 2026'!$D$21</definedName>
    <definedName name="V_ц_13_7" localSheetId="0">'1 квартал 2026'!#REF!</definedName>
    <definedName name="V_ц_13_8" localSheetId="0">'1 квартал 2026'!$E$21</definedName>
    <definedName name="V_ц_13_9" localSheetId="0">'1 квартал 2026'!$F$21</definedName>
    <definedName name="V_ц_14_10" localSheetId="0">'1 квартал 2026'!#REF!</definedName>
    <definedName name="V_ц_14_11" localSheetId="0">'1 квартал 2026'!#REF!</definedName>
    <definedName name="V_ц_14_12" localSheetId="0">'1 квартал 2026'!$G$22</definedName>
    <definedName name="V_ц_14_13" localSheetId="0">'1 квартал 2026'!#REF!</definedName>
    <definedName name="V_ц_14_3" localSheetId="0">'1 квартал 2026'!$C$22</definedName>
    <definedName name="V_ц_14_4" localSheetId="0">'1 квартал 2026'!#REF!</definedName>
    <definedName name="V_ц_14_5" localSheetId="0">'1 квартал 2026'!#REF!</definedName>
    <definedName name="V_ц_14_6" localSheetId="0">'1 квартал 2026'!$D$22</definedName>
    <definedName name="V_ц_14_7" localSheetId="0">'1 квартал 2026'!#REF!</definedName>
    <definedName name="V_ц_14_8" localSheetId="0">'1 квартал 2026'!$E$22</definedName>
    <definedName name="V_ц_14_9" localSheetId="0">'1 квартал 2026'!$F$22</definedName>
    <definedName name="V_ц_15_10" localSheetId="0">'1 квартал 2026'!#REF!</definedName>
    <definedName name="V_ц_15_11" localSheetId="0">'1 квартал 2026'!#REF!</definedName>
    <definedName name="V_ц_15_12" localSheetId="0">'1 квартал 2026'!$G$23</definedName>
    <definedName name="V_ц_15_13" localSheetId="0">'1 квартал 2026'!#REF!</definedName>
    <definedName name="V_ц_15_3" localSheetId="0">'1 квартал 2026'!$C$23</definedName>
    <definedName name="V_ц_15_4" localSheetId="0">'1 квартал 2026'!#REF!</definedName>
    <definedName name="V_ц_15_5" localSheetId="0">'1 квартал 2026'!#REF!</definedName>
    <definedName name="V_ц_15_6" localSheetId="0">'1 квартал 2026'!$D$23</definedName>
    <definedName name="V_ц_15_7" localSheetId="0">'1 квартал 2026'!#REF!</definedName>
    <definedName name="V_ц_15_8" localSheetId="0">'1 квартал 2026'!$E$23</definedName>
    <definedName name="V_ц_15_9" localSheetId="0">'1 квартал 2026'!$F$23</definedName>
    <definedName name="V_ц_16_10" localSheetId="0">'1 квартал 2026'!#REF!</definedName>
    <definedName name="V_ц_16_11" localSheetId="0">'1 квартал 2026'!#REF!</definedName>
    <definedName name="V_ц_16_12" localSheetId="0">'1 квартал 2026'!$G$24</definedName>
    <definedName name="V_ц_16_13" localSheetId="0">'1 квартал 2026'!#REF!</definedName>
    <definedName name="V_ц_16_3" localSheetId="0">'1 квартал 2026'!$C$24</definedName>
    <definedName name="V_ц_16_4" localSheetId="0">'1 квартал 2026'!#REF!</definedName>
    <definedName name="V_ц_16_5" localSheetId="0">'1 квартал 2026'!#REF!</definedName>
    <definedName name="V_ц_16_6" localSheetId="0">'1 квартал 2026'!$D$24</definedName>
    <definedName name="V_ц_16_7" localSheetId="0">'1 квартал 2026'!#REF!</definedName>
    <definedName name="V_ц_16_8" localSheetId="0">'1 квартал 2026'!$E$24</definedName>
    <definedName name="V_ц_16_9" localSheetId="0">'1 квартал 2026'!$F$24</definedName>
    <definedName name="V_ц_17_10" localSheetId="0">'1 квартал 2026'!#REF!</definedName>
    <definedName name="V_ц_17_11" localSheetId="0">'1 квартал 2026'!#REF!</definedName>
    <definedName name="V_ц_17_12" localSheetId="0">'1 квартал 2026'!$G$25</definedName>
    <definedName name="V_ц_17_13" localSheetId="0">'1 квартал 2026'!#REF!</definedName>
    <definedName name="V_ц_17_3" localSheetId="0">'1 квартал 2026'!$C$25</definedName>
    <definedName name="V_ц_17_4" localSheetId="0">'1 квартал 2026'!#REF!</definedName>
    <definedName name="V_ц_17_5" localSheetId="0">'1 квартал 2026'!#REF!</definedName>
    <definedName name="V_ц_17_6" localSheetId="0">'1 квартал 2026'!$D$25</definedName>
    <definedName name="V_ц_17_7" localSheetId="0">'1 квартал 2026'!#REF!</definedName>
    <definedName name="V_ц_17_8" localSheetId="0">'1 квартал 2026'!$E$25</definedName>
    <definedName name="V_ц_17_9" localSheetId="0">'1 квартал 2026'!$F$25</definedName>
    <definedName name="V_ц_18_10" localSheetId="0">'1 квартал 2026'!#REF!</definedName>
    <definedName name="V_ц_18_11" localSheetId="0">'1 квартал 2026'!#REF!</definedName>
    <definedName name="V_ц_18_12" localSheetId="0">'1 квартал 2026'!$G$26</definedName>
    <definedName name="V_ц_18_13" localSheetId="0">'1 квартал 2026'!#REF!</definedName>
    <definedName name="V_ц_18_3" localSheetId="0">'1 квартал 2026'!$C$26</definedName>
    <definedName name="V_ц_18_4" localSheetId="0">'1 квартал 2026'!#REF!</definedName>
    <definedName name="V_ц_18_5" localSheetId="0">'1 квартал 2026'!#REF!</definedName>
    <definedName name="V_ц_18_6" localSheetId="0">'1 квартал 2026'!$D$26</definedName>
    <definedName name="V_ц_18_7" localSheetId="0">'1 квартал 2026'!#REF!</definedName>
    <definedName name="V_ц_18_8" localSheetId="0">'1 квартал 2026'!$E$26</definedName>
    <definedName name="V_ц_18_9" localSheetId="0">'1 квартал 2026'!$F$26</definedName>
    <definedName name="V_ц_19_10" localSheetId="0">'1 квартал 2026'!#REF!</definedName>
    <definedName name="V_ц_19_11" localSheetId="0">'1 квартал 2026'!#REF!</definedName>
    <definedName name="V_ц_19_12" localSheetId="0">'1 квартал 2026'!$G$27</definedName>
    <definedName name="V_ц_19_13" localSheetId="0">'1 квартал 2026'!#REF!</definedName>
    <definedName name="V_ц_19_3" localSheetId="0">'1 квартал 2026'!$C$27</definedName>
    <definedName name="V_ц_19_4" localSheetId="0">'1 квартал 2026'!#REF!</definedName>
    <definedName name="V_ц_19_5" localSheetId="0">'1 квартал 2026'!#REF!</definedName>
    <definedName name="V_ц_19_6" localSheetId="0">'1 квартал 2026'!$D$27</definedName>
    <definedName name="V_ц_19_7" localSheetId="0">'1 квартал 2026'!#REF!</definedName>
    <definedName name="V_ц_19_8" localSheetId="0">'1 квартал 2026'!$E$27</definedName>
    <definedName name="V_ц_19_9" localSheetId="0">'1 квартал 2026'!$F$27</definedName>
    <definedName name="V_ц_2_10" localSheetId="0">'1 квартал 2026'!#REF!</definedName>
    <definedName name="V_ц_2_11" localSheetId="0">'1 квартал 2026'!#REF!</definedName>
    <definedName name="V_ц_2_12" localSheetId="0">'1 квартал 2026'!$G$10</definedName>
    <definedName name="V_ц_2_13" localSheetId="0">'1 квартал 2026'!#REF!</definedName>
    <definedName name="V_ц_2_9" localSheetId="0">'1 квартал 2026'!$F$10</definedName>
    <definedName name="V_ц_20_10" localSheetId="0">'1 квартал 2026'!#REF!</definedName>
    <definedName name="V_ц_20_11" localSheetId="0">'1 квартал 2026'!#REF!</definedName>
    <definedName name="V_ц_20_12" localSheetId="0">'1 квартал 2026'!$G$28</definedName>
    <definedName name="V_ц_20_13" localSheetId="0">'1 квартал 2026'!#REF!</definedName>
    <definedName name="V_ц_20_3" localSheetId="0">'1 квартал 2026'!$C$28</definedName>
    <definedName name="V_ц_20_4" localSheetId="0">'1 квартал 2026'!#REF!</definedName>
    <definedName name="V_ц_20_5" localSheetId="0">'1 квартал 2026'!#REF!</definedName>
    <definedName name="V_ц_20_6" localSheetId="0">'1 квартал 2026'!$D$28</definedName>
    <definedName name="V_ц_20_7" localSheetId="0">'1 квартал 2026'!#REF!</definedName>
    <definedName name="V_ц_20_8" localSheetId="0">'1 квартал 2026'!$E$28</definedName>
    <definedName name="V_ц_20_9" localSheetId="0">'1 квартал 2026'!$F$28</definedName>
    <definedName name="V_ц_21_10" localSheetId="0">'1 квартал 2026'!#REF!</definedName>
    <definedName name="V_ц_21_11" localSheetId="0">'1 квартал 2026'!#REF!</definedName>
    <definedName name="V_ц_21_12" localSheetId="0">'1 квартал 2026'!$G$29</definedName>
    <definedName name="V_ц_21_13" localSheetId="0">'1 квартал 2026'!#REF!</definedName>
    <definedName name="V_ц_21_3" localSheetId="0">'1 квартал 2026'!$C$29</definedName>
    <definedName name="V_ц_21_4" localSheetId="0">'1 квартал 2026'!#REF!</definedName>
    <definedName name="V_ц_21_5" localSheetId="0">'1 квартал 2026'!#REF!</definedName>
    <definedName name="V_ц_21_6" localSheetId="0">'1 квартал 2026'!$D$29</definedName>
    <definedName name="V_ц_21_7" localSheetId="0">'1 квартал 2026'!#REF!</definedName>
    <definedName name="V_ц_21_8" localSheetId="0">'1 квартал 2026'!$E$29</definedName>
    <definedName name="V_ц_21_9" localSheetId="0">'1 квартал 2026'!$F$29</definedName>
    <definedName name="V_ц_22_10" localSheetId="0">'1 квартал 2026'!#REF!</definedName>
    <definedName name="V_ц_22_11" localSheetId="0">'1 квартал 2026'!#REF!</definedName>
    <definedName name="V_ц_22_12" localSheetId="0">'1 квартал 2026'!$G$30</definedName>
    <definedName name="V_ц_22_13" localSheetId="0">'1 квартал 2026'!#REF!</definedName>
    <definedName name="V_ц_22_3" localSheetId="0">'1 квартал 2026'!$C$30</definedName>
    <definedName name="V_ц_22_4" localSheetId="0">'1 квартал 2026'!#REF!</definedName>
    <definedName name="V_ц_22_5" localSheetId="0">'1 квартал 2026'!#REF!</definedName>
    <definedName name="V_ц_22_6" localSheetId="0">'1 квартал 2026'!$D$30</definedName>
    <definedName name="V_ц_22_7" localSheetId="0">'1 квартал 2026'!#REF!</definedName>
    <definedName name="V_ц_22_8" localSheetId="0">'1 квартал 2026'!$E$30</definedName>
    <definedName name="V_ц_22_9" localSheetId="0">'1 квартал 2026'!$F$30</definedName>
    <definedName name="V_ц_23_10" localSheetId="0">'1 квартал 2026'!#REF!</definedName>
    <definedName name="V_ц_23_11" localSheetId="0">'1 квартал 2026'!#REF!</definedName>
    <definedName name="V_ц_23_12" localSheetId="0">'1 квартал 2026'!$G$31</definedName>
    <definedName name="V_ц_23_13" localSheetId="0">'1 квартал 2026'!#REF!</definedName>
    <definedName name="V_ц_23_3" localSheetId="0">'1 квартал 2026'!$C$31</definedName>
    <definedName name="V_ц_23_4" localSheetId="0">'1 квартал 2026'!#REF!</definedName>
    <definedName name="V_ц_23_5" localSheetId="0">'1 квартал 2026'!#REF!</definedName>
    <definedName name="V_ц_23_6" localSheetId="0">'1 квартал 2026'!$D$31</definedName>
    <definedName name="V_ц_23_7" localSheetId="0">'1 квартал 2026'!#REF!</definedName>
    <definedName name="V_ц_23_8" localSheetId="0">'1 квартал 2026'!$E$31</definedName>
    <definedName name="V_ц_23_9" localSheetId="0">'1 квартал 2026'!$F$31</definedName>
    <definedName name="V_ц_25_10" localSheetId="0">'1 квартал 2026'!#REF!</definedName>
    <definedName name="V_ц_25_11" localSheetId="0">'1 квартал 2026'!#REF!</definedName>
    <definedName name="V_ц_25_12" localSheetId="0">'1 квартал 2026'!$G$32</definedName>
    <definedName name="V_ц_25_13" localSheetId="0">'1 квартал 2026'!#REF!</definedName>
    <definedName name="V_ц_25_3" localSheetId="0">'1 квартал 2026'!$C$32</definedName>
    <definedName name="V_ц_25_4" localSheetId="0">'1 квартал 2026'!#REF!</definedName>
    <definedName name="V_ц_25_5" localSheetId="0">'1 квартал 2026'!#REF!</definedName>
    <definedName name="V_ц_25_6" localSheetId="0">'1 квартал 2026'!$D$32</definedName>
    <definedName name="V_ц_25_7" localSheetId="0">'1 квартал 2026'!#REF!</definedName>
    <definedName name="V_ц_25_8" localSheetId="0">'1 квартал 2026'!$E$32</definedName>
    <definedName name="V_ц_25_9" localSheetId="0">'1 квартал 2026'!$F$32</definedName>
    <definedName name="V_ц_26_10" localSheetId="0">'1 квартал 2026'!#REF!</definedName>
    <definedName name="V_ц_26_11" localSheetId="0">'1 квартал 2026'!#REF!</definedName>
    <definedName name="V_ц_26_12" localSheetId="0">'1 квартал 2026'!$G$33</definedName>
    <definedName name="V_ц_26_13" localSheetId="0">'1 квартал 2026'!#REF!</definedName>
    <definedName name="V_ц_26_3" localSheetId="0">'1 квартал 2026'!$C$33</definedName>
    <definedName name="V_ц_26_4" localSheetId="0">'1 квартал 2026'!#REF!</definedName>
    <definedName name="V_ц_26_5" localSheetId="0">'1 квартал 2026'!#REF!</definedName>
    <definedName name="V_ц_26_6" localSheetId="0">'1 квартал 2026'!$D$33</definedName>
    <definedName name="V_ц_26_7" localSheetId="0">'1 квартал 2026'!#REF!</definedName>
    <definedName name="V_ц_26_8" localSheetId="0">'1 квартал 2026'!$E$33</definedName>
    <definedName name="V_ц_26_9" localSheetId="0">'1 квартал 2026'!$F$33</definedName>
    <definedName name="V_ц_27_10" localSheetId="0">'1 квартал 2026'!#REF!</definedName>
    <definedName name="V_ц_27_11" localSheetId="0">'1 квартал 2026'!#REF!</definedName>
    <definedName name="V_ц_27_12" localSheetId="0">'1 квартал 2026'!$G$34</definedName>
    <definedName name="V_ц_27_13" localSheetId="0">'1 квартал 2026'!#REF!</definedName>
    <definedName name="V_ц_27_3" localSheetId="0">'1 квартал 2026'!$C$34</definedName>
    <definedName name="V_ц_27_4" localSheetId="0">'1 квартал 2026'!#REF!</definedName>
    <definedName name="V_ц_27_5" localSheetId="0">'1 квартал 2026'!#REF!</definedName>
    <definedName name="V_ц_27_6" localSheetId="0">'1 квартал 2026'!$D$34</definedName>
    <definedName name="V_ц_27_7" localSheetId="0">'1 квартал 2026'!#REF!</definedName>
    <definedName name="V_ц_27_8" localSheetId="0">'1 квартал 2026'!$E$34</definedName>
    <definedName name="V_ц_27_9" localSheetId="0">'1 квартал 2026'!$F$34</definedName>
    <definedName name="V_ц_28_10" localSheetId="0">'1 квартал 2026'!#REF!</definedName>
    <definedName name="V_ц_28_11" localSheetId="0">'1 квартал 2026'!#REF!</definedName>
    <definedName name="V_ц_28_12" localSheetId="0">'1 квартал 2026'!$G$35</definedName>
    <definedName name="V_ц_28_13" localSheetId="0">'1 квартал 2026'!#REF!</definedName>
    <definedName name="V_ц_28_3" localSheetId="0">'1 квартал 2026'!$C$35</definedName>
    <definedName name="V_ц_28_4" localSheetId="0">'1 квартал 2026'!#REF!</definedName>
    <definedName name="V_ц_28_5" localSheetId="0">'1 квартал 2026'!#REF!</definedName>
    <definedName name="V_ц_28_6" localSheetId="0">'1 квартал 2026'!$D$35</definedName>
    <definedName name="V_ц_28_7" localSheetId="0">'1 квартал 2026'!#REF!</definedName>
    <definedName name="V_ц_28_8" localSheetId="0">'1 квартал 2026'!$E$35</definedName>
    <definedName name="V_ц_28_9" localSheetId="0">'1 квартал 2026'!$F$35</definedName>
    <definedName name="V_ц_29_10" localSheetId="0">'1 квартал 2026'!#REF!</definedName>
    <definedName name="V_ц_29_11" localSheetId="0">'1 квартал 2026'!#REF!</definedName>
    <definedName name="V_ц_29_12" localSheetId="0">'1 квартал 2026'!$G$36</definedName>
    <definedName name="V_ц_29_13" localSheetId="0">'1 квартал 2026'!#REF!</definedName>
    <definedName name="V_ц_29_3" localSheetId="0">'1 квартал 2026'!$C$36</definedName>
    <definedName name="V_ц_29_4" localSheetId="0">'1 квартал 2026'!#REF!</definedName>
    <definedName name="V_ц_29_5" localSheetId="0">'1 квартал 2026'!#REF!</definedName>
    <definedName name="V_ц_29_6" localSheetId="0">'1 квартал 2026'!$D$36</definedName>
    <definedName name="V_ц_29_7" localSheetId="0">'1 квартал 2026'!#REF!</definedName>
    <definedName name="V_ц_29_8" localSheetId="0">'1 квартал 2026'!$E$36</definedName>
    <definedName name="V_ц_29_9" localSheetId="0">'1 квартал 2026'!$F$36</definedName>
    <definedName name="V_ц_3_10" localSheetId="0">'1 квартал 2026'!#REF!</definedName>
    <definedName name="V_ц_3_11" localSheetId="0">'1 квартал 2026'!#REF!</definedName>
    <definedName name="V_ц_3_12" localSheetId="0">'1 квартал 2026'!$G$11</definedName>
    <definedName name="V_ц_3_13" localSheetId="0">'1 квартал 2026'!#REF!</definedName>
    <definedName name="V_ц_3_3" localSheetId="0">'1 квартал 2026'!$C$11</definedName>
    <definedName name="V_ц_3_4" localSheetId="0">'1 квартал 2026'!#REF!</definedName>
    <definedName name="V_ц_3_5" localSheetId="0">'1 квартал 2026'!#REF!</definedName>
    <definedName name="V_ц_3_6" localSheetId="0">'1 квартал 2026'!$D$11</definedName>
    <definedName name="V_ц_3_7" localSheetId="0">'1 квартал 2026'!#REF!</definedName>
    <definedName name="V_ц_3_8" localSheetId="0">'1 квартал 2026'!$E$11</definedName>
    <definedName name="V_ц_3_9" localSheetId="0">'1 квартал 2026'!$F$11</definedName>
    <definedName name="V_ц_30_10" localSheetId="0">'1 квартал 2026'!#REF!</definedName>
    <definedName name="V_ц_30_11" localSheetId="0">'1 квартал 2026'!#REF!</definedName>
    <definedName name="V_ц_30_12" localSheetId="0">'1 квартал 2026'!$G$37</definedName>
    <definedName name="V_ц_30_13" localSheetId="0">'1 квартал 2026'!#REF!</definedName>
    <definedName name="V_ц_30_3" localSheetId="0">'1 квартал 2026'!$C$37</definedName>
    <definedName name="V_ц_30_4" localSheetId="0">'1 квартал 2026'!#REF!</definedName>
    <definedName name="V_ц_30_5" localSheetId="0">'1 квартал 2026'!#REF!</definedName>
    <definedName name="V_ц_30_6" localSheetId="0">'1 квартал 2026'!$D$37</definedName>
    <definedName name="V_ц_30_7" localSheetId="0">'1 квартал 2026'!#REF!</definedName>
    <definedName name="V_ц_30_8" localSheetId="0">'1 квартал 2026'!$E$37</definedName>
    <definedName name="V_ц_30_9" localSheetId="0">'1 квартал 2026'!$F$37</definedName>
    <definedName name="V_ц_31_10" localSheetId="0">'1 квартал 2026'!#REF!</definedName>
    <definedName name="V_ц_31_11" localSheetId="0">'1 квартал 2026'!#REF!</definedName>
    <definedName name="V_ц_31_12" localSheetId="0">'1 квартал 2026'!$G$38</definedName>
    <definedName name="V_ц_31_13" localSheetId="0">'1 квартал 2026'!#REF!</definedName>
    <definedName name="V_ц_31_3" localSheetId="0">'1 квартал 2026'!$C$38</definedName>
    <definedName name="V_ц_31_4" localSheetId="0">'1 квартал 2026'!#REF!</definedName>
    <definedName name="V_ц_31_5" localSheetId="0">'1 квартал 2026'!#REF!</definedName>
    <definedName name="V_ц_31_6" localSheetId="0">'1 квартал 2026'!$D$38</definedName>
    <definedName name="V_ц_31_7" localSheetId="0">'1 квартал 2026'!#REF!</definedName>
    <definedName name="V_ц_31_8" localSheetId="0">'1 квартал 2026'!$E$38</definedName>
    <definedName name="V_ц_31_9" localSheetId="0">'1 квартал 2026'!$F$38</definedName>
    <definedName name="V_ц_32_10" localSheetId="0">'1 квартал 2026'!#REF!</definedName>
    <definedName name="V_ц_32_11" localSheetId="0">'1 квартал 2026'!#REF!</definedName>
    <definedName name="V_ц_32_12" localSheetId="0">'1 квартал 2026'!$G$39</definedName>
    <definedName name="V_ц_32_13" localSheetId="0">'1 квартал 2026'!#REF!</definedName>
    <definedName name="V_ц_32_3" localSheetId="0">'1 квартал 2026'!$C$39</definedName>
    <definedName name="V_ц_32_4" localSheetId="0">'1 квартал 2026'!#REF!</definedName>
    <definedName name="V_ц_32_5" localSheetId="0">'1 квартал 2026'!#REF!</definedName>
    <definedName name="V_ц_32_6" localSheetId="0">'1 квартал 2026'!$D$39</definedName>
    <definedName name="V_ц_32_7" localSheetId="0">'1 квартал 2026'!#REF!</definedName>
    <definedName name="V_ц_32_8" localSheetId="0">'1 квартал 2026'!$E$39</definedName>
    <definedName name="V_ц_32_9" localSheetId="0">'1 квартал 2026'!$F$39</definedName>
    <definedName name="V_ц_33_10" localSheetId="0">'1 квартал 2026'!#REF!</definedName>
    <definedName name="V_ц_33_11" localSheetId="0">'1 квартал 2026'!#REF!</definedName>
    <definedName name="V_ц_33_12" localSheetId="0">'1 квартал 2026'!$G$40</definedName>
    <definedName name="V_ц_33_13" localSheetId="0">'1 квартал 2026'!#REF!</definedName>
    <definedName name="V_ц_33_3" localSheetId="0">'1 квартал 2026'!$C$40</definedName>
    <definedName name="V_ц_33_4" localSheetId="0">'1 квартал 2026'!#REF!</definedName>
    <definedName name="V_ц_33_5" localSheetId="0">'1 квартал 2026'!#REF!</definedName>
    <definedName name="V_ц_33_6" localSheetId="0">'1 квартал 2026'!$D$40</definedName>
    <definedName name="V_ц_33_7" localSheetId="0">'1 квартал 2026'!#REF!</definedName>
    <definedName name="V_ц_33_8" localSheetId="0">'1 квартал 2026'!$E$40</definedName>
    <definedName name="V_ц_33_9" localSheetId="0">'1 квартал 2026'!$F$40</definedName>
    <definedName name="V_ц_34_10" localSheetId="0">'1 квартал 2026'!#REF!</definedName>
    <definedName name="V_ц_34_11" localSheetId="0">'1 квартал 2026'!#REF!</definedName>
    <definedName name="V_ц_34_12" localSheetId="0">'1 квартал 2026'!$G$41</definedName>
    <definedName name="V_ц_34_13" localSheetId="0">'1 квартал 2026'!#REF!</definedName>
    <definedName name="V_ц_34_3" localSheetId="0">'1 квартал 2026'!$C$41</definedName>
    <definedName name="V_ц_34_4" localSheetId="0">'1 квартал 2026'!#REF!</definedName>
    <definedName name="V_ц_34_5" localSheetId="0">'1 квартал 2026'!#REF!</definedName>
    <definedName name="V_ц_34_6" localSheetId="0">'1 квартал 2026'!$D$41</definedName>
    <definedName name="V_ц_34_7" localSheetId="0">'1 квартал 2026'!#REF!</definedName>
    <definedName name="V_ц_34_8" localSheetId="0">'1 квартал 2026'!$E$41</definedName>
    <definedName name="V_ц_34_9" localSheetId="0">'1 квартал 2026'!$F$41</definedName>
    <definedName name="V_ц_35_10" localSheetId="0">'1 квартал 2026'!#REF!</definedName>
    <definedName name="V_ц_35_11" localSheetId="0">'1 квартал 2026'!#REF!</definedName>
    <definedName name="V_ц_35_12" localSheetId="0">'1 квартал 2026'!$G$42</definedName>
    <definedName name="V_ц_35_13" localSheetId="0">'1 квартал 2026'!#REF!</definedName>
    <definedName name="V_ц_35_3" localSheetId="0">'1 квартал 2026'!$C$42</definedName>
    <definedName name="V_ц_35_4" localSheetId="0">'1 квартал 2026'!#REF!</definedName>
    <definedName name="V_ц_35_5" localSheetId="0">'1 квартал 2026'!#REF!</definedName>
    <definedName name="V_ц_35_6" localSheetId="0">'1 квартал 2026'!$D$42</definedName>
    <definedName name="V_ц_35_7" localSheetId="0">'1 квартал 2026'!#REF!</definedName>
    <definedName name="V_ц_35_8" localSheetId="0">'1 квартал 2026'!$E$42</definedName>
    <definedName name="V_ц_35_9" localSheetId="0">'1 квартал 2026'!$F$42</definedName>
    <definedName name="V_ц_36_10" localSheetId="0">'1 квартал 2026'!#REF!</definedName>
    <definedName name="V_ц_36_11" localSheetId="0">'1 квартал 2026'!#REF!</definedName>
    <definedName name="V_ц_36_12" localSheetId="0">'1 квартал 2026'!$G$43</definedName>
    <definedName name="V_ц_36_13" localSheetId="0">'1 квартал 2026'!#REF!</definedName>
    <definedName name="V_ц_36_3" localSheetId="0">'1 квартал 2026'!$C$43</definedName>
    <definedName name="V_ц_36_4" localSheetId="0">'1 квартал 2026'!#REF!</definedName>
    <definedName name="V_ц_36_5" localSheetId="0">'1 квартал 2026'!#REF!</definedName>
    <definedName name="V_ц_36_6" localSheetId="0">'1 квартал 2026'!$D$43</definedName>
    <definedName name="V_ц_36_7" localSheetId="0">'1 квартал 2026'!#REF!</definedName>
    <definedName name="V_ц_36_8" localSheetId="0">'1 квартал 2026'!$E$43</definedName>
    <definedName name="V_ц_36_9" localSheetId="0">'1 квартал 2026'!$F$43</definedName>
    <definedName name="V_ц_37_10" localSheetId="0">'1 квартал 2026'!#REF!</definedName>
    <definedName name="V_ц_37_11" localSheetId="0">'1 квартал 2026'!#REF!</definedName>
    <definedName name="V_ц_37_12" localSheetId="0">'1 квартал 2026'!$G$44</definedName>
    <definedName name="V_ц_37_13" localSheetId="0">'1 квартал 2026'!#REF!</definedName>
    <definedName name="V_ц_37_3" localSheetId="0">'1 квартал 2026'!$C$44</definedName>
    <definedName name="V_ц_37_4" localSheetId="0">'1 квартал 2026'!#REF!</definedName>
    <definedName name="V_ц_37_5" localSheetId="0">'1 квартал 2026'!#REF!</definedName>
    <definedName name="V_ц_37_6" localSheetId="0">'1 квартал 2026'!$D$44</definedName>
    <definedName name="V_ц_37_7" localSheetId="0">'1 квартал 2026'!#REF!</definedName>
    <definedName name="V_ц_37_8" localSheetId="0">'1 квартал 2026'!$E$44</definedName>
    <definedName name="V_ц_37_9" localSheetId="0">'1 квартал 2026'!$F$44</definedName>
    <definedName name="V_ц_38_10" localSheetId="0">'1 квартал 2026'!#REF!</definedName>
    <definedName name="V_ц_38_11" localSheetId="0">'1 квартал 2026'!#REF!</definedName>
    <definedName name="V_ц_38_12" localSheetId="0">'1 квартал 2026'!$G$45</definedName>
    <definedName name="V_ц_38_13" localSheetId="0">'1 квартал 2026'!#REF!</definedName>
    <definedName name="V_ц_38_3" localSheetId="0">'1 квартал 2026'!$C$45</definedName>
    <definedName name="V_ц_38_4" localSheetId="0">'1 квартал 2026'!#REF!</definedName>
    <definedName name="V_ц_38_5" localSheetId="0">'1 квартал 2026'!#REF!</definedName>
    <definedName name="V_ц_38_6" localSheetId="0">'1 квартал 2026'!$D$45</definedName>
    <definedName name="V_ц_38_7" localSheetId="0">'1 квартал 2026'!#REF!</definedName>
    <definedName name="V_ц_38_8" localSheetId="0">'1 квартал 2026'!$E$45</definedName>
    <definedName name="V_ц_38_9" localSheetId="0">'1 квартал 2026'!$F$45</definedName>
    <definedName name="V_ц_39_10" localSheetId="0">'1 квартал 2026'!#REF!</definedName>
    <definedName name="V_ц_39_11" localSheetId="0">'1 квартал 2026'!#REF!</definedName>
    <definedName name="V_ц_39_12" localSheetId="0">'1 квартал 2026'!$G$46</definedName>
    <definedName name="V_ц_39_13" localSheetId="0">'1 квартал 2026'!#REF!</definedName>
    <definedName name="V_ц_39_3" localSheetId="0">'1 квартал 2026'!$C$46</definedName>
    <definedName name="V_ц_39_4" localSheetId="0">'1 квартал 2026'!#REF!</definedName>
    <definedName name="V_ц_39_5" localSheetId="0">'1 квартал 2026'!#REF!</definedName>
    <definedName name="V_ц_39_6" localSheetId="0">'1 квартал 2026'!$D$46</definedName>
    <definedName name="V_ц_39_7" localSheetId="0">'1 квартал 2026'!#REF!</definedName>
    <definedName name="V_ц_39_8" localSheetId="0">'1 квартал 2026'!$E$46</definedName>
    <definedName name="V_ц_39_9" localSheetId="0">'1 квартал 2026'!$F$46</definedName>
    <definedName name="V_ц_4_10" localSheetId="0">'1 квартал 2026'!#REF!</definedName>
    <definedName name="V_ц_4_11" localSheetId="0">'1 квартал 2026'!#REF!</definedName>
    <definedName name="V_ц_4_12" localSheetId="0">'1 квартал 2026'!$G$12</definedName>
    <definedName name="V_ц_4_13" localSheetId="0">'1 квартал 2026'!#REF!</definedName>
    <definedName name="V_ц_4_3" localSheetId="0">'1 квартал 2026'!$C$12</definedName>
    <definedName name="V_ц_4_4" localSheetId="0">'1 квартал 2026'!#REF!</definedName>
    <definedName name="V_ц_4_5" localSheetId="0">'1 квартал 2026'!#REF!</definedName>
    <definedName name="V_ц_4_6" localSheetId="0">'1 квартал 2026'!$D$12</definedName>
    <definedName name="V_ц_4_7" localSheetId="0">'1 квартал 2026'!#REF!</definedName>
    <definedName name="V_ц_4_8" localSheetId="0">'1 квартал 2026'!$E$12</definedName>
    <definedName name="V_ц_4_9" localSheetId="0">'1 квартал 2026'!$F$12</definedName>
    <definedName name="V_ц_40_10" localSheetId="0">'1 квартал 2026'!#REF!</definedName>
    <definedName name="V_ц_40_11" localSheetId="0">'1 квартал 2026'!#REF!</definedName>
    <definedName name="V_ц_40_12" localSheetId="0">'1 квартал 2026'!$G$47</definedName>
    <definedName name="V_ц_40_13" localSheetId="0">'1 квартал 2026'!#REF!</definedName>
    <definedName name="V_ц_40_3" localSheetId="0">'1 квартал 2026'!$C$47</definedName>
    <definedName name="V_ц_40_4" localSheetId="0">'1 квартал 2026'!#REF!</definedName>
    <definedName name="V_ц_40_5" localSheetId="0">'1 квартал 2026'!#REF!</definedName>
    <definedName name="V_ц_40_6" localSheetId="0">'1 квартал 2026'!$D$47</definedName>
    <definedName name="V_ц_40_7" localSheetId="0">'1 квартал 2026'!#REF!</definedName>
    <definedName name="V_ц_40_8" localSheetId="0">'1 квартал 2026'!$E$47</definedName>
    <definedName name="V_ц_40_9" localSheetId="0">'1 квартал 2026'!$F$47</definedName>
    <definedName name="V_ц_5_10" localSheetId="0">'1 квартал 2026'!#REF!</definedName>
    <definedName name="V_ц_5_11" localSheetId="0">'1 квартал 2026'!#REF!</definedName>
    <definedName name="V_ц_5_12" localSheetId="0">'1 квартал 2026'!$G$13</definedName>
    <definedName name="V_ц_5_13" localSheetId="0">'1 квартал 2026'!#REF!</definedName>
    <definedName name="V_ц_5_9" localSheetId="0">'1 квартал 2026'!$F$13</definedName>
    <definedName name="V_ц_6_10" localSheetId="0">'1 квартал 2026'!#REF!</definedName>
    <definedName name="V_ц_6_11" localSheetId="0">'1 квартал 2026'!#REF!</definedName>
    <definedName name="V_ц_6_12" localSheetId="0">'1 квартал 2026'!$G$14</definedName>
    <definedName name="V_ц_6_13" localSheetId="0">'1 квартал 2026'!#REF!</definedName>
    <definedName name="V_ц_6_3" localSheetId="0">'1 квартал 2026'!$C$14</definedName>
    <definedName name="V_ц_6_4" localSheetId="0">'1 квартал 2026'!#REF!</definedName>
    <definedName name="V_ц_6_5" localSheetId="0">'1 квартал 2026'!#REF!</definedName>
    <definedName name="V_ц_6_6" localSheetId="0">'1 квартал 2026'!$D$14</definedName>
    <definedName name="V_ц_6_7" localSheetId="0">'1 квартал 2026'!#REF!</definedName>
    <definedName name="V_ц_6_8" localSheetId="0">'1 квартал 2026'!$E$14</definedName>
    <definedName name="V_ц_6_9" localSheetId="0">'1 квартал 2026'!$F$14</definedName>
    <definedName name="V_ц_7_10" localSheetId="0">'1 квартал 2026'!#REF!</definedName>
    <definedName name="V_ц_7_11" localSheetId="0">'1 квартал 2026'!#REF!</definedName>
    <definedName name="V_ц_7_12" localSheetId="0">'1 квартал 2026'!$G$15</definedName>
    <definedName name="V_ц_7_13" localSheetId="0">'1 квартал 2026'!#REF!</definedName>
    <definedName name="V_ц_7_3" localSheetId="0">'1 квартал 2026'!$C$15</definedName>
    <definedName name="V_ц_7_4" localSheetId="0">'1 квартал 2026'!#REF!</definedName>
    <definedName name="V_ц_7_5" localSheetId="0">'1 квартал 2026'!#REF!</definedName>
    <definedName name="V_ц_7_6" localSheetId="0">'1 квартал 2026'!$D$15</definedName>
    <definedName name="V_ц_7_7" localSheetId="0">'1 квартал 2026'!#REF!</definedName>
    <definedName name="V_ц_7_8" localSheetId="0">'1 квартал 2026'!$E$15</definedName>
    <definedName name="V_ц_7_9" localSheetId="0">'1 квартал 2026'!$F$15</definedName>
    <definedName name="V_ц_8_10" localSheetId="0">'1 квартал 2026'!#REF!</definedName>
    <definedName name="V_ц_8_11" localSheetId="0">'1 квартал 2026'!#REF!</definedName>
    <definedName name="V_ц_8_12" localSheetId="0">'1 квартал 2026'!$G$16</definedName>
    <definedName name="V_ц_8_13" localSheetId="0">'1 квартал 2026'!#REF!</definedName>
    <definedName name="V_ц_8_3" localSheetId="0">'1 квартал 2026'!$C$16</definedName>
    <definedName name="V_ц_8_4" localSheetId="0">'1 квартал 2026'!#REF!</definedName>
    <definedName name="V_ц_8_5" localSheetId="0">'1 квартал 2026'!#REF!</definedName>
    <definedName name="V_ц_8_6" localSheetId="0">'1 квартал 2026'!$D$16</definedName>
    <definedName name="V_ц_8_7" localSheetId="0">'1 квартал 2026'!#REF!</definedName>
    <definedName name="V_ц_8_8" localSheetId="0">'1 квартал 2026'!$E$16</definedName>
    <definedName name="V_ц_8_9" localSheetId="0">'1 квартал 2026'!$F$16</definedName>
    <definedName name="V_ц_9_10" localSheetId="0">'1 квартал 2026'!#REF!</definedName>
    <definedName name="V_ц_9_11" localSheetId="0">'1 квартал 2026'!#REF!</definedName>
    <definedName name="V_ц_9_12" localSheetId="0">'1 квартал 2026'!$G$17</definedName>
    <definedName name="V_ц_9_13" localSheetId="0">'1 квартал 2026'!#REF!</definedName>
    <definedName name="V_ц_9_3" localSheetId="0">'1 квартал 2026'!$C$17</definedName>
    <definedName name="V_ц_9_4" localSheetId="0">'1 квартал 2026'!#REF!</definedName>
    <definedName name="V_ц_9_5" localSheetId="0">'1 квартал 2026'!#REF!</definedName>
    <definedName name="V_ц_9_6" localSheetId="0">'1 квартал 2026'!$D$17</definedName>
    <definedName name="V_ц_9_7" localSheetId="0">'1 квартал 2026'!#REF!</definedName>
    <definedName name="V_ц_9_8" localSheetId="0">'1 квартал 2026'!$E$17</definedName>
    <definedName name="V_ц_9_9" localSheetId="0">'1 квартал 2026'!$F$17</definedName>
    <definedName name="_xlnm.Print_Titles" localSheetId="0">'1 квартал 2026'!$3:$7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Q8" i="1"/>
  <c r="L8" i="1"/>
  <c r="K8" i="1"/>
  <c r="G8" i="1"/>
  <c r="F8" i="1"/>
  <c r="P27" i="1" l="1"/>
  <c r="M27" i="1"/>
  <c r="Q79" i="1"/>
  <c r="P79" i="1"/>
  <c r="O79" i="1"/>
  <c r="N79" i="1"/>
  <c r="M79" i="1"/>
  <c r="Q78" i="1"/>
  <c r="P78" i="1"/>
  <c r="O78" i="1"/>
  <c r="N78" i="1"/>
  <c r="M78" i="1"/>
  <c r="Q77" i="1"/>
  <c r="P77" i="1"/>
  <c r="O77" i="1"/>
  <c r="N77" i="1"/>
  <c r="M77" i="1"/>
  <c r="Q76" i="1"/>
  <c r="P76" i="1"/>
  <c r="O76" i="1"/>
  <c r="N76" i="1"/>
  <c r="M76" i="1"/>
  <c r="Q75" i="1"/>
  <c r="P75" i="1"/>
  <c r="O75" i="1"/>
  <c r="N75" i="1"/>
  <c r="M75" i="1"/>
  <c r="Q74" i="1"/>
  <c r="P74" i="1"/>
  <c r="O74" i="1"/>
  <c r="N74" i="1"/>
  <c r="M74" i="1"/>
  <c r="Q73" i="1"/>
  <c r="P73" i="1"/>
  <c r="O73" i="1"/>
  <c r="N73" i="1"/>
  <c r="M73" i="1"/>
  <c r="Q72" i="1"/>
  <c r="P72" i="1"/>
  <c r="O72" i="1"/>
  <c r="N72" i="1"/>
  <c r="M72" i="1"/>
  <c r="Q71" i="1"/>
  <c r="P71" i="1"/>
  <c r="O71" i="1"/>
  <c r="N71" i="1"/>
  <c r="M71" i="1"/>
  <c r="Q70" i="1"/>
  <c r="P70" i="1"/>
  <c r="O70" i="1"/>
  <c r="N70" i="1"/>
  <c r="M70" i="1"/>
  <c r="Q67" i="1"/>
  <c r="P67" i="1"/>
  <c r="O67" i="1"/>
  <c r="N67" i="1"/>
  <c r="M67" i="1"/>
  <c r="Q66" i="1"/>
  <c r="P66" i="1"/>
  <c r="O66" i="1"/>
  <c r="N66" i="1"/>
  <c r="M66" i="1"/>
  <c r="Q65" i="1"/>
  <c r="P65" i="1"/>
  <c r="O65" i="1"/>
  <c r="N65" i="1"/>
  <c r="M65" i="1"/>
  <c r="Q64" i="1"/>
  <c r="P64" i="1"/>
  <c r="O64" i="1"/>
  <c r="N64" i="1"/>
  <c r="M64" i="1"/>
  <c r="Q63" i="1"/>
  <c r="P63" i="1"/>
  <c r="O63" i="1"/>
  <c r="N63" i="1"/>
  <c r="M63" i="1"/>
  <c r="Q62" i="1"/>
  <c r="P62" i="1"/>
  <c r="O62" i="1"/>
  <c r="N62" i="1"/>
  <c r="M62" i="1"/>
  <c r="Q60" i="1"/>
  <c r="P60" i="1"/>
  <c r="O60" i="1"/>
  <c r="N60" i="1"/>
  <c r="M60" i="1"/>
  <c r="Q59" i="1"/>
  <c r="P59" i="1"/>
  <c r="O59" i="1"/>
  <c r="N59" i="1"/>
  <c r="M59" i="1"/>
  <c r="Q58" i="1"/>
  <c r="P58" i="1"/>
  <c r="O58" i="1"/>
  <c r="N58" i="1"/>
  <c r="M58" i="1"/>
  <c r="Q57" i="1"/>
  <c r="P57" i="1"/>
  <c r="O57" i="1"/>
  <c r="N57" i="1"/>
  <c r="M57" i="1"/>
  <c r="Q56" i="1"/>
  <c r="P56" i="1"/>
  <c r="O56" i="1"/>
  <c r="N56" i="1"/>
  <c r="M56" i="1"/>
  <c r="Q55" i="1"/>
  <c r="P55" i="1"/>
  <c r="O55" i="1"/>
  <c r="N55" i="1"/>
  <c r="M55" i="1"/>
  <c r="Q54" i="1"/>
  <c r="P54" i="1"/>
  <c r="O54" i="1"/>
  <c r="N54" i="1"/>
  <c r="M54" i="1"/>
  <c r="Q53" i="1"/>
  <c r="P53" i="1"/>
  <c r="O53" i="1"/>
  <c r="N53" i="1"/>
  <c r="M53" i="1"/>
  <c r="Q52" i="1"/>
  <c r="P52" i="1"/>
  <c r="O52" i="1"/>
  <c r="N52" i="1"/>
  <c r="M52" i="1"/>
  <c r="Q51" i="1"/>
  <c r="P51" i="1"/>
  <c r="O51" i="1"/>
  <c r="N51" i="1"/>
  <c r="M51" i="1"/>
  <c r="Q48" i="1"/>
  <c r="P48" i="1"/>
  <c r="O48" i="1"/>
  <c r="N48" i="1"/>
  <c r="M48" i="1"/>
  <c r="Q46" i="1"/>
  <c r="P46" i="1"/>
  <c r="O46" i="1"/>
  <c r="N46" i="1"/>
  <c r="M46" i="1"/>
  <c r="Q45" i="1"/>
  <c r="P45" i="1"/>
  <c r="O45" i="1"/>
  <c r="N45" i="1"/>
  <c r="M45" i="1"/>
  <c r="Q44" i="1"/>
  <c r="P44" i="1"/>
  <c r="O44" i="1"/>
  <c r="N44" i="1"/>
  <c r="M44" i="1"/>
  <c r="Q43" i="1"/>
  <c r="P43" i="1"/>
  <c r="O43" i="1"/>
  <c r="N43" i="1"/>
  <c r="M43" i="1"/>
  <c r="Q42" i="1"/>
  <c r="P42" i="1"/>
  <c r="O42" i="1"/>
  <c r="N42" i="1"/>
  <c r="M42" i="1"/>
  <c r="Q41" i="1"/>
  <c r="P41" i="1"/>
  <c r="O41" i="1"/>
  <c r="N41" i="1"/>
  <c r="M41" i="1"/>
  <c r="Q40" i="1"/>
  <c r="P40" i="1"/>
  <c r="O40" i="1"/>
  <c r="N40" i="1"/>
  <c r="M40" i="1"/>
  <c r="Q39" i="1"/>
  <c r="P39" i="1"/>
  <c r="O39" i="1"/>
  <c r="N39" i="1"/>
  <c r="M39" i="1"/>
  <c r="Q38" i="1"/>
  <c r="P38" i="1"/>
  <c r="O38" i="1"/>
  <c r="N38" i="1"/>
  <c r="M38" i="1"/>
  <c r="Q37" i="1"/>
  <c r="P37" i="1"/>
  <c r="O37" i="1"/>
  <c r="N37" i="1"/>
  <c r="M37" i="1"/>
  <c r="Q36" i="1"/>
  <c r="P36" i="1"/>
  <c r="O36" i="1"/>
  <c r="N36" i="1"/>
  <c r="M36" i="1"/>
  <c r="Q35" i="1"/>
  <c r="P35" i="1"/>
  <c r="O35" i="1"/>
  <c r="N35" i="1"/>
  <c r="M35" i="1"/>
  <c r="Q34" i="1"/>
  <c r="P34" i="1"/>
  <c r="O34" i="1"/>
  <c r="N34" i="1"/>
  <c r="M34" i="1"/>
  <c r="Q33" i="1"/>
  <c r="P33" i="1"/>
  <c r="O33" i="1"/>
  <c r="N33" i="1"/>
  <c r="M33" i="1"/>
  <c r="Q27" i="1"/>
  <c r="N27" i="1"/>
  <c r="Q26" i="1"/>
  <c r="P26" i="1"/>
  <c r="O26" i="1"/>
  <c r="N26" i="1"/>
  <c r="M26" i="1"/>
  <c r="Q24" i="1"/>
  <c r="P24" i="1"/>
  <c r="O24" i="1"/>
  <c r="N24" i="1"/>
  <c r="M24" i="1"/>
  <c r="Q22" i="1"/>
  <c r="P22" i="1"/>
  <c r="O22" i="1"/>
  <c r="N22" i="1"/>
  <c r="M22" i="1"/>
  <c r="Q21" i="1"/>
  <c r="P21" i="1"/>
  <c r="O21" i="1"/>
  <c r="N21" i="1"/>
  <c r="M21" i="1"/>
  <c r="Q20" i="1"/>
  <c r="P20" i="1"/>
  <c r="O20" i="1"/>
  <c r="N20" i="1"/>
  <c r="M20" i="1"/>
  <c r="Q19" i="1"/>
  <c r="P19" i="1"/>
  <c r="O19" i="1"/>
  <c r="N19" i="1"/>
  <c r="M19" i="1"/>
  <c r="Q18" i="1"/>
  <c r="P18" i="1"/>
  <c r="O18" i="1"/>
  <c r="N18" i="1"/>
  <c r="M18" i="1"/>
  <c r="Q17" i="1"/>
  <c r="P17" i="1"/>
  <c r="O17" i="1"/>
  <c r="N17" i="1"/>
  <c r="M17" i="1"/>
  <c r="Q16" i="1"/>
  <c r="P16" i="1"/>
  <c r="O16" i="1"/>
  <c r="N16" i="1"/>
  <c r="M16" i="1"/>
  <c r="Q15" i="1"/>
  <c r="P15" i="1"/>
  <c r="O15" i="1"/>
  <c r="N15" i="1"/>
  <c r="M15" i="1"/>
  <c r="Q14" i="1"/>
  <c r="P14" i="1"/>
  <c r="O14" i="1"/>
  <c r="N14" i="1"/>
  <c r="M14" i="1"/>
  <c r="Q13" i="1"/>
  <c r="P13" i="1"/>
  <c r="Q12" i="1"/>
  <c r="P12" i="1"/>
  <c r="O12" i="1"/>
  <c r="N12" i="1"/>
  <c r="M12" i="1"/>
  <c r="Q11" i="1"/>
  <c r="P11" i="1"/>
  <c r="O11" i="1"/>
  <c r="N11" i="1"/>
  <c r="M11" i="1"/>
  <c r="Q10" i="1"/>
  <c r="P10" i="1"/>
  <c r="Q9" i="1"/>
  <c r="P9" i="1"/>
  <c r="J27" i="1" l="1"/>
  <c r="O27" i="1" s="1"/>
</calcChain>
</file>

<file path=xl/sharedStrings.xml><?xml version="1.0" encoding="utf-8"?>
<sst xmlns="http://schemas.openxmlformats.org/spreadsheetml/2006/main" count="295" uniqueCount="167">
  <si>
    <t>Условия предоставления медицинской помощи</t>
  </si>
  <si>
    <t>№ строки</t>
  </si>
  <si>
    <t>План на год по территориальной программе ОМС, по решению Комиссии по разработке территориальной программы ОМС</t>
  </si>
  <si>
    <t>План на год по территориальной программе обязательного медицинского страхования, по решению Комиссии по разработке территориальной программы обязательного медицинского страхования</t>
  </si>
  <si>
    <t>нарастающим итогом с начала года</t>
  </si>
  <si>
    <t xml:space="preserve">Объем медицинской помощи </t>
  </si>
  <si>
    <t>Объем медицинской помощи (вызов, посещения, обращения, случаи)</t>
  </si>
  <si>
    <t>Средняя стоимость единицы объема, руб.</t>
  </si>
  <si>
    <t>Финансовое обеспечение, тыс.рублей</t>
  </si>
  <si>
    <t>Всего</t>
  </si>
  <si>
    <t xml:space="preserve">в том числе </t>
  </si>
  <si>
    <t>Средняя стоимость единицы объема, руб.,
8=9/3*1000</t>
  </si>
  <si>
    <t>Средняя стоимость единицы объема, руб.,
19=20/14*1000</t>
  </si>
  <si>
    <t>Всего: 
3=6+7</t>
  </si>
  <si>
    <t>на территории страхования</t>
  </si>
  <si>
    <t>Всего:
9=12+13</t>
  </si>
  <si>
    <t>Всего: 
14=17+18</t>
  </si>
  <si>
    <t>Всего:
20=23+24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</si>
  <si>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</si>
  <si>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</si>
  <si>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</si>
  <si>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</si>
  <si>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</si>
  <si>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</si>
  <si>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</si>
  <si>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</si>
  <si>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</si>
  <si>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</si>
  <si>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</si>
  <si>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</si>
  <si>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</si>
  <si>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</si>
  <si>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</si>
  <si>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</si>
  <si>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</si>
  <si>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</si>
  <si>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</si>
  <si>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</si>
  <si>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</si>
  <si>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</si>
  <si>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Всего, в том числе</t>
  </si>
  <si>
    <t>1=3+4+17+23</t>
  </si>
  <si>
    <t>x</t>
  </si>
  <si>
    <t>пациентам с новой коронавирусной инфекцией COVID-19</t>
  </si>
  <si>
    <t>2=3.1+12.1+ 12.2+31.1</t>
  </si>
  <si>
    <t>Скорая медицинская помощь, всего</t>
  </si>
  <si>
    <t>из них пациентам с новой коронавирусной инфекцией COVID-19</t>
  </si>
  <si>
    <t>3.1</t>
  </si>
  <si>
    <t>Амбулаторно-поликлиническая помощь, всего, в том числе</t>
  </si>
  <si>
    <t>4=5+6+7+8+9+10+11+ 12+13+14+15+16</t>
  </si>
  <si>
    <t>Посещения для проведения профилактических медицинских осмотров</t>
  </si>
  <si>
    <t>-</t>
  </si>
  <si>
    <t>Посещения для проведения диспансеризации, всего</t>
  </si>
  <si>
    <t>в том числе угубленная диспансеризация</t>
  </si>
  <si>
    <t>6.1</t>
  </si>
  <si>
    <t>Диспансеризация по оценке репродуктивного здоровья женщин и мужчин:</t>
  </si>
  <si>
    <t>женщины</t>
  </si>
  <si>
    <t>7.1</t>
  </si>
  <si>
    <t>мужчины</t>
  </si>
  <si>
    <t>7.2</t>
  </si>
  <si>
    <t>Посещения с профилактическими целями центров здоровья, включая диспансерное наблюдение</t>
  </si>
  <si>
    <t>Посещений с иными целями</t>
  </si>
  <si>
    <t>Посещения по неотложной помощи</t>
  </si>
  <si>
    <t>из них посещения на дому</t>
  </si>
  <si>
    <t>10.1</t>
  </si>
  <si>
    <t>Обращения по заболеваниям - медицинская реабилитация, из них:</t>
  </si>
  <si>
    <t>посещения на дому</t>
  </si>
  <si>
    <t>11.1</t>
  </si>
  <si>
    <t>Обращения в связи с заболеваниями, всего, из них</t>
  </si>
  <si>
    <t>12.1</t>
  </si>
  <si>
    <t>тестирование на выявление новой коронавирусной инфекции COVID-19</t>
  </si>
  <si>
    <t>12.2</t>
  </si>
  <si>
    <t>тестирование на наличие респираторных инфекций, включая вирус гриппа (любым из методов), всего, из них:</t>
  </si>
  <si>
    <t>12.3</t>
  </si>
  <si>
    <t>по заболеванию грипп</t>
  </si>
  <si>
    <t>12.3.1</t>
  </si>
  <si>
    <t>по заболеванию ОРВи</t>
  </si>
  <si>
    <t>12.3.2</t>
  </si>
  <si>
    <t>12.4</t>
  </si>
  <si>
    <t>консультация с применением телемедицинских технологий при дистанционном взаимодействии медицинских работников между собой</t>
  </si>
  <si>
    <t>12.5</t>
  </si>
  <si>
    <t>консультация с применением телемедицинских технологий при дистанционном взаимодействии медицинских работников с пациентами или их законными представителями</t>
  </si>
  <si>
    <t>12.6</t>
  </si>
  <si>
    <t>Проведение отдельных диагностических (лабораторных) исследований (медицинских услуг), всего, в том числе</t>
  </si>
  <si>
    <t>13=13.1+13.2+...+13.12</t>
  </si>
  <si>
    <t>компьютерная томография</t>
  </si>
  <si>
    <t>13.1</t>
  </si>
  <si>
    <t>магнитно-резонансная томография</t>
  </si>
  <si>
    <t>13.2</t>
  </si>
  <si>
    <t>ультразвуковое исследование сердечно-сосудистой системы</t>
  </si>
  <si>
    <t>13.3</t>
  </si>
  <si>
    <t>эндоскопические диагностические исследования</t>
  </si>
  <si>
    <t>13.4</t>
  </si>
  <si>
    <t>молекулярно-генетическое исследование с целью диагностики онкологических заболеваний</t>
  </si>
  <si>
    <t>13.5</t>
  </si>
  <si>
    <t>патолого-анатомическое исследование биопсийного (операционного) материала с целью диагностики онкологических заболеваний и подбора противоопухолевой лекарственной терапии</t>
  </si>
  <si>
    <t>13.6</t>
  </si>
  <si>
    <t>ПЭТ-КТ при онкологических заболеваниях</t>
  </si>
  <si>
    <t>13.7</t>
  </si>
  <si>
    <t>ОФЭКТ/КТ/сцинтиграфия</t>
  </si>
  <si>
    <t>13.8</t>
  </si>
  <si>
    <t>неинвазивное пренатальное тестирование (определение внеклеточной ДНК плода по крови матери)</t>
  </si>
  <si>
    <t>13.9</t>
  </si>
  <si>
    <t>определение РНК-вируса гепатита C (Hepatitis C virus) в крови методом полимеразной цепной реакции</t>
  </si>
  <si>
    <t>13.10</t>
  </si>
  <si>
    <t>лабораторная диагностика для пациентов с хроническим вирусным гепатитом C (оценка стадии фиброза, определение генотипа вируса гепатита C)</t>
  </si>
  <si>
    <t>13.11</t>
  </si>
  <si>
    <t>прочие</t>
  </si>
  <si>
    <t>13.12</t>
  </si>
  <si>
    <t>Школа для больных с хроническими заболеваниями, школа для беременных и по вопросам грудного вскармливания, в том числе:</t>
  </si>
  <si>
    <t>школа сахарного диабета</t>
  </si>
  <si>
    <t>14.1</t>
  </si>
  <si>
    <t>школа для беременных и по вопросам грудного вскармливания</t>
  </si>
  <si>
    <t>14.2</t>
  </si>
  <si>
    <t>Диспансерное наблюдение, в том числе по поводу:</t>
  </si>
  <si>
    <t>15=15.1+15.2+15.3+15.4</t>
  </si>
  <si>
    <t>онкологических заболеваний</t>
  </si>
  <si>
    <t>15.1</t>
  </si>
  <si>
    <t>сахарного диабета</t>
  </si>
  <si>
    <t>15.2</t>
  </si>
  <si>
    <t>болезней системы кровообращения</t>
  </si>
  <si>
    <t>15.3</t>
  </si>
  <si>
    <t>15.4</t>
  </si>
  <si>
    <t>пациентов с неинфекционными заболеваниями застрахованных лиц, прошедших диспансерное наблюдение на рабочем месте и (или) в образовательной организации из строки 15</t>
  </si>
  <si>
    <t>15.5</t>
  </si>
  <si>
    <t>Дистанционное наблюдение за состоянием здоровья пациентов, в том числе</t>
  </si>
  <si>
    <t>16=16.1+16.2</t>
  </si>
  <si>
    <t>пациентов с сахарным диабетом</t>
  </si>
  <si>
    <t>16.1</t>
  </si>
  <si>
    <t>пациентов с артериальной гипертензией</t>
  </si>
  <si>
    <t>16.2</t>
  </si>
  <si>
    <t>Дневные стационары, всего, в том числе</t>
  </si>
  <si>
    <t>17=18+19+20+21+22</t>
  </si>
  <si>
    <t>медицинская помощь на дому</t>
  </si>
  <si>
    <t>17.1</t>
  </si>
  <si>
    <t>По профилю «онкология»</t>
  </si>
  <si>
    <t>Экстракорпоральное оплодотворение</t>
  </si>
  <si>
    <t>По заболеванию вирусным гепатитом С</t>
  </si>
  <si>
    <t>Медицинская реабилитация</t>
  </si>
  <si>
    <t>Иные профили</t>
  </si>
  <si>
    <t>Стационарная медицинская помощь, всего, в том числе</t>
  </si>
  <si>
    <t>23=24+25+26+27+28+ 29+30+31</t>
  </si>
  <si>
    <t>23.1</t>
  </si>
  <si>
    <t>госпитализация маломобильных граждан для диспансеризации</t>
  </si>
  <si>
    <t>23.2</t>
  </si>
  <si>
    <t>24</t>
  </si>
  <si>
    <t>Стентирование коронарных артерий медицинскими организациями</t>
  </si>
  <si>
    <t>25</t>
  </si>
  <si>
    <t>Имплантация частотно-адаптированного кардиостимулятора взрослым</t>
  </si>
  <si>
    <t>26</t>
  </si>
  <si>
    <t>Эндоваскулярная деструкция дополнительных путей и аритмогенных зон сердца</t>
  </si>
  <si>
    <t>27</t>
  </si>
  <si>
    <t>Оперативные вмешательства на брахиоцефальных артериях (стентирование или эндартерэктомия)</t>
  </si>
  <si>
    <t>28</t>
  </si>
  <si>
    <t>Трансплантация почки</t>
  </si>
  <si>
    <t>29</t>
  </si>
  <si>
    <t>30</t>
  </si>
  <si>
    <t>Иные профили, всего, из них:</t>
  </si>
  <si>
    <t>31</t>
  </si>
  <si>
    <t>31.1</t>
  </si>
  <si>
    <t>по заболеванию гепатитом С</t>
  </si>
  <si>
    <t>31.2</t>
  </si>
  <si>
    <t>Сведения о реализации территориальной программы обязательного медицинского страхования по Республике Башкортостан по состоянию за I квартал 2026 года.</t>
  </si>
  <si>
    <t>Подушевой норматив финансирования, в расчете на 1 застрахованное лицо</t>
  </si>
  <si>
    <t>А</t>
  </si>
  <si>
    <t>Принято к оплате медицинской помощи, оказанной лицам, застрахованным по ОМС, с учетом проведения медико-экономического контроля за январь-март 2026 года</t>
  </si>
  <si>
    <t>% исполнения за I квартал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</si>
</sst>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\ ###\ ###\ ##0.0"/>
    <numFmt numFmtId="165" formatCode="0.0%"/>
    <numFmt numFmtId="166" formatCode="###\ ###\ ###\ ##0"/>
    <numFmt numFmtId="167" formatCode="###\ ###\ ###\ ##0.00"/>
  </numFmts>
  <fonts count="10" x14ac:knownFonts="1">
    <font>
      <sz val="11"/>
      <name val="Calibri"/>
      <family val="2"/>
      <charset val="204"/>
    </font>
    <font>
      <sz val="13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5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5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4"/>
      <name val="Times New Roman"/>
      <family val="1"/>
      <charset val="204"/>
    </font>
    <font>
      <sz val="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right" vertical="center" wrapText="1"/>
    </xf>
    <xf numFmtId="165" fontId="5" fillId="2" borderId="6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right" vertical="center" wrapText="1"/>
    </xf>
    <xf numFmtId="165" fontId="2" fillId="2" borderId="6" xfId="0" applyNumberFormat="1" applyFont="1" applyFill="1" applyBorder="1" applyAlignment="1">
      <alignment horizontal="right" vertical="center" wrapText="1"/>
    </xf>
    <xf numFmtId="166" fontId="5" fillId="2" borderId="5" xfId="0" applyNumberFormat="1" applyFont="1" applyFill="1" applyBorder="1" applyAlignment="1">
      <alignment horizontal="right" vertical="center" wrapText="1"/>
    </xf>
    <xf numFmtId="167" fontId="5" fillId="2" borderId="5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vertical="center" wrapText="1"/>
    </xf>
    <xf numFmtId="166" fontId="2" fillId="2" borderId="5" xfId="0" applyNumberFormat="1" applyFont="1" applyFill="1" applyBorder="1" applyAlignment="1">
      <alignment horizontal="right" vertical="center" wrapText="1"/>
    </xf>
    <xf numFmtId="167" fontId="2" fillId="2" borderId="5" xfId="0" applyNumberFormat="1" applyFont="1" applyFill="1" applyBorder="1" applyAlignment="1">
      <alignment horizontal="right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right" vertical="center" wrapText="1"/>
    </xf>
    <xf numFmtId="167" fontId="2" fillId="2" borderId="8" xfId="0" applyNumberFormat="1" applyFont="1" applyFill="1" applyBorder="1" applyAlignment="1">
      <alignment horizontal="right" vertical="center" wrapText="1"/>
    </xf>
    <xf numFmtId="164" fontId="2" fillId="2" borderId="8" xfId="0" applyNumberFormat="1" applyFont="1" applyFill="1" applyBorder="1" applyAlignment="1">
      <alignment horizontal="right" vertical="center" wrapText="1"/>
    </xf>
    <xf numFmtId="165" fontId="2" fillId="2" borderId="8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2" fillId="2" borderId="9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showGridLines="0" tabSelected="1" workbookViewId="0">
      <pane xSplit="2" ySplit="7" topLeftCell="C8" activePane="bottomRight" state="frozen"/>
      <selection pane="topRight" activeCell="C1" sqref="C1"/>
      <selection pane="bottomLeft" activeCell="A11" sqref="A11"/>
      <selection pane="bottomRight" activeCell="E16" sqref="E16"/>
    </sheetView>
  </sheetViews>
  <sheetFormatPr defaultColWidth="9.140625" defaultRowHeight="15" x14ac:dyDescent="0.25"/>
  <cols>
    <col min="1" max="1" width="44.85546875" customWidth="1"/>
    <col min="2" max="2" width="5.140625" customWidth="1"/>
    <col min="3" max="3" width="9.140625" bestFit="1" customWidth="1"/>
    <col min="4" max="4" width="9.5703125" customWidth="1"/>
    <col min="5" max="5" width="10.28515625" customWidth="1"/>
    <col min="6" max="6" width="11.28515625" bestFit="1" customWidth="1"/>
    <col min="7" max="7" width="10.5703125" customWidth="1"/>
    <col min="8" max="8" width="9.140625" customWidth="1"/>
    <col min="9" max="9" width="9.42578125" customWidth="1"/>
    <col min="10" max="10" width="10.28515625" customWidth="1"/>
    <col min="11" max="12" width="10.85546875" customWidth="1"/>
    <col min="13" max="13" width="5.85546875" customWidth="1"/>
    <col min="14" max="14" width="9.140625" customWidth="1"/>
    <col min="15" max="15" width="8.28515625" customWidth="1"/>
    <col min="16" max="16" width="7.85546875" customWidth="1"/>
    <col min="17" max="17" width="10" customWidth="1"/>
  </cols>
  <sheetData>
    <row r="1" spans="1:17" ht="16.5" x14ac:dyDescent="0.25">
      <c r="A1" s="37" t="s">
        <v>162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5.75" thickBot="1" x14ac:dyDescent="0.3"/>
    <row r="3" spans="1:17" ht="35.25" customHeight="1" x14ac:dyDescent="0.25">
      <c r="A3" s="38" t="s">
        <v>0</v>
      </c>
      <c r="B3" s="40" t="s">
        <v>1</v>
      </c>
      <c r="C3" s="40" t="s">
        <v>2</v>
      </c>
      <c r="D3" s="40" t="s">
        <v>3</v>
      </c>
      <c r="E3" s="40" t="s">
        <v>3</v>
      </c>
      <c r="F3" s="40" t="s">
        <v>3</v>
      </c>
      <c r="G3" s="40" t="s">
        <v>3</v>
      </c>
      <c r="H3" s="40" t="s">
        <v>165</v>
      </c>
      <c r="I3" s="40" t="s">
        <v>4</v>
      </c>
      <c r="J3" s="40" t="s">
        <v>4</v>
      </c>
      <c r="K3" s="40" t="s">
        <v>4</v>
      </c>
      <c r="L3" s="40" t="s">
        <v>4</v>
      </c>
      <c r="M3" s="40" t="s">
        <v>166</v>
      </c>
      <c r="N3" s="40" t="s">
        <v>4</v>
      </c>
      <c r="O3" s="40" t="s">
        <v>4</v>
      </c>
      <c r="P3" s="40" t="s">
        <v>4</v>
      </c>
      <c r="Q3" s="41" t="s">
        <v>4</v>
      </c>
    </row>
    <row r="4" spans="1:17" ht="33.75" customHeight="1" x14ac:dyDescent="0.25">
      <c r="A4" s="39"/>
      <c r="B4" s="35"/>
      <c r="C4" s="35" t="s">
        <v>5</v>
      </c>
      <c r="D4" s="35" t="s">
        <v>6</v>
      </c>
      <c r="E4" s="35" t="s">
        <v>7</v>
      </c>
      <c r="F4" s="35" t="s">
        <v>8</v>
      </c>
      <c r="G4" s="35" t="s">
        <v>8</v>
      </c>
      <c r="H4" s="35" t="s">
        <v>5</v>
      </c>
      <c r="I4" s="35" t="s">
        <v>6</v>
      </c>
      <c r="J4" s="35" t="s">
        <v>7</v>
      </c>
      <c r="K4" s="35" t="s">
        <v>8</v>
      </c>
      <c r="L4" s="35" t="s">
        <v>8</v>
      </c>
      <c r="M4" s="35" t="s">
        <v>5</v>
      </c>
      <c r="N4" s="35" t="s">
        <v>6</v>
      </c>
      <c r="O4" s="35" t="s">
        <v>7</v>
      </c>
      <c r="P4" s="35" t="s">
        <v>8</v>
      </c>
      <c r="Q4" s="36" t="s">
        <v>8</v>
      </c>
    </row>
    <row r="5" spans="1:17" x14ac:dyDescent="0.25">
      <c r="A5" s="39"/>
      <c r="B5" s="35"/>
      <c r="C5" s="35" t="s">
        <v>9</v>
      </c>
      <c r="D5" s="4" t="s">
        <v>10</v>
      </c>
      <c r="E5" s="35" t="s">
        <v>11</v>
      </c>
      <c r="F5" s="35" t="s">
        <v>9</v>
      </c>
      <c r="G5" s="4" t="s">
        <v>10</v>
      </c>
      <c r="H5" s="35" t="s">
        <v>9</v>
      </c>
      <c r="I5" s="4" t="s">
        <v>10</v>
      </c>
      <c r="J5" s="35" t="s">
        <v>11</v>
      </c>
      <c r="K5" s="35" t="s">
        <v>9</v>
      </c>
      <c r="L5" s="4" t="s">
        <v>10</v>
      </c>
      <c r="M5" s="35" t="s">
        <v>9</v>
      </c>
      <c r="N5" s="4" t="s">
        <v>10</v>
      </c>
      <c r="O5" s="35" t="s">
        <v>12</v>
      </c>
      <c r="P5" s="35" t="s">
        <v>9</v>
      </c>
      <c r="Q5" s="6" t="s">
        <v>10</v>
      </c>
    </row>
    <row r="6" spans="1:17" ht="31.5" x14ac:dyDescent="0.25">
      <c r="A6" s="39"/>
      <c r="B6" s="35"/>
      <c r="C6" s="35" t="s">
        <v>13</v>
      </c>
      <c r="D6" s="1" t="s">
        <v>14</v>
      </c>
      <c r="E6" s="35" t="s">
        <v>11</v>
      </c>
      <c r="F6" s="35" t="s">
        <v>15</v>
      </c>
      <c r="G6" s="1" t="s">
        <v>14</v>
      </c>
      <c r="H6" s="35" t="s">
        <v>13</v>
      </c>
      <c r="I6" s="1" t="s">
        <v>14</v>
      </c>
      <c r="J6" s="35" t="s">
        <v>11</v>
      </c>
      <c r="K6" s="35" t="s">
        <v>15</v>
      </c>
      <c r="L6" s="1" t="s">
        <v>14</v>
      </c>
      <c r="M6" s="35" t="s">
        <v>16</v>
      </c>
      <c r="N6" s="1" t="s">
        <v>14</v>
      </c>
      <c r="O6" s="35" t="s">
        <v>12</v>
      </c>
      <c r="P6" s="35" t="s">
        <v>17</v>
      </c>
      <c r="Q6" s="42" t="s">
        <v>14</v>
      </c>
    </row>
    <row r="7" spans="1:17" x14ac:dyDescent="0.25">
      <c r="A7" s="3" t="s">
        <v>18</v>
      </c>
      <c r="B7" s="4" t="s">
        <v>19</v>
      </c>
      <c r="C7" s="5" t="s">
        <v>20</v>
      </c>
      <c r="D7" s="4" t="s">
        <v>21</v>
      </c>
      <c r="E7" s="4" t="s">
        <v>22</v>
      </c>
      <c r="F7" s="4" t="s">
        <v>23</v>
      </c>
      <c r="G7" s="5" t="s">
        <v>24</v>
      </c>
      <c r="H7" s="4" t="s">
        <v>25</v>
      </c>
      <c r="I7" s="4" t="s">
        <v>26</v>
      </c>
      <c r="J7" s="4" t="s">
        <v>27</v>
      </c>
      <c r="K7" s="5" t="s">
        <v>28</v>
      </c>
      <c r="L7" s="4" t="s">
        <v>29</v>
      </c>
      <c r="M7" s="4" t="s">
        <v>30</v>
      </c>
      <c r="N7" s="4" t="s">
        <v>31</v>
      </c>
      <c r="O7" s="5" t="s">
        <v>32</v>
      </c>
      <c r="P7" s="4" t="s">
        <v>33</v>
      </c>
      <c r="Q7" s="6" t="s">
        <v>34</v>
      </c>
    </row>
    <row r="8" spans="1:17" ht="21" x14ac:dyDescent="0.25">
      <c r="A8" s="7" t="s">
        <v>163</v>
      </c>
      <c r="B8" s="2" t="s">
        <v>164</v>
      </c>
      <c r="C8" s="9" t="s">
        <v>42</v>
      </c>
      <c r="D8" s="9" t="s">
        <v>42</v>
      </c>
      <c r="E8" s="9" t="s">
        <v>42</v>
      </c>
      <c r="F8" s="10">
        <f>V_ц_1_9*1000/3836028</f>
        <v>26610.186187379237</v>
      </c>
      <c r="G8" s="10">
        <f>V_ц_1_12*1000/3836028</f>
        <v>25966.408587215734</v>
      </c>
      <c r="H8" s="9" t="s">
        <v>42</v>
      </c>
      <c r="I8" s="9" t="s">
        <v>42</v>
      </c>
      <c r="J8" s="9" t="s">
        <v>42</v>
      </c>
      <c r="K8" s="10">
        <f>K9*1000/3836028</f>
        <v>6129.4654783541728</v>
      </c>
      <c r="L8" s="10">
        <f>L9*1000/3836028</f>
        <v>6003.2136887426268</v>
      </c>
      <c r="M8" s="11" t="s">
        <v>42</v>
      </c>
      <c r="N8" s="11" t="s">
        <v>42</v>
      </c>
      <c r="O8" s="12" t="s">
        <v>42</v>
      </c>
      <c r="P8" s="12">
        <f>K8/(F8/12*3)</f>
        <v>0.92137130273237622</v>
      </c>
      <c r="Q8" s="13">
        <f>L8/(G8/12*3)</f>
        <v>0.92476611366243999</v>
      </c>
    </row>
    <row r="9" spans="1:17" x14ac:dyDescent="0.25">
      <c r="A9" s="7" t="s">
        <v>40</v>
      </c>
      <c r="B9" s="44" t="s">
        <v>41</v>
      </c>
      <c r="C9" s="9" t="s">
        <v>42</v>
      </c>
      <c r="D9" s="9" t="s">
        <v>42</v>
      </c>
      <c r="E9" s="9" t="s">
        <v>42</v>
      </c>
      <c r="F9" s="10">
        <v>102077419.3</v>
      </c>
      <c r="G9" s="10">
        <v>99607870.400000006</v>
      </c>
      <c r="H9" s="9" t="s">
        <v>42</v>
      </c>
      <c r="I9" s="9" t="s">
        <v>42</v>
      </c>
      <c r="J9" s="9" t="s">
        <v>42</v>
      </c>
      <c r="K9" s="10">
        <v>23512801.199999999</v>
      </c>
      <c r="L9" s="10">
        <v>23028495.800000001</v>
      </c>
      <c r="M9" s="11" t="s">
        <v>42</v>
      </c>
      <c r="N9" s="11" t="s">
        <v>42</v>
      </c>
      <c r="O9" s="12" t="s">
        <v>42</v>
      </c>
      <c r="P9" s="12">
        <f>K9/(F9/12*3)</f>
        <v>0.92137130273237633</v>
      </c>
      <c r="Q9" s="13">
        <f>L9/(G9/12*3)</f>
        <v>0.92476611366243999</v>
      </c>
    </row>
    <row r="10" spans="1:17" ht="15" customHeight="1" x14ac:dyDescent="0.25">
      <c r="A10" s="14" t="s">
        <v>43</v>
      </c>
      <c r="B10" s="45" t="s">
        <v>44</v>
      </c>
      <c r="C10" s="16" t="s">
        <v>42</v>
      </c>
      <c r="D10" s="16" t="s">
        <v>42</v>
      </c>
      <c r="E10" s="16" t="s">
        <v>42</v>
      </c>
      <c r="F10" s="17">
        <v>434840.7</v>
      </c>
      <c r="G10" s="17">
        <v>434721.7</v>
      </c>
      <c r="H10" s="16" t="s">
        <v>42</v>
      </c>
      <c r="I10" s="16" t="s">
        <v>42</v>
      </c>
      <c r="J10" s="16" t="s">
        <v>42</v>
      </c>
      <c r="K10" s="17">
        <v>154327.5</v>
      </c>
      <c r="L10" s="17">
        <v>153183.29999999999</v>
      </c>
      <c r="M10" s="18" t="s">
        <v>42</v>
      </c>
      <c r="N10" s="18" t="s">
        <v>42</v>
      </c>
      <c r="O10" s="19" t="s">
        <v>42</v>
      </c>
      <c r="P10" s="19">
        <f>K10/(F10/12*3)</f>
        <v>1.4196233241276635</v>
      </c>
      <c r="Q10" s="20">
        <f>L10/(G10/12*3)</f>
        <v>1.4094838145875854</v>
      </c>
    </row>
    <row r="11" spans="1:17" x14ac:dyDescent="0.25">
      <c r="A11" s="7" t="s">
        <v>45</v>
      </c>
      <c r="B11" s="8" t="s">
        <v>20</v>
      </c>
      <c r="C11" s="21">
        <v>1101203</v>
      </c>
      <c r="D11" s="21">
        <v>1080045</v>
      </c>
      <c r="E11" s="22">
        <v>5142.6899999999996</v>
      </c>
      <c r="F11" s="10">
        <v>5663149.9000000004</v>
      </c>
      <c r="G11" s="10">
        <v>5535851.5999999996</v>
      </c>
      <c r="H11" s="21">
        <v>250934</v>
      </c>
      <c r="I11" s="21">
        <v>245036</v>
      </c>
      <c r="J11" s="22">
        <v>5621.46</v>
      </c>
      <c r="K11" s="10">
        <v>1410615.6</v>
      </c>
      <c r="L11" s="10">
        <v>1377655.3</v>
      </c>
      <c r="M11" s="12">
        <f>H11/(C11/12*3)</f>
        <v>0.91149043364393301</v>
      </c>
      <c r="N11" s="12">
        <f>I11/(D11/12*3)</f>
        <v>0.90750292811873579</v>
      </c>
      <c r="O11" s="12">
        <f>J11/(E11)</f>
        <v>1.0930971923254174</v>
      </c>
      <c r="P11" s="12">
        <f>K11/(F11/12*3)</f>
        <v>0.996346997631124</v>
      </c>
      <c r="Q11" s="13">
        <f>L11/(G11/12*3)</f>
        <v>0.9954423633754923</v>
      </c>
    </row>
    <row r="12" spans="1:17" x14ac:dyDescent="0.25">
      <c r="A12" s="23" t="s">
        <v>46</v>
      </c>
      <c r="B12" s="15" t="s">
        <v>47</v>
      </c>
      <c r="C12" s="24">
        <v>335</v>
      </c>
      <c r="D12" s="24">
        <v>325</v>
      </c>
      <c r="E12" s="25">
        <v>4715.5200000000004</v>
      </c>
      <c r="F12" s="17">
        <v>1579.7</v>
      </c>
      <c r="G12" s="17">
        <v>1532.1</v>
      </c>
      <c r="H12" s="24">
        <v>101</v>
      </c>
      <c r="I12" s="24">
        <v>99</v>
      </c>
      <c r="J12" s="25">
        <v>5630.69</v>
      </c>
      <c r="K12" s="17">
        <v>568.70000000000005</v>
      </c>
      <c r="L12" s="17">
        <v>560.29999999999995</v>
      </c>
      <c r="M12" s="19">
        <f>H12/(C12/12*3)</f>
        <v>1.2059701492537314</v>
      </c>
      <c r="N12" s="19">
        <f>I12/(D12/12*3)</f>
        <v>1.2184615384615385</v>
      </c>
      <c r="O12" s="19">
        <f>J12/(E12)</f>
        <v>1.1940761570304015</v>
      </c>
      <c r="P12" s="19">
        <f>K12/(F12/12*3)</f>
        <v>1.4400202570108247</v>
      </c>
      <c r="Q12" s="20">
        <f>L12/(G12/12*3)</f>
        <v>1.4628287970759088</v>
      </c>
    </row>
    <row r="13" spans="1:17" ht="27" x14ac:dyDescent="0.25">
      <c r="A13" s="7" t="s">
        <v>48</v>
      </c>
      <c r="B13" s="44" t="s">
        <v>49</v>
      </c>
      <c r="C13" s="9" t="s">
        <v>42</v>
      </c>
      <c r="D13" s="9" t="s">
        <v>42</v>
      </c>
      <c r="E13" s="9" t="s">
        <v>42</v>
      </c>
      <c r="F13" s="10">
        <v>38960841.899999999</v>
      </c>
      <c r="G13" s="10">
        <v>38722797.5</v>
      </c>
      <c r="H13" s="9" t="s">
        <v>42</v>
      </c>
      <c r="I13" s="9" t="s">
        <v>42</v>
      </c>
      <c r="J13" s="9" t="s">
        <v>42</v>
      </c>
      <c r="K13" s="10">
        <v>9193249.5</v>
      </c>
      <c r="L13" s="10">
        <v>9127850</v>
      </c>
      <c r="M13" s="9" t="s">
        <v>42</v>
      </c>
      <c r="N13" s="9" t="s">
        <v>42</v>
      </c>
      <c r="O13" s="12" t="s">
        <v>42</v>
      </c>
      <c r="P13" s="12">
        <f>K13/(F13/12*3)</f>
        <v>0.9438450558739081</v>
      </c>
      <c r="Q13" s="13">
        <f>L13/(G13/12*3)</f>
        <v>0.94289158731364897</v>
      </c>
    </row>
    <row r="14" spans="1:17" ht="22.5" x14ac:dyDescent="0.25">
      <c r="A14" s="14" t="s">
        <v>50</v>
      </c>
      <c r="B14" s="15" t="s">
        <v>22</v>
      </c>
      <c r="C14" s="24">
        <v>998012</v>
      </c>
      <c r="D14" s="24">
        <v>998012</v>
      </c>
      <c r="E14" s="25">
        <v>2895.71</v>
      </c>
      <c r="F14" s="17">
        <v>2889952.5</v>
      </c>
      <c r="G14" s="17">
        <v>2889952.5</v>
      </c>
      <c r="H14" s="24">
        <v>279946</v>
      </c>
      <c r="I14" s="24">
        <v>279578</v>
      </c>
      <c r="J14" s="25">
        <v>2926.49</v>
      </c>
      <c r="K14" s="17">
        <v>819259.9</v>
      </c>
      <c r="L14" s="17">
        <v>818224.8</v>
      </c>
      <c r="M14" s="19">
        <f>H14/(C14/12*3)</f>
        <v>1.1220145649551307</v>
      </c>
      <c r="N14" s="19">
        <f>I14/(D14/12*3)</f>
        <v>1.1205396327899866</v>
      </c>
      <c r="O14" s="19">
        <f>J14/(E14)</f>
        <v>1.0106295174585851</v>
      </c>
      <c r="P14" s="19">
        <f>K14/(F14/12*3)</f>
        <v>1.1339423744853938</v>
      </c>
      <c r="Q14" s="20">
        <f>L14/(G14/12*3)</f>
        <v>1.1325096865778936</v>
      </c>
    </row>
    <row r="15" spans="1:17" x14ac:dyDescent="0.25">
      <c r="A15" s="14" t="s">
        <v>52</v>
      </c>
      <c r="B15" s="15" t="s">
        <v>23</v>
      </c>
      <c r="C15" s="24">
        <v>1687653</v>
      </c>
      <c r="D15" s="24">
        <v>1687653</v>
      </c>
      <c r="E15" s="25">
        <v>3463.41</v>
      </c>
      <c r="F15" s="17">
        <v>5845028.7000000002</v>
      </c>
      <c r="G15" s="17">
        <v>5845028.7000000002</v>
      </c>
      <c r="H15" s="24">
        <v>416644</v>
      </c>
      <c r="I15" s="24">
        <v>415907</v>
      </c>
      <c r="J15" s="25">
        <v>3596.06</v>
      </c>
      <c r="K15" s="17">
        <v>1498277.1</v>
      </c>
      <c r="L15" s="17">
        <v>1497001</v>
      </c>
      <c r="M15" s="19">
        <f>H15/(C15/12*3)</f>
        <v>0.98751105825664398</v>
      </c>
      <c r="N15" s="19">
        <f>I15/(D15/12*3)</f>
        <v>0.98576425367063014</v>
      </c>
      <c r="O15" s="19">
        <f>J15/(E15)</f>
        <v>1.0383004033596948</v>
      </c>
      <c r="P15" s="19">
        <f>K15/(F15/12*3)</f>
        <v>1.0253342981874496</v>
      </c>
      <c r="Q15" s="20">
        <f>L15/(G15/12*3)</f>
        <v>1.0244610090622823</v>
      </c>
    </row>
    <row r="16" spans="1:17" x14ac:dyDescent="0.25">
      <c r="A16" s="14" t="s">
        <v>53</v>
      </c>
      <c r="B16" s="15" t="s">
        <v>54</v>
      </c>
      <c r="C16" s="24">
        <v>194709</v>
      </c>
      <c r="D16" s="24">
        <v>194709</v>
      </c>
      <c r="E16" s="25">
        <v>2605.71</v>
      </c>
      <c r="F16" s="17">
        <v>507354.8</v>
      </c>
      <c r="G16" s="17">
        <v>507354.8</v>
      </c>
      <c r="H16" s="24">
        <v>46781</v>
      </c>
      <c r="I16" s="24">
        <v>46781</v>
      </c>
      <c r="J16" s="25">
        <v>2387.71</v>
      </c>
      <c r="K16" s="17">
        <v>111699.4</v>
      </c>
      <c r="L16" s="17">
        <v>111699.4</v>
      </c>
      <c r="M16" s="19">
        <f>H16/(C16/12*3)</f>
        <v>0.96104443040640131</v>
      </c>
      <c r="N16" s="19">
        <f>I16/(D16/12*3)</f>
        <v>0.96104443040640131</v>
      </c>
      <c r="O16" s="19">
        <f>J16/(E16)</f>
        <v>0.91633758169558388</v>
      </c>
      <c r="P16" s="19">
        <f>K16/(F16/12*3)</f>
        <v>0.88064131846195204</v>
      </c>
      <c r="Q16" s="20">
        <f>L16/(G16/12*3)</f>
        <v>0.88064131846195204</v>
      </c>
    </row>
    <row r="17" spans="1:17" ht="22.5" x14ac:dyDescent="0.25">
      <c r="A17" s="14" t="s">
        <v>55</v>
      </c>
      <c r="B17" s="15" t="s">
        <v>24</v>
      </c>
      <c r="C17" s="24">
        <v>558944</v>
      </c>
      <c r="D17" s="24">
        <v>558944</v>
      </c>
      <c r="E17" s="25">
        <v>2145.35</v>
      </c>
      <c r="F17" s="17">
        <v>1199129.8999999999</v>
      </c>
      <c r="G17" s="17">
        <v>1199129.8999999999</v>
      </c>
      <c r="H17" s="24">
        <v>116951</v>
      </c>
      <c r="I17" s="24">
        <v>116715</v>
      </c>
      <c r="J17" s="25">
        <v>2186.2800000000002</v>
      </c>
      <c r="K17" s="17">
        <v>255688.1</v>
      </c>
      <c r="L17" s="17">
        <v>255418.6</v>
      </c>
      <c r="M17" s="19">
        <f>H17/(C17/12*3)</f>
        <v>0.83694252018091253</v>
      </c>
      <c r="N17" s="19">
        <f>I17/(D17/12*3)</f>
        <v>0.83525362111410084</v>
      </c>
      <c r="O17" s="19">
        <f>J17/(E17)</f>
        <v>1.0190784720441888</v>
      </c>
      <c r="P17" s="19">
        <f>K17/(F17/12*3)</f>
        <v>0.85291209901446052</v>
      </c>
      <c r="Q17" s="20">
        <f>L17/(G17/12*3)</f>
        <v>0.85201311384196166</v>
      </c>
    </row>
    <row r="18" spans="1:17" x14ac:dyDescent="0.25">
      <c r="A18" s="14" t="s">
        <v>56</v>
      </c>
      <c r="B18" s="15" t="s">
        <v>57</v>
      </c>
      <c r="C18" s="24">
        <v>286118</v>
      </c>
      <c r="D18" s="24">
        <v>286118</v>
      </c>
      <c r="E18" s="25">
        <v>3387.77</v>
      </c>
      <c r="F18" s="17">
        <v>969302.3</v>
      </c>
      <c r="G18" s="17">
        <v>969302.3</v>
      </c>
      <c r="H18" s="24">
        <v>61266</v>
      </c>
      <c r="I18" s="24">
        <v>61178</v>
      </c>
      <c r="J18" s="25">
        <v>3408.45</v>
      </c>
      <c r="K18" s="17">
        <v>208822</v>
      </c>
      <c r="L18" s="17">
        <v>208648.4</v>
      </c>
      <c r="M18" s="19">
        <f>H18/(C18/12*3)</f>
        <v>0.85651374607679354</v>
      </c>
      <c r="N18" s="19">
        <f>I18/(D18/12*3)</f>
        <v>0.85528348443649127</v>
      </c>
      <c r="O18" s="19">
        <f>J18/(E18)</f>
        <v>1.0061043105051406</v>
      </c>
      <c r="P18" s="19">
        <f>K18/(F18/12*3)</f>
        <v>0.86174148147590279</v>
      </c>
      <c r="Q18" s="20">
        <f>L18/(G18/12*3)</f>
        <v>0.86102508990229354</v>
      </c>
    </row>
    <row r="19" spans="1:17" x14ac:dyDescent="0.25">
      <c r="A19" s="14" t="s">
        <v>58</v>
      </c>
      <c r="B19" s="15" t="s">
        <v>59</v>
      </c>
      <c r="C19" s="24">
        <v>272826</v>
      </c>
      <c r="D19" s="24">
        <v>272826</v>
      </c>
      <c r="E19" s="25">
        <v>842.4</v>
      </c>
      <c r="F19" s="17">
        <v>229827.6</v>
      </c>
      <c r="G19" s="17">
        <v>229827.6</v>
      </c>
      <c r="H19" s="24">
        <v>55685</v>
      </c>
      <c r="I19" s="24">
        <v>55537</v>
      </c>
      <c r="J19" s="25">
        <v>841.63</v>
      </c>
      <c r="K19" s="17">
        <v>46866.1</v>
      </c>
      <c r="L19" s="17">
        <v>46770.2</v>
      </c>
      <c r="M19" s="19">
        <f>H19/(C19/12*3)</f>
        <v>0.81641779009331961</v>
      </c>
      <c r="N19" s="19">
        <f>I19/(D19/12*3)</f>
        <v>0.8142479089236363</v>
      </c>
      <c r="O19" s="19">
        <f>J19/(E19)</f>
        <v>0.99908594491927827</v>
      </c>
      <c r="P19" s="19">
        <f>K19/(F19/12*3)</f>
        <v>0.81567400956195002</v>
      </c>
      <c r="Q19" s="20">
        <f>L19/(G19/12*3)</f>
        <v>0.81400493239280225</v>
      </c>
    </row>
    <row r="20" spans="1:17" ht="22.5" x14ac:dyDescent="0.25">
      <c r="A20" s="14" t="s">
        <v>60</v>
      </c>
      <c r="B20" s="15" t="s">
        <v>25</v>
      </c>
      <c r="C20" s="24">
        <v>125941</v>
      </c>
      <c r="D20" s="24">
        <v>125941</v>
      </c>
      <c r="E20" s="25">
        <v>3577.51</v>
      </c>
      <c r="F20" s="17">
        <v>450555.5</v>
      </c>
      <c r="G20" s="17">
        <v>450555.5</v>
      </c>
      <c r="H20" s="24">
        <v>28477</v>
      </c>
      <c r="I20" s="24">
        <v>28408</v>
      </c>
      <c r="J20" s="25">
        <v>1860.3</v>
      </c>
      <c r="K20" s="17">
        <v>52975.7</v>
      </c>
      <c r="L20" s="17">
        <v>52833.4</v>
      </c>
      <c r="M20" s="19">
        <f>H20/(C20/12*3)</f>
        <v>0.90445526079672223</v>
      </c>
      <c r="N20" s="19">
        <f>I20/(D20/12*3)</f>
        <v>0.90226375842656481</v>
      </c>
      <c r="O20" s="19">
        <f>J20/(E20)</f>
        <v>0.51999854647506227</v>
      </c>
      <c r="P20" s="19">
        <f>K20/(F20/12*3)</f>
        <v>0.47031453394753808</v>
      </c>
      <c r="Q20" s="20">
        <f>L20/(G20/12*3)</f>
        <v>0.46905120456858257</v>
      </c>
    </row>
    <row r="21" spans="1:17" x14ac:dyDescent="0.25">
      <c r="A21" s="14" t="s">
        <v>61</v>
      </c>
      <c r="B21" s="15" t="s">
        <v>26</v>
      </c>
      <c r="C21" s="24">
        <v>11732888</v>
      </c>
      <c r="D21" s="24">
        <v>11584187</v>
      </c>
      <c r="E21" s="25">
        <v>516.58000000000004</v>
      </c>
      <c r="F21" s="17">
        <v>6060941</v>
      </c>
      <c r="G21" s="17">
        <v>5960129</v>
      </c>
      <c r="H21" s="24">
        <v>2873086</v>
      </c>
      <c r="I21" s="24">
        <v>2863348</v>
      </c>
      <c r="J21" s="25">
        <v>514.16999999999996</v>
      </c>
      <c r="K21" s="17">
        <v>1477264</v>
      </c>
      <c r="L21" s="17">
        <v>1448951.7</v>
      </c>
      <c r="M21" s="19">
        <f>H21/(C21/12*3)</f>
        <v>0.97949831277687127</v>
      </c>
      <c r="N21" s="19">
        <f>I21/(D21/12*3)</f>
        <v>0.98870917743299547</v>
      </c>
      <c r="O21" s="19">
        <f>J21/(E21)</f>
        <v>0.99533470130473478</v>
      </c>
      <c r="P21" s="19">
        <f>K21/(F21/12*3)</f>
        <v>0.97494035992100891</v>
      </c>
      <c r="Q21" s="20">
        <f>L21/(G21/12*3)</f>
        <v>0.97242975781228891</v>
      </c>
    </row>
    <row r="22" spans="1:17" x14ac:dyDescent="0.25">
      <c r="A22" s="23" t="s">
        <v>62</v>
      </c>
      <c r="B22" s="15" t="s">
        <v>27</v>
      </c>
      <c r="C22" s="24">
        <v>2071455</v>
      </c>
      <c r="D22" s="24">
        <v>2061455</v>
      </c>
      <c r="E22" s="25">
        <v>1165.23</v>
      </c>
      <c r="F22" s="17">
        <v>2413714</v>
      </c>
      <c r="G22" s="17">
        <v>2350874.4</v>
      </c>
      <c r="H22" s="24">
        <v>517720</v>
      </c>
      <c r="I22" s="24">
        <v>507495</v>
      </c>
      <c r="J22" s="25">
        <v>1130.58</v>
      </c>
      <c r="K22" s="17">
        <v>585322.6</v>
      </c>
      <c r="L22" s="17">
        <v>571334.19999999995</v>
      </c>
      <c r="M22" s="19">
        <f>H22/(C22/12*3)</f>
        <v>0.99972241733467537</v>
      </c>
      <c r="N22" s="19">
        <f>I22/(D22/12*3)</f>
        <v>0.98473165797943685</v>
      </c>
      <c r="O22" s="19">
        <f>J22/(E22)</f>
        <v>0.97026338147833469</v>
      </c>
      <c r="P22" s="19">
        <f>K22/(F22/12*3)</f>
        <v>0.96999495383462986</v>
      </c>
      <c r="Q22" s="20">
        <f>L22/(G22/12*3)</f>
        <v>0.97212203255095209</v>
      </c>
    </row>
    <row r="23" spans="1:17" x14ac:dyDescent="0.25">
      <c r="A23" s="14" t="s">
        <v>63</v>
      </c>
      <c r="B23" s="15" t="s">
        <v>64</v>
      </c>
      <c r="C23" s="24">
        <v>0</v>
      </c>
      <c r="D23" s="24">
        <v>0</v>
      </c>
      <c r="E23" s="25">
        <v>0</v>
      </c>
      <c r="F23" s="17">
        <v>0</v>
      </c>
      <c r="G23" s="17">
        <v>0</v>
      </c>
      <c r="H23" s="24">
        <v>0</v>
      </c>
      <c r="I23" s="24">
        <v>0</v>
      </c>
      <c r="J23" s="25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27">
        <v>0</v>
      </c>
    </row>
    <row r="24" spans="1:17" ht="22.5" x14ac:dyDescent="0.25">
      <c r="A24" s="14" t="s">
        <v>65</v>
      </c>
      <c r="B24" s="15" t="s">
        <v>28</v>
      </c>
      <c r="C24" s="24">
        <v>12931</v>
      </c>
      <c r="D24" s="24">
        <v>12931</v>
      </c>
      <c r="E24" s="25">
        <v>30131.89</v>
      </c>
      <c r="F24" s="17">
        <v>389635.5</v>
      </c>
      <c r="G24" s="17">
        <v>389635.5</v>
      </c>
      <c r="H24" s="24">
        <v>3000</v>
      </c>
      <c r="I24" s="24">
        <v>2982</v>
      </c>
      <c r="J24" s="25">
        <v>29994.13</v>
      </c>
      <c r="K24" s="17">
        <v>89982.399999999994</v>
      </c>
      <c r="L24" s="17">
        <v>89872.5</v>
      </c>
      <c r="M24" s="19">
        <f>H24/(C24/12*3)</f>
        <v>0.9280024746732658</v>
      </c>
      <c r="N24" s="19">
        <f>I24/(D24/12*3)</f>
        <v>0.92243445982522621</v>
      </c>
      <c r="O24" s="19">
        <f>J24/(E24)</f>
        <v>0.9954280995981335</v>
      </c>
      <c r="P24" s="19">
        <f>K24/(F24/12*3)</f>
        <v>0.92375977034946755</v>
      </c>
      <c r="Q24" s="20">
        <f>L24/(G24/12*3)</f>
        <v>0.92263153639747919</v>
      </c>
    </row>
    <row r="25" spans="1:17" x14ac:dyDescent="0.25">
      <c r="A25" s="14" t="s">
        <v>66</v>
      </c>
      <c r="B25" s="15" t="s">
        <v>67</v>
      </c>
      <c r="C25" s="24">
        <v>0</v>
      </c>
      <c r="D25" s="24">
        <v>0</v>
      </c>
      <c r="E25" s="25">
        <v>0</v>
      </c>
      <c r="F25" s="17">
        <v>0</v>
      </c>
      <c r="G25" s="17">
        <v>0</v>
      </c>
      <c r="H25" s="24">
        <v>0</v>
      </c>
      <c r="I25" s="24">
        <v>0</v>
      </c>
      <c r="J25" s="25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27">
        <v>0</v>
      </c>
    </row>
    <row r="26" spans="1:17" x14ac:dyDescent="0.25">
      <c r="A26" s="14" t="s">
        <v>68</v>
      </c>
      <c r="B26" s="15" t="s">
        <v>29</v>
      </c>
      <c r="C26" s="24">
        <v>5423916</v>
      </c>
      <c r="D26" s="24">
        <v>5416916</v>
      </c>
      <c r="E26" s="25">
        <v>2295.7600000000002</v>
      </c>
      <c r="F26" s="17">
        <v>12452004.800000001</v>
      </c>
      <c r="G26" s="17">
        <v>12387804.6</v>
      </c>
      <c r="H26" s="24">
        <v>1248103</v>
      </c>
      <c r="I26" s="24">
        <v>1241856</v>
      </c>
      <c r="J26" s="25">
        <v>2334.31</v>
      </c>
      <c r="K26" s="17">
        <v>2913454.1</v>
      </c>
      <c r="L26" s="17">
        <v>2897102.7</v>
      </c>
      <c r="M26" s="19">
        <f>H26/(C26/12*3)</f>
        <v>0.92044419566969693</v>
      </c>
      <c r="N26" s="19">
        <f>I26/(D26/12*3)</f>
        <v>0.91702068114033886</v>
      </c>
      <c r="O26" s="19">
        <f>J26/(E26)</f>
        <v>1.016791824929435</v>
      </c>
      <c r="P26" s="19">
        <f>K26/(F26/12*3)</f>
        <v>0.93589880402230485</v>
      </c>
      <c r="Q26" s="20">
        <f>L26/(G26/12*3)</f>
        <v>0.93546929211330965</v>
      </c>
    </row>
    <row r="27" spans="1:17" x14ac:dyDescent="0.25">
      <c r="A27" s="23" t="s">
        <v>43</v>
      </c>
      <c r="B27" s="15" t="s">
        <v>69</v>
      </c>
      <c r="C27" s="24">
        <v>2823</v>
      </c>
      <c r="D27" s="24">
        <v>2745</v>
      </c>
      <c r="E27" s="25">
        <v>1421.32</v>
      </c>
      <c r="F27" s="17">
        <v>4012.4</v>
      </c>
      <c r="G27" s="17">
        <v>3941</v>
      </c>
      <c r="H27" s="24">
        <v>558</v>
      </c>
      <c r="I27" s="24">
        <v>551</v>
      </c>
      <c r="J27" s="25">
        <f>K27*1000/H27</f>
        <v>1462.9032258064519</v>
      </c>
      <c r="K27" s="17">
        <v>816.30000000000007</v>
      </c>
      <c r="L27" s="17">
        <v>809.6</v>
      </c>
      <c r="M27" s="19">
        <f>H27/(C27/12*3)</f>
        <v>0.79064824654622745</v>
      </c>
      <c r="N27" s="19">
        <f>I27/(D27/12*3)</f>
        <v>0.8029143897996357</v>
      </c>
      <c r="O27" s="19">
        <f>J27/(E27)</f>
        <v>1.0292567654057159</v>
      </c>
      <c r="P27" s="19">
        <f>K27/(F27/12*3)</f>
        <v>0.81377729039976077</v>
      </c>
      <c r="Q27" s="20">
        <f>L27/(G27/12*3)</f>
        <v>0.8217203755392033</v>
      </c>
    </row>
    <row r="28" spans="1:17" x14ac:dyDescent="0.25">
      <c r="A28" s="23" t="s">
        <v>70</v>
      </c>
      <c r="B28" s="15" t="s">
        <v>71</v>
      </c>
      <c r="C28" s="24">
        <v>0</v>
      </c>
      <c r="D28" s="24">
        <v>0</v>
      </c>
      <c r="E28" s="25">
        <v>0</v>
      </c>
      <c r="F28" s="17">
        <v>0</v>
      </c>
      <c r="G28" s="17">
        <v>0</v>
      </c>
      <c r="H28" s="24">
        <v>3</v>
      </c>
      <c r="I28" s="24">
        <v>0</v>
      </c>
      <c r="J28" s="25">
        <v>600</v>
      </c>
      <c r="K28" s="17">
        <v>1.8</v>
      </c>
      <c r="L28" s="17">
        <v>0</v>
      </c>
      <c r="M28" s="18" t="s">
        <v>51</v>
      </c>
      <c r="N28" s="18" t="s">
        <v>51</v>
      </c>
      <c r="O28" s="18" t="s">
        <v>51</v>
      </c>
      <c r="P28" s="18" t="s">
        <v>51</v>
      </c>
      <c r="Q28" s="26" t="s">
        <v>51</v>
      </c>
    </row>
    <row r="29" spans="1:17" ht="21" x14ac:dyDescent="0.25">
      <c r="A29" s="23" t="s">
        <v>72</v>
      </c>
      <c r="B29" s="15" t="s">
        <v>73</v>
      </c>
      <c r="C29" s="24">
        <v>0</v>
      </c>
      <c r="D29" s="24">
        <v>0</v>
      </c>
      <c r="E29" s="25">
        <v>0</v>
      </c>
      <c r="F29" s="17">
        <v>0</v>
      </c>
      <c r="G29" s="17">
        <v>0</v>
      </c>
      <c r="H29" s="24">
        <v>140</v>
      </c>
      <c r="I29" s="24">
        <v>0</v>
      </c>
      <c r="J29" s="25">
        <v>1037.1400000000001</v>
      </c>
      <c r="K29" s="17">
        <v>145.19999999999999</v>
      </c>
      <c r="L29" s="17">
        <v>0</v>
      </c>
      <c r="M29" s="18" t="s">
        <v>51</v>
      </c>
      <c r="N29" s="18" t="s">
        <v>51</v>
      </c>
      <c r="O29" s="18" t="s">
        <v>51</v>
      </c>
      <c r="P29" s="18" t="s">
        <v>51</v>
      </c>
      <c r="Q29" s="26" t="s">
        <v>51</v>
      </c>
    </row>
    <row r="30" spans="1:17" x14ac:dyDescent="0.25">
      <c r="A30" s="14" t="s">
        <v>74</v>
      </c>
      <c r="B30" s="15" t="s">
        <v>75</v>
      </c>
      <c r="C30" s="24">
        <v>0</v>
      </c>
      <c r="D30" s="24">
        <v>0</v>
      </c>
      <c r="E30" s="25">
        <v>0</v>
      </c>
      <c r="F30" s="17">
        <v>0</v>
      </c>
      <c r="G30" s="17">
        <v>0</v>
      </c>
      <c r="H30" s="24">
        <v>140</v>
      </c>
      <c r="I30" s="24">
        <v>0</v>
      </c>
      <c r="J30" s="25">
        <v>1037.1400000000001</v>
      </c>
      <c r="K30" s="17">
        <v>145.19999999999999</v>
      </c>
      <c r="L30" s="17">
        <v>0</v>
      </c>
      <c r="M30" s="18" t="s">
        <v>51</v>
      </c>
      <c r="N30" s="18" t="s">
        <v>51</v>
      </c>
      <c r="O30" s="18" t="s">
        <v>51</v>
      </c>
      <c r="P30" s="18" t="s">
        <v>51</v>
      </c>
      <c r="Q30" s="26" t="s">
        <v>51</v>
      </c>
    </row>
    <row r="31" spans="1:17" x14ac:dyDescent="0.25">
      <c r="A31" s="14" t="s">
        <v>76</v>
      </c>
      <c r="B31" s="15" t="s">
        <v>77</v>
      </c>
      <c r="C31" s="24">
        <v>0</v>
      </c>
      <c r="D31" s="24">
        <v>0</v>
      </c>
      <c r="E31" s="25">
        <v>0</v>
      </c>
      <c r="F31" s="17">
        <v>0</v>
      </c>
      <c r="G31" s="17">
        <v>0</v>
      </c>
      <c r="H31" s="24">
        <v>0</v>
      </c>
      <c r="I31" s="24">
        <v>0</v>
      </c>
      <c r="J31" s="25">
        <v>0</v>
      </c>
      <c r="K31" s="17">
        <v>0</v>
      </c>
      <c r="L31" s="17">
        <v>0</v>
      </c>
      <c r="M31" s="18" t="s">
        <v>51</v>
      </c>
      <c r="N31" s="18" t="s">
        <v>51</v>
      </c>
      <c r="O31" s="18" t="s">
        <v>51</v>
      </c>
      <c r="P31" s="18" t="s">
        <v>51</v>
      </c>
      <c r="Q31" s="26" t="s">
        <v>51</v>
      </c>
    </row>
    <row r="32" spans="1:17" x14ac:dyDescent="0.25">
      <c r="A32" s="14" t="s">
        <v>66</v>
      </c>
      <c r="B32" s="15" t="s">
        <v>78</v>
      </c>
      <c r="C32" s="24">
        <v>0</v>
      </c>
      <c r="D32" s="24">
        <v>0</v>
      </c>
      <c r="E32" s="25">
        <v>0</v>
      </c>
      <c r="F32" s="17">
        <v>0</v>
      </c>
      <c r="G32" s="17">
        <v>0</v>
      </c>
      <c r="H32" s="24">
        <v>0</v>
      </c>
      <c r="I32" s="24">
        <v>0</v>
      </c>
      <c r="J32" s="25">
        <v>0</v>
      </c>
      <c r="K32" s="17">
        <v>0</v>
      </c>
      <c r="L32" s="17">
        <v>0</v>
      </c>
      <c r="M32" s="18" t="s">
        <v>51</v>
      </c>
      <c r="N32" s="18" t="s">
        <v>51</v>
      </c>
      <c r="O32" s="18" t="s">
        <v>51</v>
      </c>
      <c r="P32" s="18" t="s">
        <v>51</v>
      </c>
      <c r="Q32" s="26" t="s">
        <v>51</v>
      </c>
    </row>
    <row r="33" spans="1:17" ht="21" x14ac:dyDescent="0.25">
      <c r="A33" s="23" t="s">
        <v>79</v>
      </c>
      <c r="B33" s="15" t="s">
        <v>80</v>
      </c>
      <c r="C33" s="24">
        <v>309441</v>
      </c>
      <c r="D33" s="24">
        <v>309441</v>
      </c>
      <c r="E33" s="25">
        <v>421.31</v>
      </c>
      <c r="F33" s="17">
        <v>130370.3</v>
      </c>
      <c r="G33" s="17">
        <v>130370.3</v>
      </c>
      <c r="H33" s="24">
        <v>9000</v>
      </c>
      <c r="I33" s="24">
        <v>8998</v>
      </c>
      <c r="J33" s="25">
        <v>389.68</v>
      </c>
      <c r="K33" s="17">
        <v>3507.1</v>
      </c>
      <c r="L33" s="17">
        <v>3504.1</v>
      </c>
      <c r="M33" s="19">
        <f>H33/(C33/12*3)</f>
        <v>0.11633881741592096</v>
      </c>
      <c r="N33" s="19">
        <f>I33/(D33/12*3)</f>
        <v>0.1163129643453841</v>
      </c>
      <c r="O33" s="19">
        <f>J33/(E33)</f>
        <v>0.92492463981391371</v>
      </c>
      <c r="P33" s="19">
        <f>K33/(F33/12*3)</f>
        <v>0.10760426262730083</v>
      </c>
      <c r="Q33" s="20">
        <f>L33/(G33/12*3)</f>
        <v>0.10751221712307173</v>
      </c>
    </row>
    <row r="34" spans="1:17" ht="31.5" x14ac:dyDescent="0.25">
      <c r="A34" s="23" t="s">
        <v>81</v>
      </c>
      <c r="B34" s="15" t="s">
        <v>82</v>
      </c>
      <c r="C34" s="24">
        <v>117210</v>
      </c>
      <c r="D34" s="24">
        <v>117210</v>
      </c>
      <c r="E34" s="25">
        <v>372.96</v>
      </c>
      <c r="F34" s="17">
        <v>43714.2</v>
      </c>
      <c r="G34" s="17">
        <v>43714.2</v>
      </c>
      <c r="H34" s="24">
        <v>8092</v>
      </c>
      <c r="I34" s="24">
        <v>8092</v>
      </c>
      <c r="J34" s="25">
        <v>372.03</v>
      </c>
      <c r="K34" s="17">
        <v>3010.5</v>
      </c>
      <c r="L34" s="17">
        <v>3010.5</v>
      </c>
      <c r="M34" s="19">
        <f>H34/(C34/12*3)</f>
        <v>0.27615391178227111</v>
      </c>
      <c r="N34" s="19">
        <f>I34/(D34/12*3)</f>
        <v>0.27615391178227111</v>
      </c>
      <c r="O34" s="19">
        <f>J34/(E34)</f>
        <v>0.99750643500643499</v>
      </c>
      <c r="P34" s="19">
        <f>K34/(F34/12*3)</f>
        <v>0.27547112837476156</v>
      </c>
      <c r="Q34" s="20">
        <f>L34/(G34/12*3)</f>
        <v>0.27547112837476156</v>
      </c>
    </row>
    <row r="35" spans="1:17" ht="22.5" x14ac:dyDescent="0.25">
      <c r="A35" s="23" t="s">
        <v>83</v>
      </c>
      <c r="B35" s="15" t="s">
        <v>84</v>
      </c>
      <c r="C35" s="24">
        <v>1053037</v>
      </c>
      <c r="D35" s="24">
        <v>1050477</v>
      </c>
      <c r="E35" s="25">
        <v>2531.77</v>
      </c>
      <c r="F35" s="17">
        <v>2666050.1</v>
      </c>
      <c r="G35" s="17">
        <v>2655857.5</v>
      </c>
      <c r="H35" s="24">
        <v>241727</v>
      </c>
      <c r="I35" s="24">
        <v>240862</v>
      </c>
      <c r="J35" s="25">
        <v>2537.65</v>
      </c>
      <c r="K35" s="17">
        <v>613418.5</v>
      </c>
      <c r="L35" s="17">
        <v>610218.30000000005</v>
      </c>
      <c r="M35" s="19">
        <f>H35/(C35/12*3)</f>
        <v>0.91820895182220563</v>
      </c>
      <c r="N35" s="19">
        <f>I35/(D35/12*3)</f>
        <v>0.91715287436088555</v>
      </c>
      <c r="O35" s="19">
        <f>J35/(E35)</f>
        <v>1.0023224858498205</v>
      </c>
      <c r="P35" s="19">
        <f>K35/(F35/12*3)</f>
        <v>0.92034054423808465</v>
      </c>
      <c r="Q35" s="20">
        <f>L35/(G35/12*3)</f>
        <v>0.91905277297445376</v>
      </c>
    </row>
    <row r="36" spans="1:17" x14ac:dyDescent="0.25">
      <c r="A36" s="14" t="s">
        <v>85</v>
      </c>
      <c r="B36" s="15" t="s">
        <v>86</v>
      </c>
      <c r="C36" s="24">
        <v>221462</v>
      </c>
      <c r="D36" s="24">
        <v>219562</v>
      </c>
      <c r="E36" s="25">
        <v>3813.73</v>
      </c>
      <c r="F36" s="17">
        <v>844596.9</v>
      </c>
      <c r="G36" s="17">
        <v>839877.3</v>
      </c>
      <c r="H36" s="24">
        <v>53439</v>
      </c>
      <c r="I36" s="24">
        <v>53097</v>
      </c>
      <c r="J36" s="25">
        <v>3857.41</v>
      </c>
      <c r="K36" s="17">
        <v>206136</v>
      </c>
      <c r="L36" s="17">
        <v>204765.7</v>
      </c>
      <c r="M36" s="19">
        <f>H36/(C36/12*3)</f>
        <v>0.96520396275659026</v>
      </c>
      <c r="N36" s="19">
        <f>I36/(D36/12*3)</f>
        <v>0.96732585784425351</v>
      </c>
      <c r="O36" s="19">
        <f>J36/(E36)</f>
        <v>1.0114533540654425</v>
      </c>
      <c r="P36" s="19">
        <f>K36/(F36/12*3)</f>
        <v>0.97625743120771591</v>
      </c>
      <c r="Q36" s="20">
        <f>L36/(G36/12*3)</f>
        <v>0.97521721327627264</v>
      </c>
    </row>
    <row r="37" spans="1:17" x14ac:dyDescent="0.25">
      <c r="A37" s="14" t="s">
        <v>87</v>
      </c>
      <c r="B37" s="15" t="s">
        <v>88</v>
      </c>
      <c r="C37" s="24">
        <v>84519</v>
      </c>
      <c r="D37" s="24">
        <v>83859</v>
      </c>
      <c r="E37" s="25">
        <v>5207.32</v>
      </c>
      <c r="F37" s="17">
        <v>440117.7</v>
      </c>
      <c r="G37" s="17">
        <v>434644.7</v>
      </c>
      <c r="H37" s="24">
        <v>18541</v>
      </c>
      <c r="I37" s="24">
        <v>18484</v>
      </c>
      <c r="J37" s="25">
        <v>5268.39</v>
      </c>
      <c r="K37" s="17">
        <v>97681.2</v>
      </c>
      <c r="L37" s="17">
        <v>97432.9</v>
      </c>
      <c r="M37" s="19">
        <f>H37/(C37/12*3)</f>
        <v>0.87748316946485405</v>
      </c>
      <c r="N37" s="19">
        <f>I37/(D37/12*3)</f>
        <v>0.88167042297189324</v>
      </c>
      <c r="O37" s="19">
        <f>J37/(E37)</f>
        <v>1.0117277217455429</v>
      </c>
      <c r="P37" s="19">
        <f>K37/(F37/12*3)</f>
        <v>0.88777342969846484</v>
      </c>
      <c r="Q37" s="20">
        <f>L37/(G37/12*3)</f>
        <v>0.89666709383549348</v>
      </c>
    </row>
    <row r="38" spans="1:17" x14ac:dyDescent="0.25">
      <c r="A38" s="14" t="s">
        <v>89</v>
      </c>
      <c r="B38" s="15" t="s">
        <v>90</v>
      </c>
      <c r="C38" s="24">
        <v>469561</v>
      </c>
      <c r="D38" s="24">
        <v>469561</v>
      </c>
      <c r="E38" s="25">
        <v>822.66</v>
      </c>
      <c r="F38" s="17">
        <v>386286.9</v>
      </c>
      <c r="G38" s="17">
        <v>386286.9</v>
      </c>
      <c r="H38" s="24">
        <v>110110</v>
      </c>
      <c r="I38" s="24">
        <v>109916</v>
      </c>
      <c r="J38" s="25">
        <v>822.76</v>
      </c>
      <c r="K38" s="17">
        <v>90593.8</v>
      </c>
      <c r="L38" s="17">
        <v>90282.5</v>
      </c>
      <c r="M38" s="19">
        <f>H38/(C38/12*3)</f>
        <v>0.93798249854651472</v>
      </c>
      <c r="N38" s="19">
        <f>I38/(D38/12*3)</f>
        <v>0.93632989111105902</v>
      </c>
      <c r="O38" s="19">
        <f>J38/(E38)</f>
        <v>1.0001215569007853</v>
      </c>
      <c r="P38" s="19">
        <f>K38/(F38/12*3)</f>
        <v>0.93809859977130983</v>
      </c>
      <c r="Q38" s="20">
        <f>L38/(G38/12*3)</f>
        <v>0.93487508895590288</v>
      </c>
    </row>
    <row r="39" spans="1:17" x14ac:dyDescent="0.25">
      <c r="A39" s="14" t="s">
        <v>91</v>
      </c>
      <c r="B39" s="15" t="s">
        <v>92</v>
      </c>
      <c r="C39" s="24">
        <v>135680</v>
      </c>
      <c r="D39" s="24">
        <v>135680</v>
      </c>
      <c r="E39" s="25">
        <v>1508.47</v>
      </c>
      <c r="F39" s="17">
        <v>204668.6</v>
      </c>
      <c r="G39" s="17">
        <v>204668.6</v>
      </c>
      <c r="H39" s="24">
        <v>31687</v>
      </c>
      <c r="I39" s="24">
        <v>31558</v>
      </c>
      <c r="J39" s="25">
        <v>1505.15</v>
      </c>
      <c r="K39" s="17">
        <v>47693.8</v>
      </c>
      <c r="L39" s="17">
        <v>47382.6</v>
      </c>
      <c r="M39" s="19">
        <f>H39/(C39/12*3)</f>
        <v>0.93416863207547174</v>
      </c>
      <c r="N39" s="19">
        <f>I39/(D39/12*3)</f>
        <v>0.9303655660377359</v>
      </c>
      <c r="O39" s="19">
        <f>J39/(E39)</f>
        <v>0.99779909444669102</v>
      </c>
      <c r="P39" s="19">
        <f>K39/(F39/12*3)</f>
        <v>0.93211757934534167</v>
      </c>
      <c r="Q39" s="20">
        <f>L39/(G39/12*3)</f>
        <v>0.92603555210716249</v>
      </c>
    </row>
    <row r="40" spans="1:17" ht="22.5" x14ac:dyDescent="0.25">
      <c r="A40" s="14" t="s">
        <v>93</v>
      </c>
      <c r="B40" s="15" t="s">
        <v>94</v>
      </c>
      <c r="C40" s="24">
        <v>5723</v>
      </c>
      <c r="D40" s="24">
        <v>5723</v>
      </c>
      <c r="E40" s="25">
        <v>11859.5</v>
      </c>
      <c r="F40" s="17">
        <v>67871.899999999994</v>
      </c>
      <c r="G40" s="17">
        <v>67871.899999999994</v>
      </c>
      <c r="H40" s="24">
        <v>1289</v>
      </c>
      <c r="I40" s="24">
        <v>1287</v>
      </c>
      <c r="J40" s="25">
        <v>11544.61</v>
      </c>
      <c r="K40" s="17">
        <v>14881</v>
      </c>
      <c r="L40" s="17">
        <v>14861.3</v>
      </c>
      <c r="M40" s="19">
        <f>H40/(C40/12*3)</f>
        <v>0.90092608771623273</v>
      </c>
      <c r="N40" s="19">
        <f>I40/(D40/12*3)</f>
        <v>0.89952821946531536</v>
      </c>
      <c r="O40" s="19">
        <f>J40/(E40)</f>
        <v>0.97344829040010128</v>
      </c>
      <c r="P40" s="19">
        <f>K40/(F40/12*3)</f>
        <v>0.87700506395135547</v>
      </c>
      <c r="Q40" s="20">
        <f>L40/(G40/12*3)</f>
        <v>0.87584405328272819</v>
      </c>
    </row>
    <row r="41" spans="1:17" ht="31.5" x14ac:dyDescent="0.25">
      <c r="A41" s="23" t="s">
        <v>95</v>
      </c>
      <c r="B41" s="15" t="s">
        <v>96</v>
      </c>
      <c r="C41" s="24">
        <v>103968</v>
      </c>
      <c r="D41" s="24">
        <v>103968</v>
      </c>
      <c r="E41" s="25">
        <v>2924.54</v>
      </c>
      <c r="F41" s="17">
        <v>304058.59999999998</v>
      </c>
      <c r="G41" s="17">
        <v>304058.59999999998</v>
      </c>
      <c r="H41" s="24">
        <v>20340</v>
      </c>
      <c r="I41" s="24">
        <v>20204</v>
      </c>
      <c r="J41" s="25">
        <v>3037.5</v>
      </c>
      <c r="K41" s="17">
        <v>61782.7</v>
      </c>
      <c r="L41" s="17">
        <v>61024.3</v>
      </c>
      <c r="M41" s="19">
        <f>H41/(C41/12*3)</f>
        <v>0.7825484764542936</v>
      </c>
      <c r="N41" s="19">
        <f>I41/(D41/12*3)</f>
        <v>0.77731609726069562</v>
      </c>
      <c r="O41" s="19">
        <f>J41/(E41)</f>
        <v>1.0386248777585534</v>
      </c>
      <c r="P41" s="19">
        <f>K41/(F41/12*3)</f>
        <v>0.81277359035396468</v>
      </c>
      <c r="Q41" s="20">
        <f>L41/(G41/12*3)</f>
        <v>0.80279656618822826</v>
      </c>
    </row>
    <row r="42" spans="1:17" x14ac:dyDescent="0.25">
      <c r="A42" s="14" t="s">
        <v>97</v>
      </c>
      <c r="B42" s="15" t="s">
        <v>98</v>
      </c>
      <c r="C42" s="24">
        <v>7983</v>
      </c>
      <c r="D42" s="24">
        <v>7983</v>
      </c>
      <c r="E42" s="25">
        <v>36241</v>
      </c>
      <c r="F42" s="17">
        <v>289311.90000000002</v>
      </c>
      <c r="G42" s="17">
        <v>289311.90000000002</v>
      </c>
      <c r="H42" s="24">
        <v>1903</v>
      </c>
      <c r="I42" s="24">
        <v>1898</v>
      </c>
      <c r="J42" s="25">
        <v>36240.879999999997</v>
      </c>
      <c r="K42" s="17">
        <v>68966.399999999994</v>
      </c>
      <c r="L42" s="17">
        <v>68785.399999999994</v>
      </c>
      <c r="M42" s="19">
        <f>H42/(C42/12*3)</f>
        <v>0.95352624326694224</v>
      </c>
      <c r="N42" s="19">
        <f>I42/(D42/12*3)</f>
        <v>0.95102091945383938</v>
      </c>
      <c r="O42" s="19">
        <f>J42/(E42)</f>
        <v>0.99999668883308956</v>
      </c>
      <c r="P42" s="19">
        <f>K42/(F42/12*3)</f>
        <v>0.9535231699767619</v>
      </c>
      <c r="Q42" s="20">
        <f>L42/(G42/12*3)</f>
        <v>0.95102068044902388</v>
      </c>
    </row>
    <row r="43" spans="1:17" x14ac:dyDescent="0.25">
      <c r="A43" s="14" t="s">
        <v>99</v>
      </c>
      <c r="B43" s="15" t="s">
        <v>100</v>
      </c>
      <c r="C43" s="24">
        <v>14512</v>
      </c>
      <c r="D43" s="24">
        <v>14512</v>
      </c>
      <c r="E43" s="25">
        <v>5389.18</v>
      </c>
      <c r="F43" s="17">
        <v>78207.8</v>
      </c>
      <c r="G43" s="17">
        <v>78207.8</v>
      </c>
      <c r="H43" s="24">
        <v>3629</v>
      </c>
      <c r="I43" s="24">
        <v>3629</v>
      </c>
      <c r="J43" s="25">
        <v>5389.2</v>
      </c>
      <c r="K43" s="17">
        <v>19557.400000000001</v>
      </c>
      <c r="L43" s="17">
        <v>19557.400000000001</v>
      </c>
      <c r="M43" s="19">
        <f>H43/(C43/12*3)</f>
        <v>1.0002756339581036</v>
      </c>
      <c r="N43" s="19">
        <f>I43/(D43/12*3)</f>
        <v>1.0002756339581036</v>
      </c>
      <c r="O43" s="19">
        <f>J43/(E43)</f>
        <v>1.000003711139728</v>
      </c>
      <c r="P43" s="19">
        <f>K43/(F43/12*3)</f>
        <v>1.0002787445753494</v>
      </c>
      <c r="Q43" s="20">
        <f>L43/(G43/12*3)</f>
        <v>1.0002787445753494</v>
      </c>
    </row>
    <row r="44" spans="1:17" ht="21" x14ac:dyDescent="0.25">
      <c r="A44" s="23" t="s">
        <v>101</v>
      </c>
      <c r="B44" s="15" t="s">
        <v>102</v>
      </c>
      <c r="C44" s="24">
        <v>2482</v>
      </c>
      <c r="D44" s="24">
        <v>2482</v>
      </c>
      <c r="E44" s="25">
        <v>16091.58</v>
      </c>
      <c r="F44" s="17">
        <v>39939.300000000003</v>
      </c>
      <c r="G44" s="17">
        <v>39939.300000000003</v>
      </c>
      <c r="H44" s="24">
        <v>346</v>
      </c>
      <c r="I44" s="24">
        <v>346</v>
      </c>
      <c r="J44" s="25">
        <v>16091.62</v>
      </c>
      <c r="K44" s="17">
        <v>5567.7</v>
      </c>
      <c r="L44" s="17">
        <v>5567.7</v>
      </c>
      <c r="M44" s="19">
        <f>H44/(C44/12*3)</f>
        <v>0.55761482675261886</v>
      </c>
      <c r="N44" s="19">
        <f>I44/(D44/12*3)</f>
        <v>0.55761482675261886</v>
      </c>
      <c r="O44" s="19">
        <f>J44/(E44)</f>
        <v>1.0000024857720622</v>
      </c>
      <c r="P44" s="19">
        <f>K44/(F44/12*3)</f>
        <v>0.55761618255703027</v>
      </c>
      <c r="Q44" s="20">
        <f>L44/(G44/12*3)</f>
        <v>0.55761618255703027</v>
      </c>
    </row>
    <row r="45" spans="1:17" ht="21" x14ac:dyDescent="0.25">
      <c r="A45" s="23" t="s">
        <v>103</v>
      </c>
      <c r="B45" s="15" t="s">
        <v>104</v>
      </c>
      <c r="C45" s="24">
        <v>4761</v>
      </c>
      <c r="D45" s="24">
        <v>4761</v>
      </c>
      <c r="E45" s="25">
        <v>1222.33</v>
      </c>
      <c r="F45" s="17">
        <v>5819.5</v>
      </c>
      <c r="G45" s="17">
        <v>5819.5</v>
      </c>
      <c r="H45" s="24">
        <v>425</v>
      </c>
      <c r="I45" s="24">
        <v>425</v>
      </c>
      <c r="J45" s="25">
        <v>1222.3499999999999</v>
      </c>
      <c r="K45" s="17">
        <v>519.5</v>
      </c>
      <c r="L45" s="17">
        <v>519.5</v>
      </c>
      <c r="M45" s="19">
        <f>H45/(C45/12*3)</f>
        <v>0.35706784289014915</v>
      </c>
      <c r="N45" s="19">
        <f>I45/(D45/12*3)</f>
        <v>0.35706784289014915</v>
      </c>
      <c r="O45" s="19">
        <f>J45/(E45)</f>
        <v>1.0000163621935156</v>
      </c>
      <c r="P45" s="19">
        <f>K45/(F45/12*3)</f>
        <v>0.35707535011598934</v>
      </c>
      <c r="Q45" s="20">
        <f>L45/(G45/12*3)</f>
        <v>0.35707535011598934</v>
      </c>
    </row>
    <row r="46" spans="1:17" ht="31.5" x14ac:dyDescent="0.25">
      <c r="A46" s="23" t="s">
        <v>105</v>
      </c>
      <c r="B46" s="15" t="s">
        <v>106</v>
      </c>
      <c r="C46" s="24">
        <v>2386</v>
      </c>
      <c r="D46" s="24">
        <v>2386</v>
      </c>
      <c r="E46" s="25">
        <v>2167.23</v>
      </c>
      <c r="F46" s="17">
        <v>5171</v>
      </c>
      <c r="G46" s="17">
        <v>5171</v>
      </c>
      <c r="H46" s="24">
        <v>18</v>
      </c>
      <c r="I46" s="24">
        <v>18</v>
      </c>
      <c r="J46" s="25">
        <v>2166.67</v>
      </c>
      <c r="K46" s="17">
        <v>39</v>
      </c>
      <c r="L46" s="17">
        <v>39</v>
      </c>
      <c r="M46" s="19">
        <f>H46/(C46/12*3)</f>
        <v>3.0176026823134954E-2</v>
      </c>
      <c r="N46" s="19">
        <f>I46/(D46/12*3)</f>
        <v>3.0176026823134954E-2</v>
      </c>
      <c r="O46" s="19">
        <f>J46/(E46)</f>
        <v>0.999741605644071</v>
      </c>
      <c r="P46" s="19">
        <f>K46/(F46/12*3)</f>
        <v>3.0168245987236511E-2</v>
      </c>
      <c r="Q46" s="20">
        <f>L46/(G46/12*3)</f>
        <v>3.0168245987236511E-2</v>
      </c>
    </row>
    <row r="47" spans="1:17" x14ac:dyDescent="0.25">
      <c r="A47" s="14" t="s">
        <v>107</v>
      </c>
      <c r="B47" s="15" t="s">
        <v>108</v>
      </c>
      <c r="C47" s="24">
        <v>0</v>
      </c>
      <c r="D47" s="24">
        <v>0</v>
      </c>
      <c r="E47" s="25">
        <v>0</v>
      </c>
      <c r="F47" s="17">
        <v>0</v>
      </c>
      <c r="G47" s="17">
        <v>0</v>
      </c>
      <c r="H47" s="24">
        <v>0</v>
      </c>
      <c r="I47" s="24">
        <v>0</v>
      </c>
      <c r="J47" s="25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27">
        <v>0</v>
      </c>
    </row>
    <row r="48" spans="1:17" ht="21" x14ac:dyDescent="0.25">
      <c r="A48" s="23" t="s">
        <v>109</v>
      </c>
      <c r="B48" s="15" t="s">
        <v>31</v>
      </c>
      <c r="C48" s="24">
        <v>806628</v>
      </c>
      <c r="D48" s="24">
        <v>806628</v>
      </c>
      <c r="E48" s="25">
        <v>1065.53</v>
      </c>
      <c r="F48" s="17">
        <v>859484.6</v>
      </c>
      <c r="G48" s="17">
        <v>859484.6</v>
      </c>
      <c r="H48" s="24">
        <v>125249</v>
      </c>
      <c r="I48" s="24">
        <v>125129</v>
      </c>
      <c r="J48" s="25">
        <v>1082.1099999999999</v>
      </c>
      <c r="K48" s="17">
        <v>135533.70000000001</v>
      </c>
      <c r="L48" s="17">
        <v>135228.6</v>
      </c>
      <c r="M48" s="19">
        <f>H48/(C48/12*3)</f>
        <v>0.62109919318446671</v>
      </c>
      <c r="N48" s="19">
        <f>I48/(D48/12*3)</f>
        <v>0.62050412333814353</v>
      </c>
      <c r="O48" s="19">
        <f>J48/(E48)</f>
        <v>1.0155603314782313</v>
      </c>
      <c r="P48" s="19">
        <f>K48/(F48/12*3)</f>
        <v>0.63076732264894586</v>
      </c>
      <c r="Q48" s="20">
        <f>L48/(G48/12*3)</f>
        <v>0.62934740191970873</v>
      </c>
    </row>
    <row r="49" spans="1:17" x14ac:dyDescent="0.25">
      <c r="A49" s="14" t="s">
        <v>110</v>
      </c>
      <c r="B49" s="15" t="s">
        <v>111</v>
      </c>
      <c r="C49" s="24">
        <v>0</v>
      </c>
      <c r="D49" s="24">
        <v>0</v>
      </c>
      <c r="E49" s="25">
        <v>0</v>
      </c>
      <c r="F49" s="17">
        <v>0</v>
      </c>
      <c r="G49" s="17">
        <v>0</v>
      </c>
      <c r="H49" s="24">
        <v>5375</v>
      </c>
      <c r="I49" s="24">
        <v>5374</v>
      </c>
      <c r="J49" s="25">
        <v>1565.97</v>
      </c>
      <c r="K49" s="17">
        <v>8417.1</v>
      </c>
      <c r="L49" s="17">
        <v>8415.6</v>
      </c>
      <c r="M49" s="18" t="s">
        <v>51</v>
      </c>
      <c r="N49" s="18" t="s">
        <v>51</v>
      </c>
      <c r="O49" s="18" t="s">
        <v>51</v>
      </c>
      <c r="P49" s="18" t="s">
        <v>51</v>
      </c>
      <c r="Q49" s="26" t="s">
        <v>51</v>
      </c>
    </row>
    <row r="50" spans="1:17" ht="18" customHeight="1" x14ac:dyDescent="0.25">
      <c r="A50" s="14" t="s">
        <v>112</v>
      </c>
      <c r="B50" s="15" t="s">
        <v>113</v>
      </c>
      <c r="C50" s="24">
        <v>0</v>
      </c>
      <c r="D50" s="24">
        <v>0</v>
      </c>
      <c r="E50" s="25">
        <v>0</v>
      </c>
      <c r="F50" s="17">
        <v>0</v>
      </c>
      <c r="G50" s="17">
        <v>0</v>
      </c>
      <c r="H50" s="24">
        <v>0</v>
      </c>
      <c r="I50" s="24">
        <v>0</v>
      </c>
      <c r="J50" s="25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27">
        <v>0</v>
      </c>
    </row>
    <row r="51" spans="1:17" x14ac:dyDescent="0.25">
      <c r="A51" s="23" t="s">
        <v>114</v>
      </c>
      <c r="B51" s="45" t="s">
        <v>115</v>
      </c>
      <c r="C51" s="24">
        <v>1056860</v>
      </c>
      <c r="D51" s="24">
        <v>1056860</v>
      </c>
      <c r="E51" s="25">
        <v>3452.87</v>
      </c>
      <c r="F51" s="17">
        <v>3649202.6</v>
      </c>
      <c r="G51" s="17">
        <v>3649202.6</v>
      </c>
      <c r="H51" s="24">
        <v>214455</v>
      </c>
      <c r="I51" s="24">
        <v>214266</v>
      </c>
      <c r="J51" s="25">
        <v>3506.9</v>
      </c>
      <c r="K51" s="17">
        <v>752073.1</v>
      </c>
      <c r="L51" s="17">
        <v>751663.9</v>
      </c>
      <c r="M51" s="19">
        <f>H51/(C51/12*3)</f>
        <v>0.81166852752493235</v>
      </c>
      <c r="N51" s="19">
        <f>I51/(D51/12*3)</f>
        <v>0.81095320099161672</v>
      </c>
      <c r="O51" s="19">
        <f>J51/(E51)</f>
        <v>1.0156478523662924</v>
      </c>
      <c r="P51" s="19">
        <f>K51/(F51/12*3)</f>
        <v>0.82436979519854547</v>
      </c>
      <c r="Q51" s="20">
        <f>L51/(G51/12*3)</f>
        <v>0.82392125885255041</v>
      </c>
    </row>
    <row r="52" spans="1:17" x14ac:dyDescent="0.25">
      <c r="A52" s="14" t="s">
        <v>116</v>
      </c>
      <c r="B52" s="15" t="s">
        <v>117</v>
      </c>
      <c r="C52" s="24">
        <v>172813</v>
      </c>
      <c r="D52" s="24">
        <v>172813</v>
      </c>
      <c r="E52" s="25">
        <v>4803.8599999999997</v>
      </c>
      <c r="F52" s="17">
        <v>830169</v>
      </c>
      <c r="G52" s="17">
        <v>830169</v>
      </c>
      <c r="H52" s="24">
        <v>24083</v>
      </c>
      <c r="I52" s="24">
        <v>24062</v>
      </c>
      <c r="J52" s="25">
        <v>4803.8599999999997</v>
      </c>
      <c r="K52" s="17">
        <v>115691.3</v>
      </c>
      <c r="L52" s="17">
        <v>115611.1</v>
      </c>
      <c r="M52" s="19">
        <f>H52/(C52/12*3)</f>
        <v>0.557434915197352</v>
      </c>
      <c r="N52" s="19">
        <f>I52/(D52/12*3)</f>
        <v>0.55694884065434891</v>
      </c>
      <c r="O52" s="19">
        <f>J52/(E52)</f>
        <v>1</v>
      </c>
      <c r="P52" s="19">
        <f>K52/(F52/12*3)</f>
        <v>0.55743493192349991</v>
      </c>
      <c r="Q52" s="20">
        <f>L52/(G52/12*3)</f>
        <v>0.55704850458159727</v>
      </c>
    </row>
    <row r="53" spans="1:17" x14ac:dyDescent="0.25">
      <c r="A53" s="14" t="s">
        <v>118</v>
      </c>
      <c r="B53" s="15" t="s">
        <v>119</v>
      </c>
      <c r="C53" s="24">
        <v>229394</v>
      </c>
      <c r="D53" s="24">
        <v>229394</v>
      </c>
      <c r="E53" s="25">
        <v>2088.36</v>
      </c>
      <c r="F53" s="17">
        <v>479057.8</v>
      </c>
      <c r="G53" s="17">
        <v>479057.8</v>
      </c>
      <c r="H53" s="24">
        <v>31022</v>
      </c>
      <c r="I53" s="24">
        <v>31000</v>
      </c>
      <c r="J53" s="25">
        <v>2117.27</v>
      </c>
      <c r="K53" s="17">
        <v>65681.8</v>
      </c>
      <c r="L53" s="17">
        <v>65647.5</v>
      </c>
      <c r="M53" s="19">
        <f>H53/(C53/12*3)</f>
        <v>0.54093829829899653</v>
      </c>
      <c r="N53" s="19">
        <f>I53/(D53/12*3)</f>
        <v>0.54055467884949038</v>
      </c>
      <c r="O53" s="19">
        <f>J53/(E53)</f>
        <v>1.0138433986477426</v>
      </c>
      <c r="P53" s="19">
        <f>K53/(F53/12*3)</f>
        <v>0.54842484560318205</v>
      </c>
      <c r="Q53" s="20">
        <f>L53/(G53/12*3)</f>
        <v>0.54813845009934092</v>
      </c>
    </row>
    <row r="54" spans="1:17" x14ac:dyDescent="0.25">
      <c r="A54" s="14" t="s">
        <v>120</v>
      </c>
      <c r="B54" s="15" t="s">
        <v>121</v>
      </c>
      <c r="C54" s="24">
        <v>533143</v>
      </c>
      <c r="D54" s="24">
        <v>533143</v>
      </c>
      <c r="E54" s="25">
        <v>4081.89</v>
      </c>
      <c r="F54" s="17">
        <v>2176233.1</v>
      </c>
      <c r="G54" s="17">
        <v>2176233.1</v>
      </c>
      <c r="H54" s="24">
        <v>130201</v>
      </c>
      <c r="I54" s="24">
        <v>130133</v>
      </c>
      <c r="J54" s="25">
        <v>4067.07</v>
      </c>
      <c r="K54" s="17">
        <v>529536.30000000005</v>
      </c>
      <c r="L54" s="17">
        <v>529338.1</v>
      </c>
      <c r="M54" s="19">
        <f>H54/(C54/12*3)</f>
        <v>0.97685611552622842</v>
      </c>
      <c r="N54" s="19">
        <f>I54/(D54/12*3)</f>
        <v>0.97634593345500176</v>
      </c>
      <c r="O54" s="19">
        <f>J54/(E54)</f>
        <v>0.99636932891381202</v>
      </c>
      <c r="P54" s="19">
        <f>K54/(F54/12*3)</f>
        <v>0.97330805234053286</v>
      </c>
      <c r="Q54" s="20">
        <f>L54/(G54/12*3)</f>
        <v>0.97294375313012182</v>
      </c>
    </row>
    <row r="55" spans="1:17" x14ac:dyDescent="0.25">
      <c r="A55" s="14" t="s">
        <v>107</v>
      </c>
      <c r="B55" s="15" t="s">
        <v>122</v>
      </c>
      <c r="C55" s="24">
        <v>121510</v>
      </c>
      <c r="D55" s="24">
        <v>121510</v>
      </c>
      <c r="E55" s="25">
        <v>1347.57</v>
      </c>
      <c r="F55" s="17">
        <v>163742.70000000001</v>
      </c>
      <c r="G55" s="17">
        <v>163742.70000000001</v>
      </c>
      <c r="H55" s="24">
        <v>29149</v>
      </c>
      <c r="I55" s="24">
        <v>29071</v>
      </c>
      <c r="J55" s="25">
        <v>1412.18</v>
      </c>
      <c r="K55" s="17">
        <v>41163.699999999997</v>
      </c>
      <c r="L55" s="17">
        <v>41067.199999999997</v>
      </c>
      <c r="M55" s="19">
        <f>H55/(C55/12*3)</f>
        <v>0.95955888404246559</v>
      </c>
      <c r="N55" s="19">
        <f>I55/(D55/12*3)</f>
        <v>0.95699119414040001</v>
      </c>
      <c r="O55" s="19">
        <f>J55/(E55)</f>
        <v>1.0479455612695445</v>
      </c>
      <c r="P55" s="19">
        <f>K55/(F55/12*3)</f>
        <v>1.0055703246618015</v>
      </c>
      <c r="Q55" s="20">
        <f>L55/(G55/12*3)</f>
        <v>1.0032129676620696</v>
      </c>
    </row>
    <row r="56" spans="1:17" ht="31.5" x14ac:dyDescent="0.25">
      <c r="A56" s="23" t="s">
        <v>123</v>
      </c>
      <c r="B56" s="15" t="s">
        <v>124</v>
      </c>
      <c r="C56" s="24">
        <v>58994</v>
      </c>
      <c r="D56" s="24">
        <v>58994</v>
      </c>
      <c r="E56" s="25">
        <v>3450.65</v>
      </c>
      <c r="F56" s="17">
        <v>203567.6</v>
      </c>
      <c r="G56" s="17">
        <v>203567.6</v>
      </c>
      <c r="H56" s="24">
        <v>4402</v>
      </c>
      <c r="I56" s="24">
        <v>4402</v>
      </c>
      <c r="J56" s="25">
        <v>3440.41</v>
      </c>
      <c r="K56" s="17">
        <v>15144.7</v>
      </c>
      <c r="L56" s="17">
        <v>15144.7</v>
      </c>
      <c r="M56" s="19">
        <f>H56/(C56/12*3)</f>
        <v>0.29847103095230021</v>
      </c>
      <c r="N56" s="19">
        <f>I56/(D56/12*3)</f>
        <v>0.29847103095230021</v>
      </c>
      <c r="O56" s="19">
        <f>J56/(E56)</f>
        <v>0.99703244316288231</v>
      </c>
      <c r="P56" s="19">
        <f>K56/(F56/12*3)</f>
        <v>0.29758566687429633</v>
      </c>
      <c r="Q56" s="20">
        <f>L56/(G56/12*3)</f>
        <v>0.29758566687429633</v>
      </c>
    </row>
    <row r="57" spans="1:17" ht="21" x14ac:dyDescent="0.25">
      <c r="A57" s="23" t="s">
        <v>125</v>
      </c>
      <c r="B57" s="15" t="s">
        <v>126</v>
      </c>
      <c r="C57" s="24">
        <v>69267</v>
      </c>
      <c r="D57" s="24">
        <v>69267</v>
      </c>
      <c r="E57" s="25">
        <v>1229.2</v>
      </c>
      <c r="F57" s="17">
        <v>85142.7</v>
      </c>
      <c r="G57" s="17">
        <v>85142.7</v>
      </c>
      <c r="H57" s="24">
        <v>1</v>
      </c>
      <c r="I57" s="24">
        <v>1</v>
      </c>
      <c r="J57" s="25">
        <v>300</v>
      </c>
      <c r="K57" s="17">
        <v>0.3</v>
      </c>
      <c r="L57" s="17">
        <v>0.3</v>
      </c>
      <c r="M57" s="19">
        <f>H57/(C57/12*3)</f>
        <v>5.7747556556513205E-5</v>
      </c>
      <c r="N57" s="19">
        <f>I57/(D57/12*3)</f>
        <v>5.7747556556513205E-5</v>
      </c>
      <c r="O57" s="19">
        <f>J57/(E57)</f>
        <v>0.24406117800195248</v>
      </c>
      <c r="P57" s="19">
        <f>K57/(F57/12*3)</f>
        <v>1.409398574393342E-5</v>
      </c>
      <c r="Q57" s="20">
        <f>L57/(G57/12*3)</f>
        <v>1.409398574393342E-5</v>
      </c>
    </row>
    <row r="58" spans="1:17" x14ac:dyDescent="0.25">
      <c r="A58" s="14" t="s">
        <v>127</v>
      </c>
      <c r="B58" s="15" t="s">
        <v>128</v>
      </c>
      <c r="C58" s="24">
        <v>3721</v>
      </c>
      <c r="D58" s="24">
        <v>3721</v>
      </c>
      <c r="E58" s="25">
        <v>4049.66</v>
      </c>
      <c r="F58" s="17">
        <v>15068.8</v>
      </c>
      <c r="G58" s="17">
        <v>15068.8</v>
      </c>
      <c r="H58" s="24">
        <v>0</v>
      </c>
      <c r="I58" s="24">
        <v>0</v>
      </c>
      <c r="J58" s="25">
        <v>0</v>
      </c>
      <c r="K58" s="17">
        <v>0</v>
      </c>
      <c r="L58" s="17">
        <v>0</v>
      </c>
      <c r="M58" s="19">
        <f>H58/(C58/12*3)</f>
        <v>0</v>
      </c>
      <c r="N58" s="19">
        <f>I58/(D58/12*3)</f>
        <v>0</v>
      </c>
      <c r="O58" s="19">
        <f>J58/(E58)</f>
        <v>0</v>
      </c>
      <c r="P58" s="19">
        <f>K58/(F58/12*3)</f>
        <v>0</v>
      </c>
      <c r="Q58" s="20">
        <f>L58/(G58/12*3)</f>
        <v>0</v>
      </c>
    </row>
    <row r="59" spans="1:17" x14ac:dyDescent="0.25">
      <c r="A59" s="14" t="s">
        <v>129</v>
      </c>
      <c r="B59" s="15" t="s">
        <v>130</v>
      </c>
      <c r="C59" s="24">
        <v>65546</v>
      </c>
      <c r="D59" s="24">
        <v>65546</v>
      </c>
      <c r="E59" s="25">
        <v>1069.08</v>
      </c>
      <c r="F59" s="17">
        <v>70073.899999999994</v>
      </c>
      <c r="G59" s="17">
        <v>70073.899999999994</v>
      </c>
      <c r="H59" s="24">
        <v>1</v>
      </c>
      <c r="I59" s="24">
        <v>1</v>
      </c>
      <c r="J59" s="25">
        <v>300</v>
      </c>
      <c r="K59" s="17">
        <v>0.3</v>
      </c>
      <c r="L59" s="17">
        <v>0.3</v>
      </c>
      <c r="M59" s="19">
        <f>H59/(C59/12*3)</f>
        <v>6.102584444512251E-5</v>
      </c>
      <c r="N59" s="19">
        <f>I59/(D59/12*3)</f>
        <v>6.102584444512251E-5</v>
      </c>
      <c r="O59" s="19">
        <f>J59/(E59)</f>
        <v>0.28061510831743181</v>
      </c>
      <c r="P59" s="19">
        <f>K59/(F59/12*3)</f>
        <v>1.7124778269798028E-5</v>
      </c>
      <c r="Q59" s="20">
        <f>L59/(G59/12*3)</f>
        <v>1.7124778269798028E-5</v>
      </c>
    </row>
    <row r="60" spans="1:17" ht="20.25" customHeight="1" x14ac:dyDescent="0.25">
      <c r="A60" s="7" t="s">
        <v>131</v>
      </c>
      <c r="B60" s="44" t="s">
        <v>132</v>
      </c>
      <c r="C60" s="21">
        <v>284238</v>
      </c>
      <c r="D60" s="21">
        <v>279081</v>
      </c>
      <c r="E60" s="22">
        <v>35893.61</v>
      </c>
      <c r="F60" s="10">
        <v>10202326.6</v>
      </c>
      <c r="G60" s="10">
        <v>9952360.0999999996</v>
      </c>
      <c r="H60" s="21">
        <v>68537</v>
      </c>
      <c r="I60" s="21">
        <v>67359</v>
      </c>
      <c r="J60" s="22">
        <v>34352.44</v>
      </c>
      <c r="K60" s="10">
        <v>2354413.4</v>
      </c>
      <c r="L60" s="10">
        <v>2300735.2999999998</v>
      </c>
      <c r="M60" s="12">
        <f>H60/(C60/12*3)</f>
        <v>0.96450157966211414</v>
      </c>
      <c r="N60" s="12">
        <f>I60/(D60/12*3)</f>
        <v>0.96544014103432341</v>
      </c>
      <c r="O60" s="12">
        <f>J60/(E60)</f>
        <v>0.95706283096071976</v>
      </c>
      <c r="P60" s="12">
        <f>K60/(F60/12*3)</f>
        <v>0.92308881779965757</v>
      </c>
      <c r="Q60" s="13">
        <f>L60/(G60/12*3)</f>
        <v>0.92469937859262141</v>
      </c>
    </row>
    <row r="61" spans="1:17" x14ac:dyDescent="0.25">
      <c r="A61" s="23" t="s">
        <v>133</v>
      </c>
      <c r="B61" s="15" t="s">
        <v>134</v>
      </c>
      <c r="C61" s="24">
        <v>0</v>
      </c>
      <c r="D61" s="24">
        <v>0</v>
      </c>
      <c r="E61" s="25">
        <v>0</v>
      </c>
      <c r="F61" s="17">
        <v>0</v>
      </c>
      <c r="G61" s="17">
        <v>0</v>
      </c>
      <c r="H61" s="24">
        <v>1832</v>
      </c>
      <c r="I61" s="24">
        <v>1832</v>
      </c>
      <c r="J61" s="25">
        <v>15100.66</v>
      </c>
      <c r="K61" s="17">
        <v>27664.400000000001</v>
      </c>
      <c r="L61" s="17">
        <v>27664.400000000001</v>
      </c>
      <c r="M61" s="18" t="s">
        <v>51</v>
      </c>
      <c r="N61" s="18" t="s">
        <v>51</v>
      </c>
      <c r="O61" s="18" t="s">
        <v>51</v>
      </c>
      <c r="P61" s="18" t="s">
        <v>51</v>
      </c>
      <c r="Q61" s="26" t="s">
        <v>51</v>
      </c>
    </row>
    <row r="62" spans="1:17" x14ac:dyDescent="0.25">
      <c r="A62" s="14" t="s">
        <v>135</v>
      </c>
      <c r="B62" s="15" t="s">
        <v>35</v>
      </c>
      <c r="C62" s="24">
        <v>55556</v>
      </c>
      <c r="D62" s="24">
        <v>55205</v>
      </c>
      <c r="E62" s="25">
        <v>89653.01</v>
      </c>
      <c r="F62" s="17">
        <v>4980762.5999999996</v>
      </c>
      <c r="G62" s="17">
        <v>4949566.7</v>
      </c>
      <c r="H62" s="24">
        <v>13282</v>
      </c>
      <c r="I62" s="24">
        <v>13230</v>
      </c>
      <c r="J62" s="25">
        <v>89227.29</v>
      </c>
      <c r="K62" s="17">
        <v>1185116.8999999999</v>
      </c>
      <c r="L62" s="17">
        <v>1173139.8</v>
      </c>
      <c r="M62" s="19">
        <f>H62/(C62/12*3)</f>
        <v>0.95629634962920296</v>
      </c>
      <c r="N62" s="19">
        <f>I62/(D62/12*3)</f>
        <v>0.95860882166470429</v>
      </c>
      <c r="O62" s="19">
        <f>J62/(E62)</f>
        <v>0.99525147008449577</v>
      </c>
      <c r="P62" s="19">
        <f>K62/(F62/12*3)</f>
        <v>0.95175537978862912</v>
      </c>
      <c r="Q62" s="20">
        <f>L62/(G62/12*3)</f>
        <v>0.94807474763396971</v>
      </c>
    </row>
    <row r="63" spans="1:17" x14ac:dyDescent="0.25">
      <c r="A63" s="14" t="s">
        <v>136</v>
      </c>
      <c r="B63" s="15" t="s">
        <v>36</v>
      </c>
      <c r="C63" s="24">
        <v>2842</v>
      </c>
      <c r="D63" s="24">
        <v>2842</v>
      </c>
      <c r="E63" s="25">
        <v>130705.07</v>
      </c>
      <c r="F63" s="17">
        <v>371463.8</v>
      </c>
      <c r="G63" s="17">
        <v>371463.8</v>
      </c>
      <c r="H63" s="24">
        <v>635</v>
      </c>
      <c r="I63" s="24">
        <v>628</v>
      </c>
      <c r="J63" s="25">
        <v>126195.75</v>
      </c>
      <c r="K63" s="17">
        <v>80134.3</v>
      </c>
      <c r="L63" s="17">
        <v>79514.899999999994</v>
      </c>
      <c r="M63" s="19">
        <f>H63/(C63/12*3)</f>
        <v>0.89373680506685438</v>
      </c>
      <c r="N63" s="19">
        <f>I63/(D63/12*3)</f>
        <v>0.88388458831808581</v>
      </c>
      <c r="O63" s="19">
        <f>J63/(E63)</f>
        <v>0.96550003760374403</v>
      </c>
      <c r="P63" s="19">
        <f>K63/(F63/12*3)</f>
        <v>0.86290292620707598</v>
      </c>
      <c r="Q63" s="20">
        <f>L63/(G63/12*3)</f>
        <v>0.8562330972762352</v>
      </c>
    </row>
    <row r="64" spans="1:17" x14ac:dyDescent="0.25">
      <c r="A64" s="14" t="s">
        <v>137</v>
      </c>
      <c r="B64" s="15" t="s">
        <v>37</v>
      </c>
      <c r="C64" s="24">
        <v>4941</v>
      </c>
      <c r="D64" s="24">
        <v>4941</v>
      </c>
      <c r="E64" s="25">
        <v>69650.09</v>
      </c>
      <c r="F64" s="17">
        <v>344141.1</v>
      </c>
      <c r="G64" s="17">
        <v>344141.1</v>
      </c>
      <c r="H64" s="24">
        <v>709</v>
      </c>
      <c r="I64" s="24">
        <v>708</v>
      </c>
      <c r="J64" s="25">
        <v>76342.03</v>
      </c>
      <c r="K64" s="17">
        <v>54126.5</v>
      </c>
      <c r="L64" s="17">
        <v>54110.6</v>
      </c>
      <c r="M64" s="19">
        <f>H64/(C64/12*3)</f>
        <v>0.57397287998380897</v>
      </c>
      <c r="N64" s="19">
        <f>I64/(D64/12*3)</f>
        <v>0.57316332726168795</v>
      </c>
      <c r="O64" s="19">
        <f>J64/(E64)</f>
        <v>1.0960794164085073</v>
      </c>
      <c r="P64" s="19">
        <f>K64/(F64/12*3)</f>
        <v>0.62911985810471349</v>
      </c>
      <c r="Q64" s="20">
        <f>L64/(G64/12*3)</f>
        <v>0.62893505018726337</v>
      </c>
    </row>
    <row r="65" spans="1:17" x14ac:dyDescent="0.25">
      <c r="A65" s="14" t="s">
        <v>138</v>
      </c>
      <c r="B65" s="15" t="s">
        <v>38</v>
      </c>
      <c r="C65" s="24">
        <v>10791</v>
      </c>
      <c r="D65" s="24">
        <v>10791</v>
      </c>
      <c r="E65" s="25">
        <v>33139.69</v>
      </c>
      <c r="F65" s="17">
        <v>357610.4</v>
      </c>
      <c r="G65" s="17">
        <v>357610.4</v>
      </c>
      <c r="H65" s="24">
        <v>2659</v>
      </c>
      <c r="I65" s="24">
        <v>2657</v>
      </c>
      <c r="J65" s="25">
        <v>31955.47</v>
      </c>
      <c r="K65" s="17">
        <v>84969.600000000006</v>
      </c>
      <c r="L65" s="17">
        <v>84900.7</v>
      </c>
      <c r="M65" s="19">
        <f>H65/(C65/12*3)</f>
        <v>0.98563617829672878</v>
      </c>
      <c r="N65" s="19">
        <f>I65/(D65/12*3)</f>
        <v>0.98489481975720505</v>
      </c>
      <c r="O65" s="19">
        <f>J65/(E65)</f>
        <v>0.96426580936635187</v>
      </c>
      <c r="P65" s="19">
        <f>K65/(F65/12*3)</f>
        <v>0.95041531230635345</v>
      </c>
      <c r="Q65" s="20">
        <f>L65/(G65/12*3)</f>
        <v>0.94964464120730263</v>
      </c>
    </row>
    <row r="66" spans="1:17" x14ac:dyDescent="0.25">
      <c r="A66" s="14" t="s">
        <v>139</v>
      </c>
      <c r="B66" s="15" t="s">
        <v>39</v>
      </c>
      <c r="C66" s="24">
        <v>210108</v>
      </c>
      <c r="D66" s="24">
        <v>205302</v>
      </c>
      <c r="E66" s="25">
        <v>19743.89</v>
      </c>
      <c r="F66" s="17">
        <v>4148348.7</v>
      </c>
      <c r="G66" s="17">
        <v>3929578.1</v>
      </c>
      <c r="H66" s="24">
        <v>51252</v>
      </c>
      <c r="I66" s="24">
        <v>50136</v>
      </c>
      <c r="J66" s="25">
        <v>18537.150000000001</v>
      </c>
      <c r="K66" s="17">
        <v>950066.1</v>
      </c>
      <c r="L66" s="17">
        <v>909069.3</v>
      </c>
      <c r="M66" s="19">
        <f>H66/(C66/12*3)</f>
        <v>0.97572676909018219</v>
      </c>
      <c r="N66" s="19">
        <f>I66/(D66/12*3)</f>
        <v>0.9768243855393518</v>
      </c>
      <c r="O66" s="19">
        <f>J66/(E66)</f>
        <v>0.93888033209261201</v>
      </c>
      <c r="P66" s="19">
        <f>K66/(F66/12*3)</f>
        <v>0.91609087731703931</v>
      </c>
      <c r="Q66" s="20">
        <f>L66/(G66/12*3)</f>
        <v>0.92536071493273031</v>
      </c>
    </row>
    <row r="67" spans="1:17" ht="20.25" x14ac:dyDescent="0.25">
      <c r="A67" s="28" t="s">
        <v>140</v>
      </c>
      <c r="B67" s="44" t="s">
        <v>141</v>
      </c>
      <c r="C67" s="21">
        <v>1034902</v>
      </c>
      <c r="D67" s="21">
        <v>1017943</v>
      </c>
      <c r="E67" s="22">
        <v>45657.56</v>
      </c>
      <c r="F67" s="10">
        <v>47251100.899999999</v>
      </c>
      <c r="G67" s="10">
        <v>45396861.200000003</v>
      </c>
      <c r="H67" s="21">
        <v>253360</v>
      </c>
      <c r="I67" s="21">
        <v>249073</v>
      </c>
      <c r="J67" s="22">
        <v>41658.199999999997</v>
      </c>
      <c r="K67" s="10">
        <v>10554522.699999999</v>
      </c>
      <c r="L67" s="10">
        <v>10222255.199999999</v>
      </c>
      <c r="M67" s="12">
        <f>H67/(C67/12*3)</f>
        <v>0.97926180449936318</v>
      </c>
      <c r="N67" s="12">
        <f>I67/(D67/12*3)</f>
        <v>0.97873063619475742</v>
      </c>
      <c r="O67" s="12">
        <f>J67/(E67)</f>
        <v>0.91240530593400082</v>
      </c>
      <c r="P67" s="12">
        <f>K67/(F67/12*3)</f>
        <v>0.8934837494971466</v>
      </c>
      <c r="Q67" s="13">
        <f>L67/(G67/12*3)</f>
        <v>0.90070149607612071</v>
      </c>
    </row>
    <row r="68" spans="1:17" x14ac:dyDescent="0.25">
      <c r="A68" s="14" t="s">
        <v>133</v>
      </c>
      <c r="B68" s="15" t="s">
        <v>142</v>
      </c>
      <c r="C68" s="24">
        <v>0</v>
      </c>
      <c r="D68" s="24">
        <v>0</v>
      </c>
      <c r="E68" s="25">
        <v>0</v>
      </c>
      <c r="F68" s="17">
        <v>0</v>
      </c>
      <c r="G68" s="17">
        <v>0</v>
      </c>
      <c r="H68" s="24">
        <v>0</v>
      </c>
      <c r="I68" s="24">
        <v>0</v>
      </c>
      <c r="J68" s="25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27">
        <v>0</v>
      </c>
    </row>
    <row r="69" spans="1:17" x14ac:dyDescent="0.25">
      <c r="A69" s="23" t="s">
        <v>143</v>
      </c>
      <c r="B69" s="15" t="s">
        <v>144</v>
      </c>
      <c r="C69" s="24">
        <v>219</v>
      </c>
      <c r="D69" s="24">
        <v>219</v>
      </c>
      <c r="E69" s="25">
        <v>9957.5300000000007</v>
      </c>
      <c r="F69" s="17">
        <v>2180.6999999999998</v>
      </c>
      <c r="G69" s="17">
        <v>2180.6999999999998</v>
      </c>
      <c r="H69" s="24">
        <v>0</v>
      </c>
      <c r="I69" s="24">
        <v>0</v>
      </c>
      <c r="J69" s="25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27">
        <v>0</v>
      </c>
    </row>
    <row r="70" spans="1:17" x14ac:dyDescent="0.25">
      <c r="A70" s="14" t="s">
        <v>135</v>
      </c>
      <c r="B70" s="15" t="s">
        <v>145</v>
      </c>
      <c r="C70" s="24">
        <v>39377</v>
      </c>
      <c r="D70" s="24">
        <v>38647</v>
      </c>
      <c r="E70" s="25">
        <v>114248.9</v>
      </c>
      <c r="F70" s="17">
        <v>4498778.9000000004</v>
      </c>
      <c r="G70" s="17">
        <v>4436137.5</v>
      </c>
      <c r="H70" s="24">
        <v>9097</v>
      </c>
      <c r="I70" s="24">
        <v>9016</v>
      </c>
      <c r="J70" s="25">
        <v>119083.86</v>
      </c>
      <c r="K70" s="17">
        <v>1083305.8999999999</v>
      </c>
      <c r="L70" s="17">
        <v>1071798.2</v>
      </c>
      <c r="M70" s="19">
        <f>H70/(C70/12*3)</f>
        <v>0.9240927444955177</v>
      </c>
      <c r="N70" s="19">
        <f>I70/(D70/12*3)</f>
        <v>0.93316428183300126</v>
      </c>
      <c r="O70" s="19">
        <f>J70/(E70)</f>
        <v>1.0423195321793033</v>
      </c>
      <c r="P70" s="19">
        <f>K70/(F70/12*3)</f>
        <v>0.96319994743462478</v>
      </c>
      <c r="Q70" s="20">
        <f>L70/(G70/12*3)</f>
        <v>0.96642468814368354</v>
      </c>
    </row>
    <row r="71" spans="1:17" x14ac:dyDescent="0.25">
      <c r="A71" s="23" t="s">
        <v>146</v>
      </c>
      <c r="B71" s="15" t="s">
        <v>147</v>
      </c>
      <c r="C71" s="24">
        <v>8926</v>
      </c>
      <c r="D71" s="24">
        <v>8926</v>
      </c>
      <c r="E71" s="25">
        <v>186225.75</v>
      </c>
      <c r="F71" s="17">
        <v>1662251</v>
      </c>
      <c r="G71" s="17">
        <v>1662251</v>
      </c>
      <c r="H71" s="24">
        <v>2162</v>
      </c>
      <c r="I71" s="24">
        <v>2136</v>
      </c>
      <c r="J71" s="25">
        <v>177409.53</v>
      </c>
      <c r="K71" s="17">
        <v>383559.4</v>
      </c>
      <c r="L71" s="17">
        <v>376785.2</v>
      </c>
      <c r="M71" s="19">
        <f>H71/(C71/12*3)</f>
        <v>0.96885503024871167</v>
      </c>
      <c r="N71" s="19">
        <f>I71/(D71/12*3)</f>
        <v>0.95720367465830158</v>
      </c>
      <c r="O71" s="19">
        <f>J71/(E71)</f>
        <v>0.95265842666763323</v>
      </c>
      <c r="P71" s="19">
        <f>K71/(F71/12*3)</f>
        <v>0.92298792420639242</v>
      </c>
      <c r="Q71" s="20">
        <f>L71/(G71/12*3)</f>
        <v>0.90668665562541395</v>
      </c>
    </row>
    <row r="72" spans="1:17" x14ac:dyDescent="0.25">
      <c r="A72" s="23" t="s">
        <v>148</v>
      </c>
      <c r="B72" s="15" t="s">
        <v>149</v>
      </c>
      <c r="C72" s="24">
        <v>1649</v>
      </c>
      <c r="D72" s="24">
        <v>1649</v>
      </c>
      <c r="E72" s="25">
        <v>287753.78999999998</v>
      </c>
      <c r="F72" s="17">
        <v>474506</v>
      </c>
      <c r="G72" s="17">
        <v>474506</v>
      </c>
      <c r="H72" s="24">
        <v>384</v>
      </c>
      <c r="I72" s="24">
        <v>381</v>
      </c>
      <c r="J72" s="25">
        <v>274499.48</v>
      </c>
      <c r="K72" s="17">
        <v>105407.8</v>
      </c>
      <c r="L72" s="17">
        <v>104028.2</v>
      </c>
      <c r="M72" s="19">
        <f>H72/(C72/12*3)</f>
        <v>0.93147362037598547</v>
      </c>
      <c r="N72" s="19">
        <f>I72/(D72/12*3)</f>
        <v>0.92419648271679811</v>
      </c>
      <c r="O72" s="19">
        <f>J72/(E72)</f>
        <v>0.95393871267516583</v>
      </c>
      <c r="P72" s="19">
        <f>K72/(F72/12*3)</f>
        <v>0.88856874307174205</v>
      </c>
      <c r="Q72" s="20">
        <f>L72/(G72/12*3)</f>
        <v>0.87693896389086756</v>
      </c>
    </row>
    <row r="73" spans="1:17" ht="21" x14ac:dyDescent="0.25">
      <c r="A73" s="23" t="s">
        <v>150</v>
      </c>
      <c r="B73" s="15" t="s">
        <v>151</v>
      </c>
      <c r="C73" s="24">
        <v>725</v>
      </c>
      <c r="D73" s="24">
        <v>725</v>
      </c>
      <c r="E73" s="25">
        <v>389703.31</v>
      </c>
      <c r="F73" s="17">
        <v>282534.90000000002</v>
      </c>
      <c r="G73" s="17">
        <v>282534.90000000002</v>
      </c>
      <c r="H73" s="24">
        <v>242</v>
      </c>
      <c r="I73" s="24">
        <v>241</v>
      </c>
      <c r="J73" s="25">
        <v>442764.46</v>
      </c>
      <c r="K73" s="17">
        <v>107149</v>
      </c>
      <c r="L73" s="17">
        <v>106589.3</v>
      </c>
      <c r="M73" s="19">
        <f>H73/(C73/12*3)</f>
        <v>1.3351724137931034</v>
      </c>
      <c r="N73" s="19">
        <f>I73/(D73/12*3)</f>
        <v>1.3296551724137931</v>
      </c>
      <c r="O73" s="19">
        <f>J73/(E73)</f>
        <v>1.1361578119518667</v>
      </c>
      <c r="P73" s="19">
        <f>K73/(F73/12*3)</f>
        <v>1.5169665765185114</v>
      </c>
      <c r="Q73" s="20">
        <f>L73/(G73/12*3)</f>
        <v>1.5090425996929937</v>
      </c>
    </row>
    <row r="74" spans="1:17" ht="21" x14ac:dyDescent="0.25">
      <c r="A74" s="23" t="s">
        <v>152</v>
      </c>
      <c r="B74" s="15" t="s">
        <v>153</v>
      </c>
      <c r="C74" s="24">
        <v>1811</v>
      </c>
      <c r="D74" s="24">
        <v>1811</v>
      </c>
      <c r="E74" s="25">
        <v>234125.18</v>
      </c>
      <c r="F74" s="17">
        <v>424000.7</v>
      </c>
      <c r="G74" s="17">
        <v>424000.7</v>
      </c>
      <c r="H74" s="24">
        <v>340</v>
      </c>
      <c r="I74" s="24">
        <v>338</v>
      </c>
      <c r="J74" s="25">
        <v>227279.41</v>
      </c>
      <c r="K74" s="17">
        <v>77275</v>
      </c>
      <c r="L74" s="17">
        <v>76786.600000000006</v>
      </c>
      <c r="M74" s="19">
        <f>H74/(C74/12*3)</f>
        <v>0.75096631695196026</v>
      </c>
      <c r="N74" s="19">
        <f>I74/(D74/12*3)</f>
        <v>0.74654886802871345</v>
      </c>
      <c r="O74" s="19">
        <f>J74/(E74)</f>
        <v>0.97076021468515261</v>
      </c>
      <c r="P74" s="19">
        <f>K74/(F74/12*3)</f>
        <v>0.72900823041094021</v>
      </c>
      <c r="Q74" s="20">
        <f>L74/(G74/12*3)</f>
        <v>0.72440069084791603</v>
      </c>
    </row>
    <row r="75" spans="1:17" x14ac:dyDescent="0.25">
      <c r="A75" s="14" t="s">
        <v>154</v>
      </c>
      <c r="B75" s="15" t="s">
        <v>155</v>
      </c>
      <c r="C75" s="24">
        <v>96</v>
      </c>
      <c r="D75" s="24">
        <v>96</v>
      </c>
      <c r="E75" s="25">
        <v>1319765.6299999999</v>
      </c>
      <c r="F75" s="17">
        <v>126697.5</v>
      </c>
      <c r="G75" s="17">
        <v>126697.5</v>
      </c>
      <c r="H75" s="24">
        <v>21</v>
      </c>
      <c r="I75" s="24">
        <v>21</v>
      </c>
      <c r="J75" s="25">
        <v>1319038.1000000001</v>
      </c>
      <c r="K75" s="17">
        <v>27699.8</v>
      </c>
      <c r="L75" s="17">
        <v>27699.8</v>
      </c>
      <c r="M75" s="19">
        <f>H75/(C75/12*3)</f>
        <v>0.875</v>
      </c>
      <c r="N75" s="19">
        <f>I75/(D75/12*3)</f>
        <v>0.875</v>
      </c>
      <c r="O75" s="19">
        <f>J75/(E75)</f>
        <v>0.99944874303174591</v>
      </c>
      <c r="P75" s="19">
        <f>K75/(F75/12*3)</f>
        <v>0.87451765030880635</v>
      </c>
      <c r="Q75" s="20">
        <f>L75/(G75/12*3)</f>
        <v>0.87451765030880635</v>
      </c>
    </row>
    <row r="76" spans="1:17" x14ac:dyDescent="0.25">
      <c r="A76" s="14" t="s">
        <v>138</v>
      </c>
      <c r="B76" s="15" t="s">
        <v>156</v>
      </c>
      <c r="C76" s="24">
        <v>25231</v>
      </c>
      <c r="D76" s="24">
        <v>25231</v>
      </c>
      <c r="E76" s="25">
        <v>60412.88</v>
      </c>
      <c r="F76" s="17">
        <v>1524277.5</v>
      </c>
      <c r="G76" s="17">
        <v>1524277.5</v>
      </c>
      <c r="H76" s="24">
        <v>6199</v>
      </c>
      <c r="I76" s="24">
        <v>6153</v>
      </c>
      <c r="J76" s="25">
        <v>65321.16</v>
      </c>
      <c r="K76" s="17">
        <v>404925.9</v>
      </c>
      <c r="L76" s="17">
        <v>401729.1</v>
      </c>
      <c r="M76" s="19">
        <f>H76/(C76/12*3)</f>
        <v>0.98275930403075584</v>
      </c>
      <c r="N76" s="19">
        <f>I76/(D76/12*3)</f>
        <v>0.97546668780468471</v>
      </c>
      <c r="O76" s="19">
        <f>J76/(E76)</f>
        <v>1.0812455886890346</v>
      </c>
      <c r="P76" s="19">
        <f>K76/(F76/12*3)</f>
        <v>1.0626041518030673</v>
      </c>
      <c r="Q76" s="20">
        <f>L76/(G76/12*3)</f>
        <v>1.054215128150878</v>
      </c>
    </row>
    <row r="77" spans="1:17" x14ac:dyDescent="0.25">
      <c r="A77" s="14" t="s">
        <v>157</v>
      </c>
      <c r="B77" s="15" t="s">
        <v>158</v>
      </c>
      <c r="C77" s="24">
        <v>957087</v>
      </c>
      <c r="D77" s="24">
        <v>940858</v>
      </c>
      <c r="E77" s="25">
        <v>39973.43</v>
      </c>
      <c r="F77" s="17">
        <v>38258054.399999999</v>
      </c>
      <c r="G77" s="17">
        <v>36466456.100000001</v>
      </c>
      <c r="H77" s="24">
        <v>234915</v>
      </c>
      <c r="I77" s="24">
        <v>230787</v>
      </c>
      <c r="J77" s="25">
        <v>35609.480000000003</v>
      </c>
      <c r="K77" s="17">
        <v>8365199.9000000004</v>
      </c>
      <c r="L77" s="17">
        <v>8056838.7999999998</v>
      </c>
      <c r="M77" s="19">
        <f>H77/(C77/12*3)</f>
        <v>0.98179162395895048</v>
      </c>
      <c r="N77" s="19">
        <f>I77/(D77/12*3)</f>
        <v>0.98117675568470486</v>
      </c>
      <c r="O77" s="19">
        <f>J77/(E77)</f>
        <v>0.89082873298588594</v>
      </c>
      <c r="P77" s="19">
        <f>K77/(F77/12*3)</f>
        <v>0.87460797797391399</v>
      </c>
      <c r="Q77" s="20">
        <f>L77/(G77/12*3)</f>
        <v>0.88375341743175306</v>
      </c>
    </row>
    <row r="78" spans="1:17" x14ac:dyDescent="0.25">
      <c r="A78" s="23" t="s">
        <v>43</v>
      </c>
      <c r="B78" s="15" t="s">
        <v>159</v>
      </c>
      <c r="C78" s="24">
        <v>3169</v>
      </c>
      <c r="D78" s="24">
        <v>3169</v>
      </c>
      <c r="E78" s="25">
        <v>135452.38</v>
      </c>
      <c r="F78" s="17">
        <v>429248.6</v>
      </c>
      <c r="G78" s="17">
        <v>429248.6</v>
      </c>
      <c r="H78" s="24">
        <v>735</v>
      </c>
      <c r="I78" s="24">
        <v>724</v>
      </c>
      <c r="J78" s="25">
        <v>104808.16</v>
      </c>
      <c r="K78" s="17">
        <v>77034</v>
      </c>
      <c r="L78" s="17">
        <v>75906.7</v>
      </c>
      <c r="M78" s="19">
        <f>H78/(C78/12*3)</f>
        <v>0.92773745661091822</v>
      </c>
      <c r="N78" s="19">
        <f>I78/(D78/12*3)</f>
        <v>0.91385295045755754</v>
      </c>
      <c r="O78" s="19">
        <f>J78/(E78)</f>
        <v>0.77376388661461692</v>
      </c>
      <c r="P78" s="19">
        <f>K78/(F78/12*3)</f>
        <v>0.71784974953907832</v>
      </c>
      <c r="Q78" s="20">
        <f>L78/(G78/12*3)</f>
        <v>0.70734488126460981</v>
      </c>
    </row>
    <row r="79" spans="1:17" ht="15.75" thickBot="1" x14ac:dyDescent="0.3">
      <c r="A79" s="29" t="s">
        <v>160</v>
      </c>
      <c r="B79" s="30" t="s">
        <v>161</v>
      </c>
      <c r="C79" s="31">
        <v>250</v>
      </c>
      <c r="D79" s="31">
        <v>250</v>
      </c>
      <c r="E79" s="32">
        <v>41419.599999999999</v>
      </c>
      <c r="F79" s="33">
        <v>10354.9</v>
      </c>
      <c r="G79" s="33">
        <v>10354.9</v>
      </c>
      <c r="H79" s="31">
        <v>34</v>
      </c>
      <c r="I79" s="31">
        <v>32</v>
      </c>
      <c r="J79" s="32">
        <v>42611.76</v>
      </c>
      <c r="K79" s="33">
        <v>1448.8</v>
      </c>
      <c r="L79" s="33">
        <v>1194</v>
      </c>
      <c r="M79" s="34">
        <f>H79/(C79/12*3)</f>
        <v>0.54400000000000004</v>
      </c>
      <c r="N79" s="34">
        <f>I79/(D79/12*3)</f>
        <v>0.51200000000000001</v>
      </c>
      <c r="O79" s="34">
        <f>J79/(E79)</f>
        <v>1.0287825087639668</v>
      </c>
      <c r="P79" s="34">
        <f>K79/(F79/12*3)</f>
        <v>0.55965774657408573</v>
      </c>
      <c r="Q79" s="43">
        <f>L79/(G79/12*3)</f>
        <v>0.46123091483259138</v>
      </c>
    </row>
  </sheetData>
  <mergeCells count="21">
    <mergeCell ref="A1:Q1"/>
    <mergeCell ref="A3:A6"/>
    <mergeCell ref="B3:B6"/>
    <mergeCell ref="C3:G3"/>
    <mergeCell ref="H3:L3"/>
    <mergeCell ref="M3:Q3"/>
    <mergeCell ref="C4:D4"/>
    <mergeCell ref="E4:E6"/>
    <mergeCell ref="F4:G4"/>
    <mergeCell ref="H4:I4"/>
    <mergeCell ref="C5:C6"/>
    <mergeCell ref="F5:F6"/>
    <mergeCell ref="H5:H6"/>
    <mergeCell ref="K5:K6"/>
    <mergeCell ref="M5:M6"/>
    <mergeCell ref="P5:P6"/>
    <mergeCell ref="J4:J6"/>
    <mergeCell ref="K4:L4"/>
    <mergeCell ref="M4:N4"/>
    <mergeCell ref="O4:O6"/>
    <mergeCell ref="P4:Q4"/>
  </mergeCells>
  <pageMargins left="0.11811023622047245" right="0.11811023622047245" top="0.15748031496062992" bottom="0.15748031496062992" header="0.31496062992125984" footer="0.31496062992125984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187</vt:i4>
      </vt:variant>
    </vt:vector>
  </HeadingPairs>
  <TitlesOfParts>
    <vt:vector size="188" baseType="lpstr">
      <vt:lpstr>1 квартал 2026</vt:lpstr>
      <vt:lpstr>'1 квартал 2026'!V_ц_1_12</vt:lpstr>
      <vt:lpstr>'1 квартал 2026'!V_ц_1_9</vt:lpstr>
      <vt:lpstr>'1 квартал 2026'!V_ц_10_12</vt:lpstr>
      <vt:lpstr>'1 квартал 2026'!V_ц_10_3</vt:lpstr>
      <vt:lpstr>'1 квартал 2026'!V_ц_10_6</vt:lpstr>
      <vt:lpstr>'1 квартал 2026'!V_ц_10_8</vt:lpstr>
      <vt:lpstr>'1 квартал 2026'!V_ц_10_9</vt:lpstr>
      <vt:lpstr>'1 квартал 2026'!V_ц_11_12</vt:lpstr>
      <vt:lpstr>'1 квартал 2026'!V_ц_11_3</vt:lpstr>
      <vt:lpstr>'1 квартал 2026'!V_ц_11_6</vt:lpstr>
      <vt:lpstr>'1 квартал 2026'!V_ц_11_8</vt:lpstr>
      <vt:lpstr>'1 квартал 2026'!V_ц_11_9</vt:lpstr>
      <vt:lpstr>'1 квартал 2026'!V_ц_12_12</vt:lpstr>
      <vt:lpstr>'1 квартал 2026'!V_ц_12_3</vt:lpstr>
      <vt:lpstr>'1 квартал 2026'!V_ц_12_6</vt:lpstr>
      <vt:lpstr>'1 квартал 2026'!V_ц_12_8</vt:lpstr>
      <vt:lpstr>'1 квартал 2026'!V_ц_12_9</vt:lpstr>
      <vt:lpstr>'1 квартал 2026'!V_ц_13_12</vt:lpstr>
      <vt:lpstr>'1 квартал 2026'!V_ц_13_3</vt:lpstr>
      <vt:lpstr>'1 квартал 2026'!V_ц_13_6</vt:lpstr>
      <vt:lpstr>'1 квартал 2026'!V_ц_13_8</vt:lpstr>
      <vt:lpstr>'1 квартал 2026'!V_ц_13_9</vt:lpstr>
      <vt:lpstr>'1 квартал 2026'!V_ц_14_12</vt:lpstr>
      <vt:lpstr>'1 квартал 2026'!V_ц_14_3</vt:lpstr>
      <vt:lpstr>'1 квартал 2026'!V_ц_14_6</vt:lpstr>
      <vt:lpstr>'1 квартал 2026'!V_ц_14_8</vt:lpstr>
      <vt:lpstr>'1 квартал 2026'!V_ц_14_9</vt:lpstr>
      <vt:lpstr>'1 квартал 2026'!V_ц_15_12</vt:lpstr>
      <vt:lpstr>'1 квартал 2026'!V_ц_15_3</vt:lpstr>
      <vt:lpstr>'1 квартал 2026'!V_ц_15_6</vt:lpstr>
      <vt:lpstr>'1 квартал 2026'!V_ц_15_8</vt:lpstr>
      <vt:lpstr>'1 квартал 2026'!V_ц_15_9</vt:lpstr>
      <vt:lpstr>'1 квартал 2026'!V_ц_16_12</vt:lpstr>
      <vt:lpstr>'1 квартал 2026'!V_ц_16_3</vt:lpstr>
      <vt:lpstr>'1 квартал 2026'!V_ц_16_6</vt:lpstr>
      <vt:lpstr>'1 квартал 2026'!V_ц_16_8</vt:lpstr>
      <vt:lpstr>'1 квартал 2026'!V_ц_16_9</vt:lpstr>
      <vt:lpstr>'1 квартал 2026'!V_ц_17_12</vt:lpstr>
      <vt:lpstr>'1 квартал 2026'!V_ц_17_3</vt:lpstr>
      <vt:lpstr>'1 квартал 2026'!V_ц_17_6</vt:lpstr>
      <vt:lpstr>'1 квартал 2026'!V_ц_17_8</vt:lpstr>
      <vt:lpstr>'1 квартал 2026'!V_ц_17_9</vt:lpstr>
      <vt:lpstr>'1 квартал 2026'!V_ц_18_12</vt:lpstr>
      <vt:lpstr>'1 квартал 2026'!V_ц_18_3</vt:lpstr>
      <vt:lpstr>'1 квартал 2026'!V_ц_18_6</vt:lpstr>
      <vt:lpstr>'1 квартал 2026'!V_ц_18_8</vt:lpstr>
      <vt:lpstr>'1 квартал 2026'!V_ц_18_9</vt:lpstr>
      <vt:lpstr>'1 квартал 2026'!V_ц_19_12</vt:lpstr>
      <vt:lpstr>'1 квартал 2026'!V_ц_19_3</vt:lpstr>
      <vt:lpstr>'1 квартал 2026'!V_ц_19_6</vt:lpstr>
      <vt:lpstr>'1 квартал 2026'!V_ц_19_8</vt:lpstr>
      <vt:lpstr>'1 квартал 2026'!V_ц_19_9</vt:lpstr>
      <vt:lpstr>'1 квартал 2026'!V_ц_2_12</vt:lpstr>
      <vt:lpstr>'1 квартал 2026'!V_ц_2_9</vt:lpstr>
      <vt:lpstr>'1 квартал 2026'!V_ц_20_12</vt:lpstr>
      <vt:lpstr>'1 квартал 2026'!V_ц_20_3</vt:lpstr>
      <vt:lpstr>'1 квартал 2026'!V_ц_20_6</vt:lpstr>
      <vt:lpstr>'1 квартал 2026'!V_ц_20_8</vt:lpstr>
      <vt:lpstr>'1 квартал 2026'!V_ц_20_9</vt:lpstr>
      <vt:lpstr>'1 квартал 2026'!V_ц_21_12</vt:lpstr>
      <vt:lpstr>'1 квартал 2026'!V_ц_21_3</vt:lpstr>
      <vt:lpstr>'1 квартал 2026'!V_ц_21_6</vt:lpstr>
      <vt:lpstr>'1 квартал 2026'!V_ц_21_8</vt:lpstr>
      <vt:lpstr>'1 квартал 2026'!V_ц_21_9</vt:lpstr>
      <vt:lpstr>'1 квартал 2026'!V_ц_22_12</vt:lpstr>
      <vt:lpstr>'1 квартал 2026'!V_ц_22_3</vt:lpstr>
      <vt:lpstr>'1 квартал 2026'!V_ц_22_6</vt:lpstr>
      <vt:lpstr>'1 квартал 2026'!V_ц_22_8</vt:lpstr>
      <vt:lpstr>'1 квартал 2026'!V_ц_22_9</vt:lpstr>
      <vt:lpstr>'1 квартал 2026'!V_ц_23_12</vt:lpstr>
      <vt:lpstr>'1 квартал 2026'!V_ц_23_3</vt:lpstr>
      <vt:lpstr>'1 квартал 2026'!V_ц_23_6</vt:lpstr>
      <vt:lpstr>'1 квартал 2026'!V_ц_23_8</vt:lpstr>
      <vt:lpstr>'1 квартал 2026'!V_ц_23_9</vt:lpstr>
      <vt:lpstr>'1 квартал 2026'!V_ц_25_12</vt:lpstr>
      <vt:lpstr>'1 квартал 2026'!V_ц_25_3</vt:lpstr>
      <vt:lpstr>'1 квартал 2026'!V_ц_25_6</vt:lpstr>
      <vt:lpstr>'1 квартал 2026'!V_ц_25_8</vt:lpstr>
      <vt:lpstr>'1 квартал 2026'!V_ц_25_9</vt:lpstr>
      <vt:lpstr>'1 квартал 2026'!V_ц_26_12</vt:lpstr>
      <vt:lpstr>'1 квартал 2026'!V_ц_26_3</vt:lpstr>
      <vt:lpstr>'1 квартал 2026'!V_ц_26_6</vt:lpstr>
      <vt:lpstr>'1 квартал 2026'!V_ц_26_8</vt:lpstr>
      <vt:lpstr>'1 квартал 2026'!V_ц_26_9</vt:lpstr>
      <vt:lpstr>'1 квартал 2026'!V_ц_27_12</vt:lpstr>
      <vt:lpstr>'1 квартал 2026'!V_ц_27_3</vt:lpstr>
      <vt:lpstr>'1 квартал 2026'!V_ц_27_6</vt:lpstr>
      <vt:lpstr>'1 квартал 2026'!V_ц_27_8</vt:lpstr>
      <vt:lpstr>'1 квартал 2026'!V_ц_27_9</vt:lpstr>
      <vt:lpstr>'1 квартал 2026'!V_ц_28_12</vt:lpstr>
      <vt:lpstr>'1 квартал 2026'!V_ц_28_3</vt:lpstr>
      <vt:lpstr>'1 квартал 2026'!V_ц_28_6</vt:lpstr>
      <vt:lpstr>'1 квартал 2026'!V_ц_28_8</vt:lpstr>
      <vt:lpstr>'1 квартал 2026'!V_ц_28_9</vt:lpstr>
      <vt:lpstr>'1 квартал 2026'!V_ц_29_12</vt:lpstr>
      <vt:lpstr>'1 квартал 2026'!V_ц_29_3</vt:lpstr>
      <vt:lpstr>'1 квартал 2026'!V_ц_29_6</vt:lpstr>
      <vt:lpstr>'1 квартал 2026'!V_ц_29_8</vt:lpstr>
      <vt:lpstr>'1 квартал 2026'!V_ц_29_9</vt:lpstr>
      <vt:lpstr>'1 квартал 2026'!V_ц_3_12</vt:lpstr>
      <vt:lpstr>'1 квартал 2026'!V_ц_3_3</vt:lpstr>
      <vt:lpstr>'1 квартал 2026'!V_ц_3_6</vt:lpstr>
      <vt:lpstr>'1 квартал 2026'!V_ц_3_8</vt:lpstr>
      <vt:lpstr>'1 квартал 2026'!V_ц_3_9</vt:lpstr>
      <vt:lpstr>'1 квартал 2026'!V_ц_30_12</vt:lpstr>
      <vt:lpstr>'1 квартал 2026'!V_ц_30_3</vt:lpstr>
      <vt:lpstr>'1 квартал 2026'!V_ц_30_6</vt:lpstr>
      <vt:lpstr>'1 квартал 2026'!V_ц_30_8</vt:lpstr>
      <vt:lpstr>'1 квартал 2026'!V_ц_30_9</vt:lpstr>
      <vt:lpstr>'1 квартал 2026'!V_ц_31_12</vt:lpstr>
      <vt:lpstr>'1 квартал 2026'!V_ц_31_3</vt:lpstr>
      <vt:lpstr>'1 квартал 2026'!V_ц_31_6</vt:lpstr>
      <vt:lpstr>'1 квартал 2026'!V_ц_31_8</vt:lpstr>
      <vt:lpstr>'1 квартал 2026'!V_ц_31_9</vt:lpstr>
      <vt:lpstr>'1 квартал 2026'!V_ц_32_12</vt:lpstr>
      <vt:lpstr>'1 квартал 2026'!V_ц_32_3</vt:lpstr>
      <vt:lpstr>'1 квартал 2026'!V_ц_32_6</vt:lpstr>
      <vt:lpstr>'1 квартал 2026'!V_ц_32_8</vt:lpstr>
      <vt:lpstr>'1 квартал 2026'!V_ц_32_9</vt:lpstr>
      <vt:lpstr>'1 квартал 2026'!V_ц_33_12</vt:lpstr>
      <vt:lpstr>'1 квартал 2026'!V_ц_33_3</vt:lpstr>
      <vt:lpstr>'1 квартал 2026'!V_ц_33_6</vt:lpstr>
      <vt:lpstr>'1 квартал 2026'!V_ц_33_8</vt:lpstr>
      <vt:lpstr>'1 квартал 2026'!V_ц_33_9</vt:lpstr>
      <vt:lpstr>'1 квартал 2026'!V_ц_34_12</vt:lpstr>
      <vt:lpstr>'1 квартал 2026'!V_ц_34_3</vt:lpstr>
      <vt:lpstr>'1 квартал 2026'!V_ц_34_6</vt:lpstr>
      <vt:lpstr>'1 квартал 2026'!V_ц_34_8</vt:lpstr>
      <vt:lpstr>'1 квартал 2026'!V_ц_34_9</vt:lpstr>
      <vt:lpstr>'1 квартал 2026'!V_ц_35_12</vt:lpstr>
      <vt:lpstr>'1 квартал 2026'!V_ц_35_3</vt:lpstr>
      <vt:lpstr>'1 квартал 2026'!V_ц_35_6</vt:lpstr>
      <vt:lpstr>'1 квартал 2026'!V_ц_35_8</vt:lpstr>
      <vt:lpstr>'1 квартал 2026'!V_ц_35_9</vt:lpstr>
      <vt:lpstr>'1 квартал 2026'!V_ц_36_12</vt:lpstr>
      <vt:lpstr>'1 квартал 2026'!V_ц_36_3</vt:lpstr>
      <vt:lpstr>'1 квартал 2026'!V_ц_36_6</vt:lpstr>
      <vt:lpstr>'1 квартал 2026'!V_ц_36_8</vt:lpstr>
      <vt:lpstr>'1 квартал 2026'!V_ц_36_9</vt:lpstr>
      <vt:lpstr>'1 квартал 2026'!V_ц_37_12</vt:lpstr>
      <vt:lpstr>'1 квартал 2026'!V_ц_37_3</vt:lpstr>
      <vt:lpstr>'1 квартал 2026'!V_ц_37_6</vt:lpstr>
      <vt:lpstr>'1 квартал 2026'!V_ц_37_8</vt:lpstr>
      <vt:lpstr>'1 квартал 2026'!V_ц_37_9</vt:lpstr>
      <vt:lpstr>'1 квартал 2026'!V_ц_38_12</vt:lpstr>
      <vt:lpstr>'1 квартал 2026'!V_ц_38_3</vt:lpstr>
      <vt:lpstr>'1 квартал 2026'!V_ц_38_6</vt:lpstr>
      <vt:lpstr>'1 квартал 2026'!V_ц_38_8</vt:lpstr>
      <vt:lpstr>'1 квартал 2026'!V_ц_38_9</vt:lpstr>
      <vt:lpstr>'1 квартал 2026'!V_ц_39_12</vt:lpstr>
      <vt:lpstr>'1 квартал 2026'!V_ц_39_3</vt:lpstr>
      <vt:lpstr>'1 квартал 2026'!V_ц_39_6</vt:lpstr>
      <vt:lpstr>'1 квартал 2026'!V_ц_39_8</vt:lpstr>
      <vt:lpstr>'1 квартал 2026'!V_ц_39_9</vt:lpstr>
      <vt:lpstr>'1 квартал 2026'!V_ц_4_12</vt:lpstr>
      <vt:lpstr>'1 квартал 2026'!V_ц_4_3</vt:lpstr>
      <vt:lpstr>'1 квартал 2026'!V_ц_4_6</vt:lpstr>
      <vt:lpstr>'1 квартал 2026'!V_ц_4_8</vt:lpstr>
      <vt:lpstr>'1 квартал 2026'!V_ц_4_9</vt:lpstr>
      <vt:lpstr>'1 квартал 2026'!V_ц_40_12</vt:lpstr>
      <vt:lpstr>'1 квартал 2026'!V_ц_40_3</vt:lpstr>
      <vt:lpstr>'1 квартал 2026'!V_ц_40_6</vt:lpstr>
      <vt:lpstr>'1 квартал 2026'!V_ц_40_8</vt:lpstr>
      <vt:lpstr>'1 квартал 2026'!V_ц_40_9</vt:lpstr>
      <vt:lpstr>'1 квартал 2026'!V_ц_5_12</vt:lpstr>
      <vt:lpstr>'1 квартал 2026'!V_ц_5_9</vt:lpstr>
      <vt:lpstr>'1 квартал 2026'!V_ц_6_12</vt:lpstr>
      <vt:lpstr>'1 квартал 2026'!V_ц_6_3</vt:lpstr>
      <vt:lpstr>'1 квартал 2026'!V_ц_6_6</vt:lpstr>
      <vt:lpstr>'1 квартал 2026'!V_ц_6_8</vt:lpstr>
      <vt:lpstr>'1 квартал 2026'!V_ц_6_9</vt:lpstr>
      <vt:lpstr>'1 квартал 2026'!V_ц_7_12</vt:lpstr>
      <vt:lpstr>'1 квартал 2026'!V_ц_7_3</vt:lpstr>
      <vt:lpstr>'1 квартал 2026'!V_ц_7_6</vt:lpstr>
      <vt:lpstr>'1 квартал 2026'!V_ц_7_8</vt:lpstr>
      <vt:lpstr>'1 квартал 2026'!V_ц_7_9</vt:lpstr>
      <vt:lpstr>'1 квартал 2026'!V_ц_8_12</vt:lpstr>
      <vt:lpstr>'1 квартал 2026'!V_ц_8_3</vt:lpstr>
      <vt:lpstr>'1 квартал 2026'!V_ц_8_6</vt:lpstr>
      <vt:lpstr>'1 квартал 2026'!V_ц_8_8</vt:lpstr>
      <vt:lpstr>'1 квартал 2026'!V_ц_8_9</vt:lpstr>
      <vt:lpstr>'1 квартал 2026'!V_ц_9_12</vt:lpstr>
      <vt:lpstr>'1 квартал 2026'!V_ц_9_3</vt:lpstr>
      <vt:lpstr>'1 квартал 2026'!V_ц_9_6</vt:lpstr>
      <vt:lpstr>'1 квартал 2026'!V_ц_9_8</vt:lpstr>
      <vt:lpstr>'1 квартал 2026'!V_ц_9_9</vt:lpstr>
      <vt:lpstr>'1 квартал 2026'!Заголовки_для_печати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 Б. Газизова</dc:creator>
  <cp:lastModifiedBy>Альфия Б. Газизова</cp:lastModifiedBy>
  <cp:lastPrinted>2026-06-11T07:17:57Z</cp:lastPrinted>
  <dcterms:created xsi:type="dcterms:W3CDTF">2026-04-17T10:33:30Z</dcterms:created>
  <dcterms:modified xsi:type="dcterms:W3CDTF">2026-06-11T07:18:08Z</dcterms:modified>
</cp:coreProperties>
</file>