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Приложение № 6 (Пр.20-23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xlnm.Print_Area_2">#REF!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Ds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>#REF!</definedName>
    <definedName name="Д">[2]Данные!$B$1:$EF$178</definedName>
    <definedName name="ж0">'[3]0-2'!$E:$F</definedName>
    <definedName name="ж1">'[3]0-2'!$I:$J</definedName>
    <definedName name="ж10">'[4]2+'!$AK:$AL</definedName>
    <definedName name="ж100">'[4]2+'!$OG:$OH</definedName>
    <definedName name="ж101">'[4]2+'!$OK:$OL</definedName>
    <definedName name="ж102">'[4]2+'!$OO:$OP</definedName>
    <definedName name="ж103">'[4]2+'!$OS:$OT</definedName>
    <definedName name="ж104">'[4]2+'!$OW:$OX</definedName>
    <definedName name="ж105">'[4]2+'!$PA:$PB</definedName>
    <definedName name="ж106">'[4]2+'!$PE:$PF</definedName>
    <definedName name="ж107">'[4]2+'!$PI:$PJ</definedName>
    <definedName name="ж108">'[4]2+'!$PM:$PN</definedName>
    <definedName name="ж109">'[4]2+'!$PQ:$PR</definedName>
    <definedName name="ж11">'[4]2+'!$AO:$AP</definedName>
    <definedName name="ж110">'[4]2+'!$PU:$PV</definedName>
    <definedName name="ж111">'[4]2+'!$PY:$PZ</definedName>
    <definedName name="ж112">'[4]2+'!$QC:$QD</definedName>
    <definedName name="ж12">'[4]2+'!$AS:$AT</definedName>
    <definedName name="ж13">'[4]2+'!$AW:$AX</definedName>
    <definedName name="ж14">'[4]2+'!$BA:$BB</definedName>
    <definedName name="ж15">'[4]2+'!$BE:$BF</definedName>
    <definedName name="ж16">'[4]2+'!$BI:$BJ</definedName>
    <definedName name="ж17">'[4]2+'!$BM:$BN</definedName>
    <definedName name="ж18">'[4]2+'!$BQ:$BR</definedName>
    <definedName name="ж19">'[4]2+'!$BU:$BV</definedName>
    <definedName name="ж2">'[4]2+'!$E:$F</definedName>
    <definedName name="ж20">'[4]2+'!$BY:$BZ</definedName>
    <definedName name="ж21">'[4]2+'!$CC:$CD</definedName>
    <definedName name="ж22">'[4]2+'!$CG:$CH</definedName>
    <definedName name="ж23">'[4]2+'!$CK:$CL</definedName>
    <definedName name="ж24">'[4]2+'!$CO:$CP</definedName>
    <definedName name="ж25">'[4]2+'!$CS:$CT</definedName>
    <definedName name="ж26">'[4]2+'!$CW:$CX</definedName>
    <definedName name="ж27">'[4]2+'!$DA:$DB</definedName>
    <definedName name="ж28">'[4]2+'!$DE:$DF</definedName>
    <definedName name="ж29">'[4]2+'!$DI:$DJ</definedName>
    <definedName name="ж3">'[4]2+'!$I:$J</definedName>
    <definedName name="ж30">'[4]2+'!$DM:$DN</definedName>
    <definedName name="ж31">'[4]2+'!$DQ:$DR</definedName>
    <definedName name="ж32">'[4]2+'!$DU:$DV</definedName>
    <definedName name="ж33">'[4]2+'!$DY:$DZ</definedName>
    <definedName name="ж34">'[4]2+'!$EC:$ED</definedName>
    <definedName name="ж35">'[4]2+'!$EG:$EH</definedName>
    <definedName name="ж36">'[4]2+'!$EK:$EL</definedName>
    <definedName name="ж37">'[4]2+'!$EO:$EP</definedName>
    <definedName name="ж38">'[4]2+'!$ES:$ET</definedName>
    <definedName name="ж39">'[4]2+'!$EW:$EX</definedName>
    <definedName name="ж4">'[4]2+'!$M:$N</definedName>
    <definedName name="ж40">'[4]2+'!$FA:$FB</definedName>
    <definedName name="ж41">'[4]2+'!$FE:$FF</definedName>
    <definedName name="ж42">'[4]2+'!$FI:$FJ</definedName>
    <definedName name="ж43">'[4]2+'!$FM:$FN</definedName>
    <definedName name="ж44">'[4]2+'!$FQ:$FR</definedName>
    <definedName name="ж45">'[4]2+'!$FU:$FV</definedName>
    <definedName name="ж46">'[4]2+'!$FY:$FZ</definedName>
    <definedName name="ж47">'[4]2+'!$GC:$GD</definedName>
    <definedName name="ж48">'[4]2+'!$GG:$GH</definedName>
    <definedName name="ж49">'[4]2+'!$GK:$GL</definedName>
    <definedName name="ж5">'[4]2+'!$Q:$R</definedName>
    <definedName name="ж50">'[4]2+'!$GO:$GP</definedName>
    <definedName name="ж51">'[4]2+'!$GS:$GT</definedName>
    <definedName name="ж52">'[4]2+'!$GW:$GX</definedName>
    <definedName name="ж53">'[4]2+'!$HA:$HB</definedName>
    <definedName name="ж54">'[4]2+'!$HE:$HF</definedName>
    <definedName name="ж55">'[4]2+'!$HI:$HJ</definedName>
    <definedName name="ж56">'[4]2+'!$HM:$HN</definedName>
    <definedName name="ж57">'[4]2+'!$HQ:$HR</definedName>
    <definedName name="ж58">'[4]2+'!$HU:$HV</definedName>
    <definedName name="ж59">'[4]2+'!$HY:$HZ</definedName>
    <definedName name="ж6">'[4]2+'!$U:$V</definedName>
    <definedName name="ж60">'[4]2+'!$IC:$ID</definedName>
    <definedName name="ж61">'[4]2+'!$IG:$IH</definedName>
    <definedName name="ж62">'[4]2+'!$IK:$IL</definedName>
    <definedName name="ж63">'[4]2+'!$IO:$IP</definedName>
    <definedName name="ж64">'[4]2+'!$IS:$IT</definedName>
    <definedName name="ж65">'[4]2+'!$IW:$IX</definedName>
    <definedName name="ж66">'[4]2+'!$JA:$JB</definedName>
    <definedName name="ж67">'[4]2+'!$JE:$JF</definedName>
    <definedName name="ж68">'[4]2+'!$JI:$JJ</definedName>
    <definedName name="ж69">'[4]2+'!$JM:$JN</definedName>
    <definedName name="ж7">'[4]2+'!$Y:$Z</definedName>
    <definedName name="ж70">'[4]2+'!$JQ:$JR</definedName>
    <definedName name="ж71">'[4]2+'!$JU:$JV</definedName>
    <definedName name="ж72">'[4]2+'!$JY:$JZ</definedName>
    <definedName name="ж73">'[4]2+'!$KC:$KD</definedName>
    <definedName name="ж74">'[4]2+'!$KG:$KH</definedName>
    <definedName name="ж75">'[4]2+'!$KK:$KL</definedName>
    <definedName name="ж76">'[4]2+'!$KO:$KP</definedName>
    <definedName name="ж77">'[4]2+'!$KS:$KT</definedName>
    <definedName name="ж78">'[4]2+'!$KW:$KX</definedName>
    <definedName name="ж79">'[4]2+'!$LA:$LB</definedName>
    <definedName name="ж8">'[4]2+'!$AC:$AD</definedName>
    <definedName name="ж80">'[4]2+'!$LE:$LF</definedName>
    <definedName name="ж81">'[4]2+'!$LI:$LJ</definedName>
    <definedName name="ж82">'[4]2+'!$LM:$LN</definedName>
    <definedName name="ж83">'[4]2+'!$LQ:$LR</definedName>
    <definedName name="ж84">'[4]2+'!$LU:$LV</definedName>
    <definedName name="ж85">'[4]2+'!$LY:$LZ</definedName>
    <definedName name="ж86">'[4]2+'!$MC:$MD</definedName>
    <definedName name="ж87">'[4]2+'!$MG:$MH</definedName>
    <definedName name="ж88">'[4]2+'!$MK:$ML</definedName>
    <definedName name="ж89">'[4]2+'!$MO:$MP</definedName>
    <definedName name="ж9">'[4]2+'!$AG:$AH</definedName>
    <definedName name="ж90">'[4]2+'!$MS:$MT</definedName>
    <definedName name="ж91">'[4]2+'!$MW:$MX</definedName>
    <definedName name="ж92">'[4]2+'!$NA:$NB</definedName>
    <definedName name="ж93">'[4]2+'!$NE:$NF</definedName>
    <definedName name="ж94">'[4]2+'!$NI:$NJ</definedName>
    <definedName name="ж95">'[4]2+'!$NM:$NN</definedName>
    <definedName name="ж96">'[4]2+'!$NQ:$NR</definedName>
    <definedName name="ж97">'[4]2+'!$NU:$NV</definedName>
    <definedName name="ж98">'[4]2+'!$NY:$NZ</definedName>
    <definedName name="ж99">'[4]2+'!$OC:$OD</definedName>
    <definedName name="Жен.конс.">#REF!</definedName>
    <definedName name="жж0">'[4]0-2'!$D:$E</definedName>
    <definedName name="жж1">'[4]0-2'!$H:$I</definedName>
    <definedName name="жж10">'[4]0-2'!$AR:$AS</definedName>
    <definedName name="жж11">'[4]0-2'!$AV:$AW</definedName>
    <definedName name="жж12">'[4]0-2'!$AZ:$BA</definedName>
    <definedName name="жж13">'[4]0-2'!$BD:$BE</definedName>
    <definedName name="жж14">'[4]0-2'!$BH:$BI</definedName>
    <definedName name="жж15">'[4]0-2'!$BL:$BM</definedName>
    <definedName name="жж16">'[4]0-2'!$BP:$BQ</definedName>
    <definedName name="жж17">'[4]0-2'!$BT:$BU</definedName>
    <definedName name="жж18">'[4]0-2'!$BX:$BY</definedName>
    <definedName name="жж19">'[4]0-2'!$CB:$CC</definedName>
    <definedName name="жж2">'[4]0-2'!$L:$M</definedName>
    <definedName name="жж20">'[4]0-2'!$CF:$CG</definedName>
    <definedName name="жж21">'[4]0-2'!$CJ:$CK</definedName>
    <definedName name="жж22">'[4]0-2'!$CN:$CO</definedName>
    <definedName name="жж23">'[4]0-2'!$CR:$CS</definedName>
    <definedName name="жж3">'[4]0-2'!$P:$Q</definedName>
    <definedName name="жж4">'[4]0-2'!$T:$U</definedName>
    <definedName name="жж5">'[4]0-2'!$X:$Y</definedName>
    <definedName name="жж6">'[4]0-2'!$AB:$AC</definedName>
    <definedName name="жж7">'[4]0-2'!$AF:$AG</definedName>
    <definedName name="жж8">'[4]0-2'!$AJ:$AK</definedName>
    <definedName name="жж9">'[4]0-2'!$AN:$AO</definedName>
    <definedName name="_xlnm.Print_Titles" localSheetId="0">'Приложение № 6 (Пр.20-23)'!$5:$8</definedName>
    <definedName name="ЗД">[2]Данные!$BY$3:$DB$3</definedName>
    <definedName name="иные">#REF!</definedName>
    <definedName name="м0">'[3]0-2'!$B:$C</definedName>
    <definedName name="м1">'[3]0-2'!$G:$H</definedName>
    <definedName name="м10">'[4]2+'!$AI:$AJ</definedName>
    <definedName name="м100">'[4]2+'!$OE:$OF</definedName>
    <definedName name="м101">'[4]2+'!$OI:$OJ</definedName>
    <definedName name="м102">'[4]2+'!$OM:$ON</definedName>
    <definedName name="м103">'[4]2+'!$OQ:$OR</definedName>
    <definedName name="м104">'[4]2+'!$OU:$OV</definedName>
    <definedName name="м105">'[4]2+'!$OY:$OZ</definedName>
    <definedName name="м106">'[4]2+'!$PC:$PD</definedName>
    <definedName name="м107">'[4]2+'!$PG:$PH</definedName>
    <definedName name="м108">'[4]2+'!$PK:$PL</definedName>
    <definedName name="м109">'[4]2+'!$PO:$PP</definedName>
    <definedName name="м11">'[4]2+'!$AM:$AN</definedName>
    <definedName name="м110">'[4]2+'!$PS:$PT</definedName>
    <definedName name="м111">'[4]2+'!$PW:$PX</definedName>
    <definedName name="м112">'[4]2+'!$QA:$QB</definedName>
    <definedName name="м12">'[4]2+'!$AQ:$AR</definedName>
    <definedName name="м13">'[4]2+'!$AU:$AV</definedName>
    <definedName name="м14">'[4]2+'!$AY:$AZ</definedName>
    <definedName name="м15">'[4]2+'!$BC:$BD</definedName>
    <definedName name="м16">'[4]2+'!$BG:$BH</definedName>
    <definedName name="м17">'[4]2+'!$BK:$BL</definedName>
    <definedName name="м18">'[4]2+'!$BO:$BP</definedName>
    <definedName name="м19">'[4]2+'!$BS:$BT</definedName>
    <definedName name="м2">'[4]2+'!$C:$D</definedName>
    <definedName name="м20">'[4]2+'!$BW:$BX</definedName>
    <definedName name="м21">'[4]2+'!$CA:$CB</definedName>
    <definedName name="м22">'[4]2+'!$CE:$CF</definedName>
    <definedName name="м23">'[4]2+'!$CI:$CJ</definedName>
    <definedName name="м24">'[4]2+'!$CM:$CN</definedName>
    <definedName name="м25">'[4]2+'!$CQ:$CR</definedName>
    <definedName name="м26">'[4]2+'!$CU:$CV</definedName>
    <definedName name="м27">'[4]2+'!$CY:$CZ</definedName>
    <definedName name="м28">'[4]2+'!$DC:$DD</definedName>
    <definedName name="м29">'[4]2+'!$DG:$DH</definedName>
    <definedName name="м3">'[4]2+'!$G:$H</definedName>
    <definedName name="м30">'[4]2+'!$DK:$DL</definedName>
    <definedName name="м31">'[4]2+'!$DO:$DP</definedName>
    <definedName name="м32">'[4]2+'!$DS:$DT</definedName>
    <definedName name="м33">'[4]2+'!$DW:$DX</definedName>
    <definedName name="м34">'[4]2+'!$EA:$EB</definedName>
    <definedName name="м35">'[4]2+'!$EE:$EF</definedName>
    <definedName name="м36">'[4]2+'!$EI:$EJ</definedName>
    <definedName name="м37">'[4]2+'!$EM:$EN</definedName>
    <definedName name="м38">'[4]2+'!$EQ:$ER</definedName>
    <definedName name="м39">'[4]2+'!$EU:$EV</definedName>
    <definedName name="м4">'[4]2+'!$K:$L</definedName>
    <definedName name="м40">'[4]2+'!$EY:$EZ</definedName>
    <definedName name="м41">'[4]2+'!$FC:$FD</definedName>
    <definedName name="м42">'[4]2+'!$FG:$FH</definedName>
    <definedName name="м43">'[4]2+'!$FK:$FL</definedName>
    <definedName name="м44">'[4]2+'!$FO:$FP</definedName>
    <definedName name="м45">'[4]2+'!$FS:$FT</definedName>
    <definedName name="м46">'[4]2+'!$FW:$FX</definedName>
    <definedName name="м47">'[4]2+'!$GA:$GB</definedName>
    <definedName name="м48">'[4]2+'!$GE:$GF</definedName>
    <definedName name="м49">'[4]2+'!$GI:$GJ</definedName>
    <definedName name="м5">'[4]2+'!$O:$P</definedName>
    <definedName name="м50">'[4]2+'!$GM:$GN</definedName>
    <definedName name="м51">'[4]2+'!$GQ:$GR</definedName>
    <definedName name="м52">'[4]2+'!$GU:$GV</definedName>
    <definedName name="м53">'[4]2+'!$GY:$GZ</definedName>
    <definedName name="м54">'[4]2+'!$HC:$HD</definedName>
    <definedName name="м55">'[4]2+'!$HG:$HH</definedName>
    <definedName name="м56">'[4]2+'!$HK:$HL</definedName>
    <definedName name="м57">'[4]2+'!$HO:$HP</definedName>
    <definedName name="м58">'[4]2+'!$HS:$HT</definedName>
    <definedName name="м59">'[4]2+'!$HW:$HX</definedName>
    <definedName name="м6">'[4]2+'!$S:$T</definedName>
    <definedName name="м60">'[4]2+'!$IA:$IB</definedName>
    <definedName name="м61">'[4]2+'!$IE:$IF</definedName>
    <definedName name="м62">'[4]2+'!$II:$IJ</definedName>
    <definedName name="м63">'[4]2+'!$IM:$IN</definedName>
    <definedName name="м64">'[4]2+'!$IQ:$IR</definedName>
    <definedName name="м65">'[4]2+'!$IU:$IV</definedName>
    <definedName name="м66">'[4]2+'!$IY:$IZ</definedName>
    <definedName name="м67">'[4]2+'!$JC:$JD</definedName>
    <definedName name="м68">'[4]2+'!$JG:$JH</definedName>
    <definedName name="м69">'[4]2+'!$JK:$JL</definedName>
    <definedName name="м7">'[4]2+'!$W:$X</definedName>
    <definedName name="м70">'[4]2+'!$JO:$JP</definedName>
    <definedName name="м71">'[4]2+'!$JS:$JT</definedName>
    <definedName name="м72">'[4]2+'!$JW:$JX</definedName>
    <definedName name="м73">'[4]2+'!$KA:$KB</definedName>
    <definedName name="м74">'[4]2+'!$KE:$KF</definedName>
    <definedName name="м75">'[4]2+'!$KI:$KJ</definedName>
    <definedName name="м76">'[4]2+'!$KM:$KN</definedName>
    <definedName name="м77">'[4]2+'!$KQ:$KR</definedName>
    <definedName name="м78">'[4]2+'!$KU:$KV</definedName>
    <definedName name="м79">'[4]2+'!$KY:$KZ</definedName>
    <definedName name="м8">'[4]2+'!$AA:$AB</definedName>
    <definedName name="м80">'[4]2+'!$LC:$LD</definedName>
    <definedName name="м81">'[4]2+'!$LG:$LH</definedName>
    <definedName name="м82">'[4]2+'!$LK:$LL</definedName>
    <definedName name="м83">'[4]2+'!$LO:$LP</definedName>
    <definedName name="м84">'[4]2+'!$LS:$LT</definedName>
    <definedName name="м85">'[4]2+'!$LW:$LX</definedName>
    <definedName name="м86">'[4]2+'!$MA:$MB</definedName>
    <definedName name="м87">'[4]2+'!$ME:$MF</definedName>
    <definedName name="м88">'[4]2+'!$MI:$MJ</definedName>
    <definedName name="м89">'[4]2+'!$MM:$MN</definedName>
    <definedName name="м9">'[4]2+'!$AE:$AF</definedName>
    <definedName name="м90">'[4]2+'!$MQ:$MR</definedName>
    <definedName name="м91">'[4]2+'!$MU:$MV</definedName>
    <definedName name="м92">'[4]2+'!$MY:$MZ</definedName>
    <definedName name="м93">'[4]2+'!$NC:$ND</definedName>
    <definedName name="м94">'[4]2+'!$NG:$NH</definedName>
    <definedName name="м95">'[4]2+'!$NK:$NL</definedName>
    <definedName name="м96">'[4]2+'!$NO:$NP</definedName>
    <definedName name="м97">'[4]2+'!$NS:$NT</definedName>
    <definedName name="м98">'[4]2+'!$NW:$NX</definedName>
    <definedName name="м99">'[4]2+'!$OA:$OB</definedName>
    <definedName name="материальные_запасы_основные_средства">#REF!</definedName>
    <definedName name="мирир">#REF!</definedName>
    <definedName name="мм0">'[4]0-2'!$B:$C</definedName>
    <definedName name="мм1">'[4]0-2'!$F:$G</definedName>
    <definedName name="мм10">'[4]0-2'!$AP:$AQ</definedName>
    <definedName name="мм11">'[4]0-2'!$AT:$AU</definedName>
    <definedName name="мм12">'[4]0-2'!$AX:$AY</definedName>
    <definedName name="мм13">'[4]0-2'!$BB:$BC</definedName>
    <definedName name="мм14">'[4]0-2'!$BF:$BG</definedName>
    <definedName name="мм15">'[4]0-2'!$BJ:$BK</definedName>
    <definedName name="мм16">'[4]0-2'!$BN:$BO</definedName>
    <definedName name="мм17">'[4]0-2'!$BR:$BS</definedName>
    <definedName name="мм18">'[4]0-2'!$BV:$BW</definedName>
    <definedName name="мм19">'[4]0-2'!$BZ:$CA</definedName>
    <definedName name="мм2">'[4]0-2'!$J:$K</definedName>
    <definedName name="мм20">'[4]0-2'!$CD:$CE</definedName>
    <definedName name="мм21">'[4]0-2'!$CH:$CI</definedName>
    <definedName name="мм22">'[4]0-2'!$CL:$CM</definedName>
    <definedName name="мм23">'[4]0-2'!$CP:$CQ</definedName>
    <definedName name="мм3">'[4]0-2'!$N:$O</definedName>
    <definedName name="мм4">'[4]0-2'!$R:$S</definedName>
    <definedName name="мм5">'[4]0-2'!$V:$W</definedName>
    <definedName name="мм6">'[4]0-2'!$Z:$AA</definedName>
    <definedName name="мм7">'[4]0-2'!$AD:$AE</definedName>
    <definedName name="мм8">'[4]0-2'!$AH:$AI</definedName>
    <definedName name="мм9">'[4]0-2'!$AL:$AM</definedName>
    <definedName name="МО">'[4]по годам'!#REF!</definedName>
    <definedName name="Нефтекамск">'[5]СВОД КП ПРОЕКТА книж'!$A$4:$DS$109</definedName>
    <definedName name="оплата_труда">#REF!</definedName>
    <definedName name="ппорь">#REF!</definedName>
    <definedName name="Пр.2">#REF!</definedName>
    <definedName name="пра">#REF!</definedName>
    <definedName name="пэт">#REF!</definedName>
    <definedName name="рд">#REF!</definedName>
    <definedName name="РОБЬ">#REF!</definedName>
    <definedName name="смп">#REF!</definedName>
    <definedName name="Список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F46" i="2"/>
  <c r="C46" i="2"/>
  <c r="F45" i="2"/>
  <c r="G45" i="2" s="1"/>
  <c r="H45" i="2"/>
  <c r="I45" i="2" s="1"/>
  <c r="C45" i="2"/>
  <c r="D45" i="2" s="1"/>
  <c r="H44" i="2"/>
  <c r="I44" i="2" s="1"/>
  <c r="F44" i="2"/>
  <c r="G44" i="2" s="1"/>
  <c r="C44" i="2"/>
  <c r="D44" i="2" s="1"/>
  <c r="H43" i="2"/>
  <c r="C43" i="2"/>
  <c r="H42" i="2"/>
  <c r="F41" i="2"/>
  <c r="G41" i="2" s="1"/>
  <c r="H41" i="2"/>
  <c r="I41" i="2" s="1"/>
  <c r="C41" i="2"/>
  <c r="D41" i="2" s="1"/>
  <c r="H40" i="2"/>
  <c r="I40" i="2" s="1"/>
  <c r="F40" i="2"/>
  <c r="G40" i="2" s="1"/>
  <c r="C40" i="2"/>
  <c r="D40" i="2" s="1"/>
  <c r="H39" i="2"/>
  <c r="I39" i="2" s="1"/>
  <c r="F39" i="2"/>
  <c r="G39" i="2" s="1"/>
  <c r="C39" i="2"/>
  <c r="D39" i="2" s="1"/>
  <c r="F38" i="2"/>
  <c r="G38" i="2" s="1"/>
  <c r="H38" i="2"/>
  <c r="I38" i="2" s="1"/>
  <c r="C38" i="2"/>
  <c r="D38" i="2" s="1"/>
  <c r="H37" i="2"/>
  <c r="I37" i="2" s="1"/>
  <c r="F37" i="2"/>
  <c r="G37" i="2" s="1"/>
  <c r="C37" i="2"/>
  <c r="D37" i="2" s="1"/>
  <c r="H36" i="2"/>
  <c r="I36" i="2" s="1"/>
  <c r="F36" i="2"/>
  <c r="G36" i="2" s="1"/>
  <c r="C36" i="2"/>
  <c r="D36" i="2" s="1"/>
  <c r="F35" i="2"/>
  <c r="G35" i="2" s="1"/>
  <c r="H35" i="2"/>
  <c r="I35" i="2" s="1"/>
  <c r="C35" i="2"/>
  <c r="D35" i="2" s="1"/>
  <c r="H34" i="2"/>
  <c r="I34" i="2" s="1"/>
  <c r="F34" i="2"/>
  <c r="G34" i="2" s="1"/>
  <c r="C34" i="2"/>
  <c r="D34" i="2" s="1"/>
  <c r="H33" i="2"/>
  <c r="I33" i="2" s="1"/>
  <c r="F33" i="2"/>
  <c r="G33" i="2" s="1"/>
  <c r="C33" i="2"/>
  <c r="D33" i="2" s="1"/>
  <c r="F32" i="2"/>
  <c r="G32" i="2" s="1"/>
  <c r="H32" i="2"/>
  <c r="I32" i="2" s="1"/>
  <c r="C32" i="2"/>
  <c r="D32" i="2" s="1"/>
  <c r="H31" i="2"/>
  <c r="I31" i="2" s="1"/>
  <c r="F31" i="2"/>
  <c r="G31" i="2" s="1"/>
  <c r="C31" i="2"/>
  <c r="D31" i="2" s="1"/>
  <c r="H30" i="2"/>
  <c r="I30" i="2" s="1"/>
  <c r="F30" i="2"/>
  <c r="G30" i="2" s="1"/>
  <c r="C30" i="2"/>
  <c r="D30" i="2" s="1"/>
  <c r="H29" i="2"/>
  <c r="F29" i="2"/>
  <c r="H28" i="2"/>
  <c r="F28" i="2"/>
  <c r="H27" i="2"/>
  <c r="F27" i="2"/>
  <c r="H25" i="2"/>
  <c r="H24" i="2"/>
  <c r="F24" i="2"/>
  <c r="H23" i="2"/>
  <c r="I23" i="2" s="1"/>
  <c r="C23" i="2"/>
  <c r="D23" i="2" s="1"/>
  <c r="H22" i="2"/>
  <c r="I22" i="2" s="1"/>
  <c r="C22" i="2"/>
  <c r="D22" i="2" s="1"/>
  <c r="H21" i="2"/>
  <c r="I21" i="2" s="1"/>
  <c r="H20" i="2"/>
  <c r="I20" i="2" s="1"/>
  <c r="C20" i="2"/>
  <c r="D20" i="2" s="1"/>
  <c r="C21" i="2"/>
  <c r="D21" i="2" s="1"/>
  <c r="H19" i="2"/>
  <c r="I19" i="2" s="1"/>
  <c r="C19" i="2"/>
  <c r="D19" i="2" s="1"/>
  <c r="H18" i="2"/>
  <c r="I18" i="2" s="1"/>
  <c r="C18" i="2"/>
  <c r="D18" i="2" s="1"/>
  <c r="H17" i="2"/>
  <c r="I17" i="2" s="1"/>
  <c r="C17" i="2"/>
  <c r="D17" i="2" s="1"/>
  <c r="H16" i="2"/>
  <c r="I16" i="2" s="1"/>
  <c r="C16" i="2"/>
  <c r="D16" i="2" s="1"/>
  <c r="H15" i="2"/>
  <c r="I15" i="2" s="1"/>
  <c r="C15" i="2"/>
  <c r="D15" i="2" s="1"/>
  <c r="H14" i="2"/>
  <c r="I14" i="2" s="1"/>
  <c r="C14" i="2"/>
  <c r="D14" i="2" s="1"/>
  <c r="H13" i="2"/>
  <c r="I13" i="2" s="1"/>
  <c r="C13" i="2"/>
  <c r="D13" i="2" s="1"/>
  <c r="F12" i="2"/>
  <c r="C12" i="2"/>
  <c r="H11" i="2"/>
  <c r="F11" i="2"/>
  <c r="C11" i="2"/>
  <c r="F10" i="2"/>
  <c r="G10" i="2" s="1"/>
  <c r="C10" i="2"/>
  <c r="D10" i="2" s="1"/>
  <c r="H9" i="2"/>
  <c r="I9" i="2" s="1"/>
  <c r="C9" i="2"/>
  <c r="D9" i="2" s="1"/>
  <c r="H46" i="2" l="1"/>
  <c r="H12" i="2"/>
  <c r="H10" i="2"/>
  <c r="I10" i="2" s="1"/>
  <c r="F14" i="2"/>
  <c r="G14" i="2" s="1"/>
  <c r="F17" i="2"/>
  <c r="G17" i="2" s="1"/>
  <c r="F20" i="2"/>
  <c r="G20" i="2" s="1"/>
  <c r="F23" i="2"/>
  <c r="G23" i="2" s="1"/>
  <c r="F43" i="2"/>
  <c r="F9" i="2"/>
  <c r="G9" i="2" s="1"/>
  <c r="F13" i="2"/>
  <c r="G13" i="2" s="1"/>
  <c r="F16" i="2"/>
  <c r="G16" i="2" s="1"/>
  <c r="F19" i="2"/>
  <c r="G19" i="2" s="1"/>
  <c r="F22" i="2"/>
  <c r="G22" i="2" s="1"/>
  <c r="F15" i="2"/>
  <c r="G15" i="2" s="1"/>
  <c r="F18" i="2"/>
  <c r="G18" i="2" s="1"/>
  <c r="F21" i="2"/>
  <c r="G21" i="2" s="1"/>
  <c r="F25" i="2"/>
  <c r="F42" i="2"/>
</calcChain>
</file>

<file path=xl/sharedStrings.xml><?xml version="1.0" encoding="utf-8"?>
<sst xmlns="http://schemas.openxmlformats.org/spreadsheetml/2006/main" count="56" uniqueCount="52">
  <si>
    <t>Приложение № 6 к Соглашению</t>
  </si>
  <si>
    <t xml:space="preserve">Стоимость одного посещения медицинской помощи в амбулаторных условиях, оказываемой  с профилактической и иными целями на 01.01.2024г.  </t>
  </si>
  <si>
    <t>Специальности</t>
  </si>
  <si>
    <t>Стоимость 1 посещения   (руб.)</t>
  </si>
  <si>
    <t>консультативные</t>
  </si>
  <si>
    <t>профилактические с иными целями</t>
  </si>
  <si>
    <t xml:space="preserve"> без учета  коэффициента  дифференциации</t>
  </si>
  <si>
    <t xml:space="preserve"> с коэффициентом дифференциации-1,105</t>
  </si>
  <si>
    <t>в т.ч. с применением телемедицинских технологий</t>
  </si>
  <si>
    <t xml:space="preserve"> с коэффициентом дифференциации-2,015 </t>
  </si>
  <si>
    <t>Кардиология</t>
  </si>
  <si>
    <t>Ревматология</t>
  </si>
  <si>
    <t>Педиатрия</t>
  </si>
  <si>
    <t>Терапия</t>
  </si>
  <si>
    <t>Эндокринология</t>
  </si>
  <si>
    <t>Аллергология и иммунология</t>
  </si>
  <si>
    <t>Неврология</t>
  </si>
  <si>
    <t>Инфекционные болезни</t>
  </si>
  <si>
    <t>Хирургия</t>
  </si>
  <si>
    <t>Урология</t>
  </si>
  <si>
    <t>Акушерство-гинекология</t>
  </si>
  <si>
    <t>Оториноларингология</t>
  </si>
  <si>
    <t>Сурдология-оториноларингология</t>
  </si>
  <si>
    <t>Офтальмология</t>
  </si>
  <si>
    <t>Дерматология</t>
  </si>
  <si>
    <t xml:space="preserve">Центры здоровья (первичное посещение для проведения  комплексного обследования) </t>
  </si>
  <si>
    <t>Центры здоровья (посещение для динамического наблюдения)</t>
  </si>
  <si>
    <t>Средний медицинский персонал, ведущий самостоятельный прием, в т.ч.</t>
  </si>
  <si>
    <t>фельдшеры</t>
  </si>
  <si>
    <t>сестринское дело</t>
  </si>
  <si>
    <t>акушеры</t>
  </si>
  <si>
    <t>Физиотерапия</t>
  </si>
  <si>
    <t>Пульмонология</t>
  </si>
  <si>
    <t>Гастроэнтерология</t>
  </si>
  <si>
    <t>Нефрология</t>
  </si>
  <si>
    <t>Гематология</t>
  </si>
  <si>
    <t>Колопроктология</t>
  </si>
  <si>
    <t>Травматология и ортопедия</t>
  </si>
  <si>
    <t>Нейрохирургия</t>
  </si>
  <si>
    <t>Челюстно-лицевая хирургия</t>
  </si>
  <si>
    <t xml:space="preserve">Онкология </t>
  </si>
  <si>
    <t>Сердечно-сосудистая хирургия</t>
  </si>
  <si>
    <t>Ангиохирургия</t>
  </si>
  <si>
    <t>Общая врачебная практика (семейная медицина)</t>
  </si>
  <si>
    <t>Терапевтический подростковый прием</t>
  </si>
  <si>
    <t>Гериатрия (первичный прием)</t>
  </si>
  <si>
    <t>Гериатрия (повторная консультация)</t>
  </si>
  <si>
    <t xml:space="preserve">Стоматология  </t>
  </si>
  <si>
    <t>Консультативное посещение для диспансерного наблюдения пациентов после трансплантации сердца, в том числе:</t>
  </si>
  <si>
    <t>консультативное посещение врача- кардиолога, код посещения _02970</t>
  </si>
  <si>
    <t>медицинская услуга "исследования уровня лекарственного препарата Такролимус в крови", код услуги А09.05.035</t>
  </si>
  <si>
    <t xml:space="preserve">                        (в редакции протокола №20-23 от 27.12.2023)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</si>
</sst>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/>
    <xf numFmtId="4" fontId="2" fillId="0" borderId="0" xfId="1" applyNumberFormat="1" applyFont="1" applyFill="1" applyAlignment="1">
      <alignment horizontal="right" wrapText="1"/>
    </xf>
    <xf numFmtId="0" fontId="4" fillId="0" borderId="0" xfId="1" applyFont="1" applyFill="1"/>
    <xf numFmtId="0" fontId="2" fillId="0" borderId="0" xfId="1" applyFont="1" applyFill="1" applyAlignment="1">
      <alignment wrapText="1"/>
    </xf>
    <xf numFmtId="49" fontId="5" fillId="0" borderId="1" xfId="1" applyNumberFormat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4" fontId="2" fillId="0" borderId="0" xfId="1" applyNumberFormat="1" applyFont="1" applyFill="1"/>
    <xf numFmtId="4" fontId="5" fillId="0" borderId="1" xfId="1" applyNumberFormat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right" wrapText="1"/>
    </xf>
    <xf numFmtId="4" fontId="2" fillId="0" borderId="0" xfId="1" applyNumberFormat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8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5" sqref="A45"/>
    </sheetView>
  </sheetViews>
  <sheetFormatPr defaultRowHeight="12.75" x14ac:dyDescent="0.2"/>
  <cols>
    <col min="1" max="1" width="48.42578125" style="1" customWidth="1"/>
    <col min="2" max="2" width="16.7109375" style="1" customWidth="1"/>
    <col min="3" max="5" width="16.7109375" style="9" customWidth="1"/>
    <col min="6" max="9" width="16.7109375" style="1" customWidth="1"/>
    <col min="10" max="16384" width="9.140625" style="1"/>
  </cols>
  <sheetData>
    <row r="1" spans="1:17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7" x14ac:dyDescent="0.2">
      <c r="A2" s="2"/>
      <c r="B2" s="2"/>
      <c r="C2" s="2"/>
      <c r="D2" s="2"/>
      <c r="E2" s="2"/>
      <c r="F2" s="2"/>
      <c r="G2" s="17" t="s">
        <v>51</v>
      </c>
      <c r="H2" s="17"/>
      <c r="I2" s="17"/>
    </row>
    <row r="3" spans="1:17" ht="15.75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7" x14ac:dyDescent="0.2">
      <c r="A4" s="3"/>
      <c r="B4" s="4"/>
      <c r="C4" s="4"/>
      <c r="D4" s="4"/>
      <c r="E4" s="4"/>
    </row>
    <row r="5" spans="1:17" x14ac:dyDescent="0.2">
      <c r="A5" s="19" t="s">
        <v>2</v>
      </c>
      <c r="B5" s="20" t="s">
        <v>3</v>
      </c>
      <c r="C5" s="20"/>
      <c r="D5" s="20"/>
      <c r="E5" s="20"/>
      <c r="F5" s="20"/>
      <c r="G5" s="20"/>
      <c r="H5" s="20"/>
      <c r="I5" s="20"/>
    </row>
    <row r="6" spans="1:17" x14ac:dyDescent="0.2">
      <c r="A6" s="19"/>
      <c r="B6" s="19" t="s">
        <v>4</v>
      </c>
      <c r="C6" s="19"/>
      <c r="D6" s="19"/>
      <c r="E6" s="19" t="s">
        <v>5</v>
      </c>
      <c r="F6" s="19"/>
      <c r="G6" s="19"/>
      <c r="H6" s="19"/>
      <c r="I6" s="19"/>
    </row>
    <row r="7" spans="1:17" x14ac:dyDescent="0.2">
      <c r="A7" s="19"/>
      <c r="B7" s="21" t="s">
        <v>6</v>
      </c>
      <c r="C7" s="23" t="s">
        <v>7</v>
      </c>
      <c r="D7" s="23" t="s">
        <v>8</v>
      </c>
      <c r="E7" s="21" t="s">
        <v>6</v>
      </c>
      <c r="F7" s="23" t="s">
        <v>7</v>
      </c>
      <c r="G7" s="23" t="s">
        <v>8</v>
      </c>
      <c r="H7" s="24" t="s">
        <v>9</v>
      </c>
      <c r="I7" s="23" t="s">
        <v>8</v>
      </c>
    </row>
    <row r="8" spans="1:17" x14ac:dyDescent="0.2">
      <c r="A8" s="19"/>
      <c r="B8" s="22"/>
      <c r="C8" s="23"/>
      <c r="D8" s="23"/>
      <c r="E8" s="22"/>
      <c r="F8" s="23"/>
      <c r="G8" s="23"/>
      <c r="H8" s="25"/>
      <c r="I8" s="23"/>
    </row>
    <row r="9" spans="1:17" x14ac:dyDescent="0.2">
      <c r="A9" s="5" t="s">
        <v>10</v>
      </c>
      <c r="B9" s="6">
        <v>327.24</v>
      </c>
      <c r="C9" s="7">
        <f>ROUND(B9*1.105,2)</f>
        <v>361.6</v>
      </c>
      <c r="D9" s="7">
        <f>C9</f>
        <v>361.6</v>
      </c>
      <c r="E9" s="7">
        <v>191.62</v>
      </c>
      <c r="F9" s="7">
        <f>ROUND(E9*1.105,2)</f>
        <v>211.74</v>
      </c>
      <c r="G9" s="7">
        <f>F9</f>
        <v>211.74</v>
      </c>
      <c r="H9" s="7">
        <f>ROUND(E9*2.015,2)</f>
        <v>386.11</v>
      </c>
      <c r="I9" s="7">
        <f>H9</f>
        <v>386.11</v>
      </c>
      <c r="J9" s="8"/>
      <c r="K9" s="8"/>
      <c r="L9" s="9"/>
      <c r="M9" s="8"/>
      <c r="N9" s="9"/>
      <c r="O9" s="9"/>
      <c r="P9" s="8"/>
      <c r="Q9" s="8"/>
    </row>
    <row r="10" spans="1:17" x14ac:dyDescent="0.2">
      <c r="A10" s="5" t="s">
        <v>11</v>
      </c>
      <c r="B10" s="6">
        <v>327.24</v>
      </c>
      <c r="C10" s="7">
        <f t="shared" ref="C10:C23" si="0">ROUND(B10*1.105,2)</f>
        <v>361.6</v>
      </c>
      <c r="D10" s="7">
        <f t="shared" ref="D10:D23" si="1">C10</f>
        <v>361.6</v>
      </c>
      <c r="E10" s="7">
        <v>191.62</v>
      </c>
      <c r="F10" s="7">
        <f t="shared" ref="F10:F46" si="2">ROUND(E10*1.105,2)</f>
        <v>211.74</v>
      </c>
      <c r="G10" s="7">
        <f>F10</f>
        <v>211.74</v>
      </c>
      <c r="H10" s="7">
        <f t="shared" ref="H10:H46" si="3">ROUND(E10*2.015,2)</f>
        <v>386.11</v>
      </c>
      <c r="I10" s="7">
        <f t="shared" ref="I10:I45" si="4">H10</f>
        <v>386.11</v>
      </c>
      <c r="J10" s="8"/>
      <c r="K10" s="8"/>
      <c r="L10" s="9"/>
      <c r="M10" s="8"/>
      <c r="N10" s="9"/>
      <c r="O10" s="9"/>
      <c r="P10" s="8"/>
      <c r="Q10" s="8"/>
    </row>
    <row r="11" spans="1:17" x14ac:dyDescent="0.2">
      <c r="A11" s="5" t="s">
        <v>12</v>
      </c>
      <c r="B11" s="6">
        <v>433.41</v>
      </c>
      <c r="C11" s="7">
        <f t="shared" si="0"/>
        <v>478.92</v>
      </c>
      <c r="D11" s="7"/>
      <c r="E11" s="7">
        <v>253.79</v>
      </c>
      <c r="F11" s="7">
        <f t="shared" si="2"/>
        <v>280.44</v>
      </c>
      <c r="G11" s="7"/>
      <c r="H11" s="7">
        <f t="shared" si="3"/>
        <v>511.39</v>
      </c>
      <c r="I11" s="7"/>
      <c r="J11" s="8"/>
      <c r="K11" s="8"/>
      <c r="L11" s="9"/>
      <c r="M11" s="8"/>
      <c r="N11" s="9"/>
      <c r="O11" s="9"/>
      <c r="P11" s="8"/>
      <c r="Q11" s="8"/>
    </row>
    <row r="12" spans="1:17" x14ac:dyDescent="0.2">
      <c r="A12" s="5" t="s">
        <v>13</v>
      </c>
      <c r="B12" s="6">
        <v>287.37</v>
      </c>
      <c r="C12" s="7">
        <f t="shared" si="0"/>
        <v>317.54000000000002</v>
      </c>
      <c r="D12" s="7"/>
      <c r="E12" s="7">
        <v>168.29</v>
      </c>
      <c r="F12" s="7">
        <f t="shared" si="2"/>
        <v>185.96</v>
      </c>
      <c r="G12" s="7"/>
      <c r="H12" s="7">
        <f t="shared" si="3"/>
        <v>339.1</v>
      </c>
      <c r="I12" s="7"/>
      <c r="J12" s="8"/>
      <c r="K12" s="8"/>
      <c r="L12" s="9"/>
      <c r="M12" s="8"/>
      <c r="N12" s="9"/>
      <c r="O12" s="9"/>
      <c r="P12" s="8"/>
      <c r="Q12" s="8"/>
    </row>
    <row r="13" spans="1:17" x14ac:dyDescent="0.2">
      <c r="A13" s="5" t="s">
        <v>14</v>
      </c>
      <c r="B13" s="6">
        <v>591.21</v>
      </c>
      <c r="C13" s="7">
        <f t="shared" si="0"/>
        <v>653.29</v>
      </c>
      <c r="D13" s="7">
        <f t="shared" si="1"/>
        <v>653.29</v>
      </c>
      <c r="E13" s="7">
        <v>346.22</v>
      </c>
      <c r="F13" s="7">
        <f t="shared" si="2"/>
        <v>382.57</v>
      </c>
      <c r="G13" s="7">
        <f t="shared" ref="G13:G23" si="5">F13</f>
        <v>382.57</v>
      </c>
      <c r="H13" s="7">
        <f t="shared" si="3"/>
        <v>697.63</v>
      </c>
      <c r="I13" s="7">
        <f t="shared" si="4"/>
        <v>697.63</v>
      </c>
      <c r="J13" s="8"/>
      <c r="K13" s="8"/>
      <c r="L13" s="9"/>
      <c r="M13" s="8"/>
      <c r="N13" s="9"/>
      <c r="O13" s="9"/>
      <c r="P13" s="8"/>
      <c r="Q13" s="8"/>
    </row>
    <row r="14" spans="1:17" x14ac:dyDescent="0.2">
      <c r="A14" s="5" t="s">
        <v>15</v>
      </c>
      <c r="B14" s="6">
        <v>544.46</v>
      </c>
      <c r="C14" s="7">
        <f t="shared" si="0"/>
        <v>601.63</v>
      </c>
      <c r="D14" s="7">
        <f t="shared" si="1"/>
        <v>601.63</v>
      </c>
      <c r="E14" s="7">
        <v>318.83999999999997</v>
      </c>
      <c r="F14" s="7">
        <f t="shared" si="2"/>
        <v>352.32</v>
      </c>
      <c r="G14" s="7">
        <f t="shared" si="5"/>
        <v>352.32</v>
      </c>
      <c r="H14" s="7">
        <f t="shared" si="3"/>
        <v>642.46</v>
      </c>
      <c r="I14" s="7">
        <f t="shared" si="4"/>
        <v>642.46</v>
      </c>
      <c r="J14" s="8"/>
      <c r="K14" s="8"/>
      <c r="L14" s="9"/>
      <c r="M14" s="8"/>
      <c r="N14" s="9"/>
      <c r="O14" s="9"/>
      <c r="P14" s="8"/>
      <c r="Q14" s="8"/>
    </row>
    <row r="15" spans="1:17" x14ac:dyDescent="0.2">
      <c r="A15" s="5" t="s">
        <v>16</v>
      </c>
      <c r="B15" s="6">
        <v>340.9</v>
      </c>
      <c r="C15" s="7">
        <f t="shared" si="0"/>
        <v>376.69</v>
      </c>
      <c r="D15" s="7">
        <f t="shared" si="1"/>
        <v>376.69</v>
      </c>
      <c r="E15" s="7">
        <v>199.65</v>
      </c>
      <c r="F15" s="7">
        <f t="shared" si="2"/>
        <v>220.61</v>
      </c>
      <c r="G15" s="7">
        <f t="shared" si="5"/>
        <v>220.61</v>
      </c>
      <c r="H15" s="7">
        <f t="shared" si="3"/>
        <v>402.29</v>
      </c>
      <c r="I15" s="7">
        <f t="shared" si="4"/>
        <v>402.29</v>
      </c>
      <c r="J15" s="8"/>
      <c r="K15" s="8"/>
      <c r="L15" s="9"/>
      <c r="M15" s="8"/>
      <c r="N15" s="9"/>
      <c r="O15" s="9"/>
      <c r="P15" s="8"/>
      <c r="Q15" s="8"/>
    </row>
    <row r="16" spans="1:17" x14ac:dyDescent="0.2">
      <c r="A16" s="5" t="s">
        <v>17</v>
      </c>
      <c r="B16" s="6">
        <v>431.45</v>
      </c>
      <c r="C16" s="7">
        <f t="shared" si="0"/>
        <v>476.75</v>
      </c>
      <c r="D16" s="7">
        <f t="shared" si="1"/>
        <v>476.75</v>
      </c>
      <c r="E16" s="7">
        <v>252.65</v>
      </c>
      <c r="F16" s="7">
        <f t="shared" si="2"/>
        <v>279.18</v>
      </c>
      <c r="G16" s="7">
        <f t="shared" si="5"/>
        <v>279.18</v>
      </c>
      <c r="H16" s="7">
        <f t="shared" si="3"/>
        <v>509.09</v>
      </c>
      <c r="I16" s="7">
        <f t="shared" si="4"/>
        <v>509.09</v>
      </c>
      <c r="J16" s="8"/>
      <c r="K16" s="8"/>
      <c r="L16" s="9"/>
      <c r="M16" s="8"/>
      <c r="N16" s="9"/>
      <c r="O16" s="9"/>
      <c r="P16" s="8"/>
      <c r="Q16" s="8"/>
    </row>
    <row r="17" spans="1:17" x14ac:dyDescent="0.2">
      <c r="A17" s="5" t="s">
        <v>18</v>
      </c>
      <c r="B17" s="6">
        <v>306.18</v>
      </c>
      <c r="C17" s="7">
        <f t="shared" si="0"/>
        <v>338.33</v>
      </c>
      <c r="D17" s="7">
        <f t="shared" si="1"/>
        <v>338.33</v>
      </c>
      <c r="E17" s="7">
        <v>179.29</v>
      </c>
      <c r="F17" s="7">
        <f t="shared" si="2"/>
        <v>198.12</v>
      </c>
      <c r="G17" s="7">
        <f t="shared" si="5"/>
        <v>198.12</v>
      </c>
      <c r="H17" s="7">
        <f t="shared" si="3"/>
        <v>361.27</v>
      </c>
      <c r="I17" s="7">
        <f t="shared" si="4"/>
        <v>361.27</v>
      </c>
      <c r="J17" s="8"/>
      <c r="K17" s="8"/>
      <c r="L17" s="9"/>
      <c r="M17" s="8"/>
      <c r="N17" s="9"/>
      <c r="O17" s="9"/>
      <c r="P17" s="8"/>
      <c r="Q17" s="8"/>
    </row>
    <row r="18" spans="1:17" x14ac:dyDescent="0.2">
      <c r="A18" s="5" t="s">
        <v>19</v>
      </c>
      <c r="B18" s="6">
        <v>247.75</v>
      </c>
      <c r="C18" s="7">
        <f t="shared" si="0"/>
        <v>273.76</v>
      </c>
      <c r="D18" s="7">
        <f t="shared" si="1"/>
        <v>273.76</v>
      </c>
      <c r="E18" s="7">
        <v>145.08000000000001</v>
      </c>
      <c r="F18" s="7">
        <f t="shared" si="2"/>
        <v>160.31</v>
      </c>
      <c r="G18" s="7">
        <f t="shared" si="5"/>
        <v>160.31</v>
      </c>
      <c r="H18" s="7">
        <f t="shared" si="3"/>
        <v>292.33999999999997</v>
      </c>
      <c r="I18" s="7">
        <f t="shared" si="4"/>
        <v>292.33999999999997</v>
      </c>
      <c r="J18" s="8"/>
      <c r="K18" s="8"/>
      <c r="L18" s="9"/>
      <c r="M18" s="8"/>
      <c r="N18" s="9"/>
      <c r="O18" s="9"/>
      <c r="P18" s="8"/>
      <c r="Q18" s="8"/>
    </row>
    <row r="19" spans="1:17" x14ac:dyDescent="0.2">
      <c r="A19" s="5" t="s">
        <v>20</v>
      </c>
      <c r="B19" s="6">
        <v>401.18</v>
      </c>
      <c r="C19" s="7">
        <f t="shared" si="0"/>
        <v>443.3</v>
      </c>
      <c r="D19" s="7">
        <f t="shared" si="1"/>
        <v>443.3</v>
      </c>
      <c r="E19" s="7">
        <v>234.93</v>
      </c>
      <c r="F19" s="7">
        <f t="shared" si="2"/>
        <v>259.60000000000002</v>
      </c>
      <c r="G19" s="7">
        <f t="shared" si="5"/>
        <v>259.60000000000002</v>
      </c>
      <c r="H19" s="7">
        <f t="shared" si="3"/>
        <v>473.38</v>
      </c>
      <c r="I19" s="7">
        <f t="shared" si="4"/>
        <v>473.38</v>
      </c>
      <c r="J19" s="8"/>
      <c r="K19" s="8"/>
      <c r="L19" s="9"/>
      <c r="M19" s="8"/>
      <c r="N19" s="9"/>
      <c r="O19" s="9"/>
      <c r="P19" s="8"/>
      <c r="Q19" s="8"/>
    </row>
    <row r="20" spans="1:17" x14ac:dyDescent="0.2">
      <c r="A20" s="5" t="s">
        <v>21</v>
      </c>
      <c r="B20" s="6">
        <v>238.6</v>
      </c>
      <c r="C20" s="7">
        <f t="shared" si="0"/>
        <v>263.64999999999998</v>
      </c>
      <c r="D20" s="7">
        <f t="shared" si="1"/>
        <v>263.64999999999998</v>
      </c>
      <c r="E20" s="7">
        <v>139.72</v>
      </c>
      <c r="F20" s="7">
        <f t="shared" si="2"/>
        <v>154.38999999999999</v>
      </c>
      <c r="G20" s="7">
        <f t="shared" si="5"/>
        <v>154.38999999999999</v>
      </c>
      <c r="H20" s="7">
        <f t="shared" si="3"/>
        <v>281.54000000000002</v>
      </c>
      <c r="I20" s="7">
        <f t="shared" si="4"/>
        <v>281.54000000000002</v>
      </c>
      <c r="J20" s="8"/>
      <c r="K20" s="8"/>
      <c r="L20" s="9"/>
      <c r="M20" s="8"/>
      <c r="N20" s="9"/>
      <c r="O20" s="9"/>
      <c r="P20" s="8"/>
      <c r="Q20" s="8"/>
    </row>
    <row r="21" spans="1:17" x14ac:dyDescent="0.2">
      <c r="A21" s="5" t="s">
        <v>22</v>
      </c>
      <c r="B21" s="6">
        <v>238.6</v>
      </c>
      <c r="C21" s="7">
        <f t="shared" si="0"/>
        <v>263.64999999999998</v>
      </c>
      <c r="D21" s="7">
        <f t="shared" si="1"/>
        <v>263.64999999999998</v>
      </c>
      <c r="E21" s="7">
        <v>139.72</v>
      </c>
      <c r="F21" s="7">
        <f t="shared" si="2"/>
        <v>154.38999999999999</v>
      </c>
      <c r="G21" s="7">
        <f t="shared" si="5"/>
        <v>154.38999999999999</v>
      </c>
      <c r="H21" s="7">
        <f t="shared" si="3"/>
        <v>281.54000000000002</v>
      </c>
      <c r="I21" s="7">
        <f t="shared" si="4"/>
        <v>281.54000000000002</v>
      </c>
      <c r="J21" s="8"/>
      <c r="K21" s="8"/>
      <c r="L21" s="9"/>
      <c r="M21" s="8"/>
      <c r="N21" s="9"/>
      <c r="O21" s="9"/>
      <c r="P21" s="8"/>
      <c r="Q21" s="8"/>
    </row>
    <row r="22" spans="1:17" x14ac:dyDescent="0.2">
      <c r="A22" s="5" t="s">
        <v>23</v>
      </c>
      <c r="B22" s="6">
        <v>204.55</v>
      </c>
      <c r="C22" s="7">
        <f t="shared" si="0"/>
        <v>226.03</v>
      </c>
      <c r="D22" s="7">
        <f t="shared" si="1"/>
        <v>226.03</v>
      </c>
      <c r="E22" s="7">
        <v>119.78</v>
      </c>
      <c r="F22" s="7">
        <f t="shared" si="2"/>
        <v>132.36000000000001</v>
      </c>
      <c r="G22" s="7">
        <f t="shared" si="5"/>
        <v>132.36000000000001</v>
      </c>
      <c r="H22" s="7">
        <f t="shared" si="3"/>
        <v>241.36</v>
      </c>
      <c r="I22" s="7">
        <f t="shared" si="4"/>
        <v>241.36</v>
      </c>
      <c r="J22" s="8"/>
      <c r="K22" s="8"/>
      <c r="L22" s="9"/>
      <c r="M22" s="8"/>
      <c r="N22" s="9"/>
      <c r="O22" s="9"/>
      <c r="P22" s="8"/>
      <c r="Q22" s="8"/>
    </row>
    <row r="23" spans="1:17" x14ac:dyDescent="0.2">
      <c r="A23" s="5" t="s">
        <v>24</v>
      </c>
      <c r="B23" s="6">
        <v>246.88</v>
      </c>
      <c r="C23" s="7">
        <f t="shared" si="0"/>
        <v>272.8</v>
      </c>
      <c r="D23" s="7">
        <f t="shared" si="1"/>
        <v>272.8</v>
      </c>
      <c r="E23" s="7">
        <v>144.56</v>
      </c>
      <c r="F23" s="7">
        <f t="shared" si="2"/>
        <v>159.74</v>
      </c>
      <c r="G23" s="7">
        <f t="shared" si="5"/>
        <v>159.74</v>
      </c>
      <c r="H23" s="7">
        <f t="shared" si="3"/>
        <v>291.29000000000002</v>
      </c>
      <c r="I23" s="7">
        <f t="shared" si="4"/>
        <v>291.29000000000002</v>
      </c>
      <c r="J23" s="8"/>
      <c r="K23" s="8"/>
      <c r="L23" s="9"/>
      <c r="M23" s="8"/>
      <c r="N23" s="9"/>
      <c r="O23" s="9"/>
      <c r="P23" s="8"/>
      <c r="Q23" s="8"/>
    </row>
    <row r="24" spans="1:17" ht="25.5" x14ac:dyDescent="0.2">
      <c r="A24" s="5" t="s">
        <v>25</v>
      </c>
      <c r="B24" s="6"/>
      <c r="C24" s="7"/>
      <c r="D24" s="7"/>
      <c r="E24" s="7">
        <v>1253.1300000000001</v>
      </c>
      <c r="F24" s="7">
        <f t="shared" si="2"/>
        <v>1384.71</v>
      </c>
      <c r="G24" s="7"/>
      <c r="H24" s="7">
        <f t="shared" si="3"/>
        <v>2525.06</v>
      </c>
      <c r="I24" s="7"/>
      <c r="J24" s="8"/>
      <c r="K24" s="8"/>
      <c r="L24" s="9"/>
      <c r="M24" s="8"/>
      <c r="N24" s="9"/>
      <c r="O24" s="9"/>
      <c r="P24" s="8"/>
      <c r="Q24" s="8"/>
    </row>
    <row r="25" spans="1:17" ht="25.5" x14ac:dyDescent="0.2">
      <c r="A25" s="5" t="s">
        <v>26</v>
      </c>
      <c r="B25" s="6"/>
      <c r="C25" s="7"/>
      <c r="D25" s="7"/>
      <c r="E25" s="7">
        <v>309.35000000000002</v>
      </c>
      <c r="F25" s="7">
        <f t="shared" si="2"/>
        <v>341.83</v>
      </c>
      <c r="G25" s="7"/>
      <c r="H25" s="7">
        <f t="shared" si="3"/>
        <v>623.34</v>
      </c>
      <c r="I25" s="7"/>
      <c r="J25" s="8"/>
      <c r="K25" s="8"/>
      <c r="L25" s="9"/>
      <c r="M25" s="8"/>
      <c r="N25" s="9"/>
      <c r="O25" s="9"/>
      <c r="P25" s="8"/>
      <c r="Q25" s="8"/>
    </row>
    <row r="26" spans="1:17" ht="25.5" x14ac:dyDescent="0.2">
      <c r="A26" s="5" t="s">
        <v>27</v>
      </c>
      <c r="B26" s="6"/>
      <c r="C26" s="10"/>
      <c r="D26" s="10"/>
      <c r="E26" s="7"/>
      <c r="F26" s="10"/>
      <c r="G26" s="10"/>
      <c r="H26" s="10"/>
      <c r="I26" s="10"/>
      <c r="J26" s="8"/>
      <c r="K26" s="8"/>
      <c r="L26" s="9"/>
      <c r="M26" s="8"/>
      <c r="N26" s="9"/>
      <c r="O26" s="9"/>
      <c r="P26" s="8"/>
      <c r="Q26" s="8"/>
    </row>
    <row r="27" spans="1:17" x14ac:dyDescent="0.2">
      <c r="A27" s="5" t="s">
        <v>28</v>
      </c>
      <c r="B27" s="6"/>
      <c r="C27" s="7"/>
      <c r="D27" s="7"/>
      <c r="E27" s="7">
        <v>84.15</v>
      </c>
      <c r="F27" s="7">
        <f t="shared" si="2"/>
        <v>92.99</v>
      </c>
      <c r="G27" s="7"/>
      <c r="H27" s="7">
        <f t="shared" si="3"/>
        <v>169.56</v>
      </c>
      <c r="I27" s="7"/>
      <c r="J27" s="8"/>
      <c r="K27" s="8"/>
      <c r="L27" s="9"/>
      <c r="M27" s="8"/>
      <c r="N27" s="9"/>
      <c r="O27" s="9"/>
      <c r="P27" s="8"/>
      <c r="Q27" s="8"/>
    </row>
    <row r="28" spans="1:17" x14ac:dyDescent="0.2">
      <c r="A28" s="5" t="s">
        <v>29</v>
      </c>
      <c r="B28" s="6"/>
      <c r="C28" s="7"/>
      <c r="D28" s="7"/>
      <c r="E28" s="7">
        <v>84.15</v>
      </c>
      <c r="F28" s="7">
        <f t="shared" si="2"/>
        <v>92.99</v>
      </c>
      <c r="G28" s="7"/>
      <c r="H28" s="7">
        <f t="shared" si="3"/>
        <v>169.56</v>
      </c>
      <c r="I28" s="7"/>
      <c r="J28" s="8"/>
      <c r="K28" s="8"/>
      <c r="L28" s="9"/>
      <c r="M28" s="8"/>
      <c r="N28" s="9"/>
      <c r="O28" s="9"/>
      <c r="P28" s="8"/>
      <c r="Q28" s="8"/>
    </row>
    <row r="29" spans="1:17" x14ac:dyDescent="0.2">
      <c r="A29" s="5" t="s">
        <v>30</v>
      </c>
      <c r="B29" s="6"/>
      <c r="C29" s="7"/>
      <c r="D29" s="7"/>
      <c r="E29" s="7">
        <v>117.47</v>
      </c>
      <c r="F29" s="7">
        <f t="shared" si="2"/>
        <v>129.80000000000001</v>
      </c>
      <c r="G29" s="7"/>
      <c r="H29" s="7">
        <f t="shared" si="3"/>
        <v>236.7</v>
      </c>
      <c r="I29" s="7"/>
      <c r="J29" s="8"/>
      <c r="K29" s="8"/>
      <c r="L29" s="9"/>
      <c r="M29" s="8"/>
      <c r="N29" s="9"/>
      <c r="O29" s="9"/>
      <c r="P29" s="8"/>
      <c r="Q29" s="8"/>
    </row>
    <row r="30" spans="1:17" x14ac:dyDescent="0.2">
      <c r="A30" s="5" t="s">
        <v>31</v>
      </c>
      <c r="B30" s="6">
        <v>287.37</v>
      </c>
      <c r="C30" s="7">
        <f t="shared" ref="C30:C41" si="6">ROUND(B30*1.105,2)</f>
        <v>317.54000000000002</v>
      </c>
      <c r="D30" s="7">
        <f>C30</f>
        <v>317.54000000000002</v>
      </c>
      <c r="E30" s="7">
        <v>168.29</v>
      </c>
      <c r="F30" s="7">
        <f t="shared" si="2"/>
        <v>185.96</v>
      </c>
      <c r="G30" s="7">
        <f t="shared" ref="G30:G41" si="7">F30</f>
        <v>185.96</v>
      </c>
      <c r="H30" s="7">
        <f t="shared" si="3"/>
        <v>339.1</v>
      </c>
      <c r="I30" s="7">
        <f t="shared" si="4"/>
        <v>339.1</v>
      </c>
      <c r="J30" s="8"/>
      <c r="K30" s="8"/>
      <c r="L30" s="9"/>
      <c r="M30" s="8"/>
      <c r="N30" s="9"/>
      <c r="O30" s="9"/>
      <c r="P30" s="8"/>
      <c r="Q30" s="8"/>
    </row>
    <row r="31" spans="1:17" x14ac:dyDescent="0.2">
      <c r="A31" s="5" t="s">
        <v>32</v>
      </c>
      <c r="B31" s="6">
        <v>287.37</v>
      </c>
      <c r="C31" s="7">
        <f t="shared" si="6"/>
        <v>317.54000000000002</v>
      </c>
      <c r="D31" s="7">
        <f t="shared" ref="D31:D45" si="8">C31</f>
        <v>317.54000000000002</v>
      </c>
      <c r="E31" s="7">
        <v>168.29</v>
      </c>
      <c r="F31" s="7">
        <f t="shared" si="2"/>
        <v>185.96</v>
      </c>
      <c r="G31" s="7">
        <f t="shared" si="7"/>
        <v>185.96</v>
      </c>
      <c r="H31" s="7">
        <f t="shared" si="3"/>
        <v>339.1</v>
      </c>
      <c r="I31" s="7">
        <f t="shared" si="4"/>
        <v>339.1</v>
      </c>
      <c r="J31" s="8"/>
      <c r="K31" s="8"/>
      <c r="L31" s="9"/>
      <c r="M31" s="8"/>
      <c r="N31" s="9"/>
      <c r="O31" s="9"/>
      <c r="P31" s="8"/>
      <c r="Q31" s="8"/>
    </row>
    <row r="32" spans="1:17" x14ac:dyDescent="0.2">
      <c r="A32" s="5" t="s">
        <v>33</v>
      </c>
      <c r="B32" s="6">
        <v>287.37</v>
      </c>
      <c r="C32" s="7">
        <f t="shared" si="6"/>
        <v>317.54000000000002</v>
      </c>
      <c r="D32" s="7">
        <f t="shared" si="8"/>
        <v>317.54000000000002</v>
      </c>
      <c r="E32" s="7">
        <v>168.29</v>
      </c>
      <c r="F32" s="7">
        <f t="shared" si="2"/>
        <v>185.96</v>
      </c>
      <c r="G32" s="7">
        <f t="shared" si="7"/>
        <v>185.96</v>
      </c>
      <c r="H32" s="7">
        <f t="shared" si="3"/>
        <v>339.1</v>
      </c>
      <c r="I32" s="7">
        <f t="shared" si="4"/>
        <v>339.1</v>
      </c>
      <c r="J32" s="8"/>
      <c r="K32" s="8"/>
      <c r="L32" s="9"/>
      <c r="M32" s="8"/>
      <c r="N32" s="9"/>
      <c r="O32" s="9"/>
      <c r="P32" s="8"/>
      <c r="Q32" s="8"/>
    </row>
    <row r="33" spans="1:17" x14ac:dyDescent="0.2">
      <c r="A33" s="5" t="s">
        <v>34</v>
      </c>
      <c r="B33" s="6">
        <v>287.37</v>
      </c>
      <c r="C33" s="7">
        <f t="shared" si="6"/>
        <v>317.54000000000002</v>
      </c>
      <c r="D33" s="7">
        <f t="shared" si="8"/>
        <v>317.54000000000002</v>
      </c>
      <c r="E33" s="7">
        <v>168.29</v>
      </c>
      <c r="F33" s="7">
        <f t="shared" si="2"/>
        <v>185.96</v>
      </c>
      <c r="G33" s="7">
        <f t="shared" si="7"/>
        <v>185.96</v>
      </c>
      <c r="H33" s="7">
        <f t="shared" si="3"/>
        <v>339.1</v>
      </c>
      <c r="I33" s="7">
        <f t="shared" si="4"/>
        <v>339.1</v>
      </c>
      <c r="J33" s="8"/>
      <c r="K33" s="8"/>
      <c r="L33" s="9"/>
      <c r="M33" s="8"/>
      <c r="N33" s="9"/>
      <c r="O33" s="9"/>
      <c r="P33" s="8"/>
      <c r="Q33" s="8"/>
    </row>
    <row r="34" spans="1:17" x14ac:dyDescent="0.2">
      <c r="A34" s="5" t="s">
        <v>35</v>
      </c>
      <c r="B34" s="6">
        <v>287.37</v>
      </c>
      <c r="C34" s="7">
        <f t="shared" si="6"/>
        <v>317.54000000000002</v>
      </c>
      <c r="D34" s="7">
        <f t="shared" si="8"/>
        <v>317.54000000000002</v>
      </c>
      <c r="E34" s="7">
        <v>168.29</v>
      </c>
      <c r="F34" s="7">
        <f t="shared" si="2"/>
        <v>185.96</v>
      </c>
      <c r="G34" s="7">
        <f t="shared" si="7"/>
        <v>185.96</v>
      </c>
      <c r="H34" s="7">
        <f t="shared" si="3"/>
        <v>339.1</v>
      </c>
      <c r="I34" s="7">
        <f t="shared" si="4"/>
        <v>339.1</v>
      </c>
      <c r="J34" s="8"/>
      <c r="K34" s="8"/>
      <c r="L34" s="9"/>
      <c r="M34" s="8"/>
      <c r="N34" s="9"/>
      <c r="O34" s="9"/>
      <c r="P34" s="8"/>
      <c r="Q34" s="8"/>
    </row>
    <row r="35" spans="1:17" x14ac:dyDescent="0.2">
      <c r="A35" s="5" t="s">
        <v>36</v>
      </c>
      <c r="B35" s="6">
        <v>306.18</v>
      </c>
      <c r="C35" s="7">
        <f t="shared" si="6"/>
        <v>338.33</v>
      </c>
      <c r="D35" s="7">
        <f t="shared" si="8"/>
        <v>338.33</v>
      </c>
      <c r="E35" s="7">
        <v>179.29</v>
      </c>
      <c r="F35" s="7">
        <f t="shared" si="2"/>
        <v>198.12</v>
      </c>
      <c r="G35" s="7">
        <f t="shared" si="7"/>
        <v>198.12</v>
      </c>
      <c r="H35" s="7">
        <f t="shared" si="3"/>
        <v>361.27</v>
      </c>
      <c r="I35" s="7">
        <f t="shared" si="4"/>
        <v>361.27</v>
      </c>
      <c r="J35" s="8"/>
      <c r="K35" s="8"/>
      <c r="L35" s="9"/>
      <c r="M35" s="8"/>
      <c r="N35" s="9"/>
      <c r="O35" s="9"/>
      <c r="P35" s="8"/>
      <c r="Q35" s="8"/>
    </row>
    <row r="36" spans="1:17" x14ac:dyDescent="0.2">
      <c r="A36" s="5" t="s">
        <v>37</v>
      </c>
      <c r="B36" s="6">
        <v>306.18</v>
      </c>
      <c r="C36" s="7">
        <f t="shared" si="6"/>
        <v>338.33</v>
      </c>
      <c r="D36" s="7">
        <f t="shared" si="8"/>
        <v>338.33</v>
      </c>
      <c r="E36" s="7">
        <v>179.29</v>
      </c>
      <c r="F36" s="7">
        <f t="shared" si="2"/>
        <v>198.12</v>
      </c>
      <c r="G36" s="7">
        <f t="shared" si="7"/>
        <v>198.12</v>
      </c>
      <c r="H36" s="7">
        <f t="shared" si="3"/>
        <v>361.27</v>
      </c>
      <c r="I36" s="7">
        <f t="shared" si="4"/>
        <v>361.27</v>
      </c>
      <c r="J36" s="8"/>
      <c r="K36" s="8"/>
      <c r="L36" s="9"/>
      <c r="M36" s="8"/>
      <c r="N36" s="9"/>
      <c r="O36" s="9"/>
      <c r="P36" s="8"/>
      <c r="Q36" s="8"/>
    </row>
    <row r="37" spans="1:17" x14ac:dyDescent="0.2">
      <c r="A37" s="5" t="s">
        <v>38</v>
      </c>
      <c r="B37" s="6">
        <v>306.18</v>
      </c>
      <c r="C37" s="7">
        <f t="shared" si="6"/>
        <v>338.33</v>
      </c>
      <c r="D37" s="7">
        <f t="shared" si="8"/>
        <v>338.33</v>
      </c>
      <c r="E37" s="7">
        <v>179.29</v>
      </c>
      <c r="F37" s="7">
        <f t="shared" si="2"/>
        <v>198.12</v>
      </c>
      <c r="G37" s="7">
        <f t="shared" si="7"/>
        <v>198.12</v>
      </c>
      <c r="H37" s="7">
        <f t="shared" si="3"/>
        <v>361.27</v>
      </c>
      <c r="I37" s="7">
        <f t="shared" si="4"/>
        <v>361.27</v>
      </c>
      <c r="J37" s="8"/>
      <c r="K37" s="8"/>
      <c r="L37" s="9"/>
      <c r="M37" s="8"/>
      <c r="N37" s="9"/>
      <c r="O37" s="9"/>
      <c r="P37" s="8"/>
      <c r="Q37" s="8"/>
    </row>
    <row r="38" spans="1:17" x14ac:dyDescent="0.2">
      <c r="A38" s="5" t="s">
        <v>39</v>
      </c>
      <c r="B38" s="6">
        <v>306.18</v>
      </c>
      <c r="C38" s="7">
        <f t="shared" si="6"/>
        <v>338.33</v>
      </c>
      <c r="D38" s="7">
        <f t="shared" si="8"/>
        <v>338.33</v>
      </c>
      <c r="E38" s="7">
        <v>179.29</v>
      </c>
      <c r="F38" s="7">
        <f t="shared" si="2"/>
        <v>198.12</v>
      </c>
      <c r="G38" s="7">
        <f t="shared" si="7"/>
        <v>198.12</v>
      </c>
      <c r="H38" s="7">
        <f t="shared" si="3"/>
        <v>361.27</v>
      </c>
      <c r="I38" s="7">
        <f t="shared" si="4"/>
        <v>361.27</v>
      </c>
      <c r="J38" s="8"/>
      <c r="K38" s="8"/>
      <c r="L38" s="9"/>
      <c r="M38" s="8"/>
      <c r="N38" s="9"/>
      <c r="O38" s="9"/>
      <c r="P38" s="8"/>
      <c r="Q38" s="8"/>
    </row>
    <row r="39" spans="1:17" x14ac:dyDescent="0.2">
      <c r="A39" s="5" t="s">
        <v>40</v>
      </c>
      <c r="B39" s="6">
        <v>1152.57</v>
      </c>
      <c r="C39" s="7">
        <f t="shared" si="6"/>
        <v>1273.5899999999999</v>
      </c>
      <c r="D39" s="7">
        <f t="shared" si="8"/>
        <v>1273.5899999999999</v>
      </c>
      <c r="E39" s="7">
        <v>343.46</v>
      </c>
      <c r="F39" s="7">
        <f t="shared" si="2"/>
        <v>379.52</v>
      </c>
      <c r="G39" s="7">
        <f t="shared" si="7"/>
        <v>379.52</v>
      </c>
      <c r="H39" s="7">
        <f t="shared" si="3"/>
        <v>692.07</v>
      </c>
      <c r="I39" s="7">
        <f t="shared" si="4"/>
        <v>692.07</v>
      </c>
      <c r="J39" s="8"/>
      <c r="K39" s="8"/>
      <c r="L39" s="9"/>
      <c r="M39" s="8"/>
      <c r="N39" s="9"/>
      <c r="O39" s="9"/>
      <c r="P39" s="8"/>
      <c r="Q39" s="8"/>
    </row>
    <row r="40" spans="1:17" x14ac:dyDescent="0.2">
      <c r="A40" s="5" t="s">
        <v>41</v>
      </c>
      <c r="B40" s="6">
        <v>306.18</v>
      </c>
      <c r="C40" s="7">
        <f t="shared" si="6"/>
        <v>338.33</v>
      </c>
      <c r="D40" s="7">
        <f t="shared" si="8"/>
        <v>338.33</v>
      </c>
      <c r="E40" s="7">
        <v>179.29</v>
      </c>
      <c r="F40" s="7">
        <f t="shared" si="2"/>
        <v>198.12</v>
      </c>
      <c r="G40" s="7">
        <f t="shared" si="7"/>
        <v>198.12</v>
      </c>
      <c r="H40" s="7">
        <f t="shared" si="3"/>
        <v>361.27</v>
      </c>
      <c r="I40" s="7">
        <f t="shared" si="4"/>
        <v>361.27</v>
      </c>
      <c r="J40" s="8"/>
      <c r="K40" s="8"/>
      <c r="L40" s="9"/>
      <c r="M40" s="8"/>
      <c r="N40" s="9"/>
      <c r="O40" s="9"/>
      <c r="P40" s="8"/>
      <c r="Q40" s="8"/>
    </row>
    <row r="41" spans="1:17" x14ac:dyDescent="0.2">
      <c r="A41" s="5" t="s">
        <v>42</v>
      </c>
      <c r="B41" s="6">
        <v>306.18</v>
      </c>
      <c r="C41" s="7">
        <f t="shared" si="6"/>
        <v>338.33</v>
      </c>
      <c r="D41" s="7">
        <f t="shared" si="8"/>
        <v>338.33</v>
      </c>
      <c r="E41" s="7">
        <v>179.29</v>
      </c>
      <c r="F41" s="7">
        <f t="shared" si="2"/>
        <v>198.12</v>
      </c>
      <c r="G41" s="7">
        <f t="shared" si="7"/>
        <v>198.12</v>
      </c>
      <c r="H41" s="7">
        <f t="shared" si="3"/>
        <v>361.27</v>
      </c>
      <c r="I41" s="7">
        <f t="shared" si="4"/>
        <v>361.27</v>
      </c>
      <c r="J41" s="8"/>
      <c r="K41" s="8"/>
      <c r="L41" s="9"/>
      <c r="M41" s="8"/>
      <c r="N41" s="9"/>
      <c r="O41" s="9"/>
      <c r="P41" s="8"/>
      <c r="Q41" s="8"/>
    </row>
    <row r="42" spans="1:17" x14ac:dyDescent="0.2">
      <c r="A42" s="5" t="s">
        <v>43</v>
      </c>
      <c r="B42" s="6"/>
      <c r="C42" s="7"/>
      <c r="D42" s="7"/>
      <c r="E42" s="7">
        <v>168.29</v>
      </c>
      <c r="F42" s="7">
        <f t="shared" si="2"/>
        <v>185.96</v>
      </c>
      <c r="G42" s="7"/>
      <c r="H42" s="7">
        <f t="shared" si="3"/>
        <v>339.1</v>
      </c>
      <c r="I42" s="7"/>
      <c r="J42" s="8"/>
      <c r="K42" s="8"/>
      <c r="L42" s="9"/>
      <c r="M42" s="8"/>
      <c r="N42" s="9"/>
      <c r="O42" s="9"/>
      <c r="P42" s="8"/>
      <c r="Q42" s="8"/>
    </row>
    <row r="43" spans="1:17" x14ac:dyDescent="0.2">
      <c r="A43" s="5" t="s">
        <v>44</v>
      </c>
      <c r="B43" s="6">
        <v>433.41</v>
      </c>
      <c r="C43" s="7">
        <f>ROUND(B43*1.105,2)</f>
        <v>478.92</v>
      </c>
      <c r="D43" s="7"/>
      <c r="E43" s="7">
        <v>253.79</v>
      </c>
      <c r="F43" s="7">
        <f t="shared" si="2"/>
        <v>280.44</v>
      </c>
      <c r="G43" s="7"/>
      <c r="H43" s="7">
        <f t="shared" si="3"/>
        <v>511.39</v>
      </c>
      <c r="I43" s="7"/>
      <c r="J43" s="8"/>
      <c r="K43" s="8"/>
      <c r="L43" s="9"/>
      <c r="M43" s="8"/>
      <c r="N43" s="9"/>
      <c r="O43" s="9"/>
      <c r="P43" s="8"/>
      <c r="Q43" s="8"/>
    </row>
    <row r="44" spans="1:17" x14ac:dyDescent="0.2">
      <c r="A44" s="5" t="s">
        <v>45</v>
      </c>
      <c r="B44" s="6">
        <v>336.8</v>
      </c>
      <c r="C44" s="7">
        <f>ROUND(B44*1.105,2)</f>
        <v>372.16</v>
      </c>
      <c r="D44" s="7">
        <f t="shared" si="8"/>
        <v>372.16</v>
      </c>
      <c r="E44" s="7">
        <v>336.8</v>
      </c>
      <c r="F44" s="7">
        <f t="shared" si="2"/>
        <v>372.16</v>
      </c>
      <c r="G44" s="7">
        <f>F44</f>
        <v>372.16</v>
      </c>
      <c r="H44" s="7">
        <f t="shared" si="3"/>
        <v>678.65</v>
      </c>
      <c r="I44" s="7">
        <f t="shared" si="4"/>
        <v>678.65</v>
      </c>
      <c r="J44" s="8"/>
      <c r="K44" s="8"/>
      <c r="L44" s="9"/>
      <c r="M44" s="8"/>
      <c r="N44" s="9"/>
      <c r="O44" s="9"/>
      <c r="P44" s="8"/>
      <c r="Q44" s="8"/>
    </row>
    <row r="45" spans="1:17" x14ac:dyDescent="0.2">
      <c r="A45" s="5" t="s">
        <v>46</v>
      </c>
      <c r="B45" s="6">
        <v>222.28</v>
      </c>
      <c r="C45" s="7">
        <f>ROUND(B45*1.105,2)</f>
        <v>245.62</v>
      </c>
      <c r="D45" s="7">
        <f t="shared" si="8"/>
        <v>245.62</v>
      </c>
      <c r="E45" s="7">
        <v>222.28</v>
      </c>
      <c r="F45" s="7">
        <f t="shared" si="2"/>
        <v>245.62</v>
      </c>
      <c r="G45" s="7">
        <f>F45</f>
        <v>245.62</v>
      </c>
      <c r="H45" s="7">
        <f t="shared" si="3"/>
        <v>447.89</v>
      </c>
      <c r="I45" s="7">
        <f t="shared" si="4"/>
        <v>447.89</v>
      </c>
      <c r="J45" s="8"/>
      <c r="K45" s="8"/>
      <c r="L45" s="9"/>
      <c r="M45" s="8"/>
      <c r="N45" s="9"/>
      <c r="O45" s="9"/>
      <c r="P45" s="8"/>
      <c r="Q45" s="8"/>
    </row>
    <row r="46" spans="1:17" x14ac:dyDescent="0.2">
      <c r="A46" s="11" t="s">
        <v>47</v>
      </c>
      <c r="B46" s="6">
        <v>797.76</v>
      </c>
      <c r="C46" s="7">
        <f>ROUND(B46*1.105,2)</f>
        <v>881.52</v>
      </c>
      <c r="D46" s="7"/>
      <c r="E46" s="7">
        <v>617.17999999999995</v>
      </c>
      <c r="F46" s="7">
        <f t="shared" si="2"/>
        <v>681.98</v>
      </c>
      <c r="G46" s="7"/>
      <c r="H46" s="7">
        <f t="shared" si="3"/>
        <v>1243.6199999999999</v>
      </c>
      <c r="I46" s="7"/>
      <c r="J46" s="8"/>
      <c r="K46" s="8"/>
      <c r="L46" s="9"/>
      <c r="M46" s="8"/>
      <c r="N46" s="9"/>
      <c r="O46" s="9"/>
      <c r="P46" s="8"/>
      <c r="Q46" s="8"/>
    </row>
    <row r="47" spans="1:17" ht="45" x14ac:dyDescent="0.2">
      <c r="A47" s="13" t="s">
        <v>48</v>
      </c>
      <c r="B47" s="12">
        <v>1541.53</v>
      </c>
      <c r="C47" s="7">
        <f>ROUND(B47*1.105,2)</f>
        <v>1703.39</v>
      </c>
      <c r="D47" s="7"/>
      <c r="E47" s="7"/>
      <c r="F47" s="7"/>
      <c r="G47" s="7"/>
      <c r="H47" s="7"/>
      <c r="I47" s="7"/>
      <c r="J47" s="8"/>
      <c r="K47" s="8"/>
      <c r="L47" s="9"/>
      <c r="M47" s="8"/>
      <c r="N47" s="9"/>
      <c r="O47" s="9"/>
      <c r="P47" s="8"/>
      <c r="Q47" s="8"/>
    </row>
    <row r="48" spans="1:17" ht="30" x14ac:dyDescent="0.2">
      <c r="A48" s="14" t="s">
        <v>49</v>
      </c>
      <c r="B48" s="12"/>
      <c r="C48" s="7"/>
      <c r="D48" s="7"/>
      <c r="E48" s="7"/>
      <c r="F48" s="7"/>
      <c r="G48" s="7"/>
      <c r="H48" s="7"/>
      <c r="I48" s="7"/>
      <c r="J48" s="8"/>
      <c r="K48" s="8"/>
      <c r="L48" s="9"/>
      <c r="M48" s="8"/>
      <c r="N48" s="9"/>
      <c r="O48" s="9"/>
      <c r="P48" s="8"/>
      <c r="Q48" s="8"/>
    </row>
    <row r="49" spans="1:17" ht="45" x14ac:dyDescent="0.2">
      <c r="A49" s="15" t="s">
        <v>50</v>
      </c>
      <c r="B49" s="12"/>
      <c r="C49" s="7"/>
      <c r="D49" s="7"/>
      <c r="E49" s="7"/>
      <c r="F49" s="7"/>
      <c r="G49" s="7"/>
      <c r="H49" s="7"/>
      <c r="I49" s="7"/>
      <c r="J49" s="8"/>
      <c r="K49" s="8"/>
      <c r="L49" s="9"/>
      <c r="M49" s="8"/>
      <c r="N49" s="9"/>
      <c r="O49" s="9"/>
      <c r="P49" s="8"/>
      <c r="Q49" s="8"/>
    </row>
    <row r="50" spans="1:17" x14ac:dyDescent="0.2">
      <c r="A50" s="8"/>
      <c r="B50" s="8"/>
      <c r="C50" s="8"/>
      <c r="D50" s="8"/>
      <c r="E50" s="8"/>
      <c r="F50" s="8"/>
      <c r="G50" s="8"/>
      <c r="H50" s="8"/>
      <c r="I50" s="8"/>
    </row>
    <row r="51" spans="1:17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7" x14ac:dyDescent="0.2">
      <c r="A52" s="8"/>
      <c r="B52" s="8"/>
      <c r="C52" s="8"/>
      <c r="D52" s="8"/>
      <c r="E52" s="8"/>
      <c r="F52" s="8"/>
      <c r="G52" s="8"/>
      <c r="H52" s="8"/>
      <c r="I52" s="8"/>
    </row>
    <row r="53" spans="1:17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7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7" x14ac:dyDescent="0.2">
      <c r="A55" s="8"/>
      <c r="B55" s="8"/>
      <c r="C55" s="8"/>
      <c r="D55" s="8"/>
      <c r="E55" s="8"/>
      <c r="F55" s="8"/>
      <c r="G55" s="8"/>
      <c r="H55" s="8"/>
      <c r="I55" s="8"/>
    </row>
  </sheetData>
  <mergeCells count="15">
    <mergeCell ref="A1:I1"/>
    <mergeCell ref="G2:I2"/>
    <mergeCell ref="A3:I3"/>
    <mergeCell ref="A5:A8"/>
    <mergeCell ref="B5:I5"/>
    <mergeCell ref="B6:D6"/>
    <mergeCell ref="E6:I6"/>
    <mergeCell ref="B7:B8"/>
    <mergeCell ref="C7:C8"/>
    <mergeCell ref="D7:D8"/>
    <mergeCell ref="E7:E8"/>
    <mergeCell ref="F7:F8"/>
    <mergeCell ref="G7:G8"/>
    <mergeCell ref="H7:H8"/>
    <mergeCell ref="I7:I8"/>
  </mergeCells>
  <pageMargins left="0.78740157480314965" right="0.59055118110236227" top="0" bottom="0" header="0.23622047244094491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6 (Пр.20-23)</vt:lpstr>
      <vt:lpstr>'Приложение № 6 (Пр.20-23)'!Заголовки_для_печати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2023-12-26T02:59:42Z</dcterms:modified>
</cp:coreProperties>
</file>