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225" activeTab="1"/>
  </bookViews>
  <sheets>
    <sheet name="Диспан.репрод.возраста Пр.3-24" sheetId="3" r:id="rId1"/>
    <sheet name="Диспан.репрод.возраста Пр.4-24" sheetId="2" r:id="rId2"/>
  </sheets>
  <externalReferences>
    <externalReference r:id="rId3"/>
  </externalReferences>
  <definedNames>
    <definedName name="_xlnm._FilterDatabase" localSheetId="0" hidden="1">'Диспан.репрод.возраста Пр.3-24'!$A$14:$I$43</definedName>
    <definedName name="_xlnm._FilterDatabase" localSheetId="1" hidden="1">'Диспан.репрод.возраста Пр.4-24'!$A$14:$I$44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E51" i="2"/>
  <c r="F50" i="2"/>
  <c r="E50" i="2"/>
  <c r="F49" i="2"/>
  <c r="E49" i="2"/>
  <c r="F48" i="2"/>
  <c r="E48" i="2"/>
  <c r="F47" i="2"/>
  <c r="E47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1" i="3" l="1"/>
  <c r="E31" i="3"/>
  <c r="F52" i="3" l="1"/>
  <c r="E52" i="3"/>
  <c r="F51" i="3"/>
  <c r="E51" i="3"/>
  <c r="F44" i="3"/>
  <c r="E44" i="3"/>
  <c r="F42" i="3"/>
  <c r="E42" i="3"/>
  <c r="F41" i="3"/>
  <c r="E41" i="3"/>
  <c r="F22" i="3"/>
  <c r="E22" i="3"/>
  <c r="F21" i="3"/>
  <c r="E21" i="3"/>
  <c r="F20" i="3"/>
  <c r="E20" i="3"/>
  <c r="F17" i="3"/>
  <c r="E17" i="3"/>
  <c r="F10" i="3"/>
  <c r="E10" i="3"/>
  <c r="F9" i="3"/>
  <c r="E9" i="3"/>
  <c r="F8" i="3"/>
  <c r="E8" i="3"/>
  <c r="E32" i="2" l="1"/>
  <c r="F32" i="2"/>
  <c r="F21" i="2"/>
  <c r="E21" i="2"/>
  <c r="F23" i="2" l="1"/>
  <c r="E22" i="2"/>
  <c r="E23" i="2"/>
  <c r="E8" i="2" l="1"/>
  <c r="F9" i="2"/>
  <c r="F8" i="2"/>
  <c r="E42" i="2" l="1"/>
  <c r="F42" i="2"/>
  <c r="F45" i="2" l="1"/>
  <c r="E45" i="2"/>
  <c r="F43" i="2"/>
  <c r="E43" i="2"/>
  <c r="F53" i="2"/>
  <c r="E53" i="2"/>
  <c r="F52" i="2"/>
  <c r="E52" i="2"/>
  <c r="F22" i="2" l="1"/>
  <c r="F20" i="2"/>
  <c r="E20" i="2"/>
  <c r="F17" i="2"/>
  <c r="E17" i="2"/>
  <c r="F10" i="2"/>
  <c r="E10" i="2"/>
  <c r="E9" i="2" l="1"/>
</calcChain>
</file>

<file path=xl/sharedStrings.xml><?xml version="1.0" encoding="utf-8"?>
<sst xmlns="http://schemas.openxmlformats.org/spreadsheetml/2006/main" count="198" uniqueCount="100">
  <si>
    <t xml:space="preserve">Пол </t>
  </si>
  <si>
    <t>Возраст</t>
  </si>
  <si>
    <t>Стоимость (руб.)</t>
  </si>
  <si>
    <t>без учета коэффициента дифференциации</t>
  </si>
  <si>
    <t>с коэффициентом дифференциации 1,105</t>
  </si>
  <si>
    <t>с коэффициентом дифференциации 2,015</t>
  </si>
  <si>
    <t>женщины</t>
  </si>
  <si>
    <t>18-29</t>
  </si>
  <si>
    <t>30-49</t>
  </si>
  <si>
    <t>мужчины</t>
  </si>
  <si>
    <t>18-49</t>
  </si>
  <si>
    <t>Стоимость исследований и медицинских вмешательств  в рамках I и II этапов   диспансеризации  взрослого населения репродуктивного возраста по оценке репродуктивного здоровья по состоянию на 01.02.2024 года.</t>
  </si>
  <si>
    <t>Исследования и медицинские вмешательства в рамках диспансеризации взрослого населения репродуктивного возраста по оценке репродуктивного здоровья</t>
  </si>
  <si>
    <t>Код посещения / Код медицинской услуги</t>
  </si>
  <si>
    <t>A26.20.022.001</t>
  </si>
  <si>
    <t>A26.21.031</t>
  </si>
  <si>
    <t>A26.21.030</t>
  </si>
  <si>
    <t>A26.21.007.001</t>
  </si>
  <si>
    <t>A26.20.027</t>
  </si>
  <si>
    <t>A26.20.020</t>
  </si>
  <si>
    <t>A26.20.026</t>
  </si>
  <si>
    <t>A26.21.024</t>
  </si>
  <si>
    <t>Приложение №37 к Соглашению</t>
  </si>
  <si>
    <t>A26.21.034.001</t>
  </si>
  <si>
    <t>A26.21.040.001</t>
  </si>
  <si>
    <t>A26.21.043.001</t>
  </si>
  <si>
    <t>A04.20.002</t>
  </si>
  <si>
    <t>A04.28.003</t>
  </si>
  <si>
    <t>A04.21.001.001</t>
  </si>
  <si>
    <t>B03.053.002</t>
  </si>
  <si>
    <t>A04.30.010</t>
  </si>
  <si>
    <t xml:space="preserve">Стоимость 1 комплексного посещения при проведении диспансеризации  взрослого населения репродуктивного возраста по оценке репродуктивного здоровья  (1 этап) по состоянию на 01.02.2024 года.                           </t>
  </si>
  <si>
    <t>I этап  диспансеризации:</t>
  </si>
  <si>
    <t>II этап  диспансеризации:</t>
  </si>
  <si>
    <t xml:space="preserve">                                                                                                                   (в редакции протокола № 3-24 от 21.02.2024)</t>
  </si>
  <si>
    <t>A12.20.001</t>
  </si>
  <si>
    <t>1. в возрасте 30 - 49 лет проведение лабораторных исследований мазков в целях выявления возбудителей инфекционных заболеваний органов малого таза методом полимеразной цепной реакции:</t>
  </si>
  <si>
    <t>3. ультразвуковое исследование молочных желез</t>
  </si>
  <si>
    <t>1. проведение спермограммы*</t>
  </si>
  <si>
    <t>3. ультразвуковое исследование органов мошонки*</t>
  </si>
  <si>
    <t>4. ультразвуковое исследование предстательной железы трансректальное*</t>
  </si>
  <si>
    <t xml:space="preserve">5. повторный прием (осмотр) врачом-урологом* </t>
  </si>
  <si>
    <t>4. повторный прием (осмотр) врачом акушером-гинекологом*</t>
  </si>
  <si>
    <t>2. ультразвуковое исследование органов малого таза в начале или середине менструального цикла*</t>
  </si>
  <si>
    <t>2.микроскопическое исследование микрофлоры или проведение лабораторных исследований в целях выявления возбудителей инфекционных заболеваний органов малого таза методом полимеразной цепной реакции*:</t>
  </si>
  <si>
    <t>* - Исследования должны быть проведены в обязательном порядке.</t>
  </si>
  <si>
    <t>1.прием (осмотр) врачом акушером-гинекологом*</t>
  </si>
  <si>
    <t>4.микроскопическое исследование влагалищных мазков*</t>
  </si>
  <si>
    <t>1. прием (осмотр) врачом-урологом *</t>
  </si>
  <si>
    <t>A08.20.017</t>
  </si>
  <si>
    <t>A08.20.017.001</t>
  </si>
  <si>
    <t>B04.001.002</t>
  </si>
  <si>
    <t>A01.20.006</t>
  </si>
  <si>
    <t>A02.20.001</t>
  </si>
  <si>
    <t>B01.053.001</t>
  </si>
  <si>
    <t>B01.001.002</t>
  </si>
  <si>
    <t>B01.053.002</t>
  </si>
  <si>
    <t>у женщин: 18-29 лет код посещения _22699 + услуги;            30-49 лет код посещения _22698 + услуги</t>
  </si>
  <si>
    <t>у мужчин код посещения _20697</t>
  </si>
  <si>
    <t>у женщин: 18-29 лет код посещения _22696 + услуги;            30-49 лет код посещения _22695 + услуги</t>
  </si>
  <si>
    <t>у мужчин код посещения _20694 + услуги</t>
  </si>
  <si>
    <t>A11.20.025</t>
  </si>
  <si>
    <t>7. цитологическое исследование микропрепарата цервикального канала*</t>
  </si>
  <si>
    <t>8. в возрасте 18 - 29 лет проведение лабораторных исследований мазков в целях выявления возбудителей инфекционных заболеваний органов малого таза методом полимеразной цепной реакции*:</t>
  </si>
  <si>
    <t>2.пальпация молочных желез**</t>
  </si>
  <si>
    <t>3.осмотр шейки матки в зеркалах с забором материала на исследование**</t>
  </si>
  <si>
    <t>определение ДНК гонококка (Neisseria gonorrhoeae) в отделяемом слизистых оболочек женских половых органов методом ПЦР</t>
  </si>
  <si>
    <t>молекулярно-биологическое исследование отделяемого из уретры на микоплазму гениталиум (Mycoplasma genitalium)</t>
  </si>
  <si>
    <t>молекулярно-биологическое исследование отделяемого из уретры на трихомонас вагиналис (Trichomonas vaginalis)</t>
  </si>
  <si>
    <t>определение ДНК хламидии трахоматис (Chlamydia trachomatis) в отделяемом из уретры методом ПЦР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</si>
  <si>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</si>
  <si>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</si>
  <si>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</si>
  <si>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</si>
  <si>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определение ДНК трихомонас вагиналис (Trichomonas vaginalis) в секрете простаты методом ПЦР</t>
  </si>
  <si>
    <t>определение ДНК уреплазм (Ureaplasma spp.) в секрете простаты методом ПЦР</t>
  </si>
  <si>
    <t>молекулярно-биологическое исследование спермы на гонококк (Neisseria gonorrhoeae)</t>
  </si>
  <si>
    <t>** - Входят в стоимость осмотра врачом акушером-гинекологом.</t>
  </si>
  <si>
    <t>2.пальпация молочных желез*</t>
  </si>
  <si>
    <t>3.осмотр шейки матки в зеркалах с забором материала на исследование*</t>
  </si>
  <si>
    <t>5.цитологическое исследование микропрепарата шейки матки*</t>
  </si>
  <si>
    <t>6. цитологическое исследование микропрепарата цервикального канала*</t>
  </si>
  <si>
    <t>7. в возрасте 18 - 29 лет проведение лабораторных исследований мазков в целях выявления возбудителей инфекционных заболеваний органов малого таза методом полимеразной цепной реакции*:</t>
  </si>
  <si>
    <t>определение ДНК гонококка (Neisseria gonorrhoeae) в отделяемом слизистых оболочек женских половых органов методом ПЦР**</t>
  </si>
  <si>
    <t>молекулярно-биологическое исследование отделяемого из уретры на микоплазму гениталиум (Mycoplasma genitalium)**</t>
  </si>
  <si>
    <t>молекулярно-биологическое исследование отделяемого из уретры на трихомонас вагиналис (Trichomonas vaginalis)**</t>
  </si>
  <si>
    <t>определение ДНК хламидии трахоматис (Chlamydia trachomatis) в отделяемом из уретры методом ПЦР**</t>
  </si>
  <si>
    <t>молекулярно-биологическое исследование отделяемого слизистых оболочек женских половых органов на микоплазму гениталиум (Mycoplasma genitalium)**</t>
  </si>
  <si>
    <t>молекулярно-биологическое исследование отделяемого слизистых оболочек женских половых органов на хламидию трахоматис (Chlamydia trachomatis)**</t>
  </si>
  <si>
    <t>молекулярно-биологическое исследование отделяемого слизистых оболочек женских половых органов на трихомонас вагиналис (Trichomonas vaginalis)**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</si>
  <si>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ПЦР**</t>
  </si>
  <si>
    <t>определение ДНК трихомонас вагиналис (Trichomonas vaginalis) в секрете простаты методом ПЦР**</t>
  </si>
  <si>
    <t>определение ДНК уреплазм (Ureaplasma spp.) в секрете простаты методом ПЦР**</t>
  </si>
  <si>
    <t>молекулярно-биологическое исследование спермы на гонококк (Neisseria gonorrhoeae)**</t>
  </si>
  <si>
    <t>** - Стоимости исследований для взаиморасчетов между медицинскими организациями указаны в Приложении № 33 к Соглашению.</t>
  </si>
  <si>
    <t xml:space="preserve">Стоимость 1 комплексного посещения при проведении диспансеризации  взрослого населения репродуктивного возраста по оценке репродуктивного здоровья по состоянию на 01.02.2024 года.                           </t>
  </si>
  <si>
    <t>5.взятие с использованием щетки цитологической цервикальной мазка  (соскоба) с поверхности шейки матки (наружного маточного зева) и цирвикального канала на цитологическое исследование*</t>
  </si>
  <si>
    <t>6.цитологическое исследование микропрепарата шейки матки*</t>
  </si>
  <si>
    <t xml:space="preserve">                                                                                                                   (в редакции протокола № 4-24 от  27.03.2024)</t>
  </si>
  <si>
    <t>* - Исследования должны быть проведены в обязательном порядке. ( В случае проведения  у женщин цитологического исследования мазка с поверхности шейки матки (п.5 и 6) в рамках первого этапа  диспансеризации  определенных групп взрослого населения, данное исследование в рамках первого этапа диспансеризации взрослого населения репродуктивного возраста по оценке репродуктивного здоровья  подается  с нулевой стоимостью.)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</si>
</sst>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64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name val="Arial Cyr"/>
    </font>
    <font>
      <sz val="10"/>
      <color theme="1"/>
      <name val="Arial"/>
      <family val="2"/>
      <charset val="204"/>
    </font>
    <font>
      <u/>
      <sz val="10"/>
      <color theme="11"/>
      <name val="Arial"/>
      <family val="2"/>
      <charset val="204"/>
    </font>
    <font>
      <sz val="11"/>
      <color indexed="64"/>
      <name val="宋体"/>
    </font>
    <font>
      <sz val="8"/>
      <name val="Arial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1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43" fontId="15" fillId="0" borderId="0" applyBorder="0" applyProtection="0"/>
    <xf numFmtId="44" fontId="15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43" fontId="15" fillId="0" borderId="0" applyBorder="0" applyProtection="0"/>
    <xf numFmtId="43" fontId="2" fillId="0" borderId="0" applyFont="0" applyFill="0" applyBorder="0" applyProtection="0"/>
    <xf numFmtId="0" fontId="20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1" fillId="0" borderId="0"/>
    <xf numFmtId="0" fontId="2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/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6" fillId="0" borderId="1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33" applyFont="1" applyFill="1"/>
    <xf numFmtId="0" fontId="4" fillId="0" borderId="0" xfId="33" applyFont="1" applyFill="1" applyAlignment="1">
      <alignment horizontal="right"/>
    </xf>
    <xf numFmtId="0" fontId="4" fillId="0" borderId="6" xfId="33" applyFont="1" applyFill="1" applyBorder="1" applyAlignment="1">
      <alignment horizontal="center" vertical="center" wrapText="1"/>
    </xf>
    <xf numFmtId="4" fontId="4" fillId="0" borderId="1" xfId="33" applyNumberFormat="1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4" fontId="4" fillId="0" borderId="0" xfId="33" applyNumberFormat="1" applyFont="1" applyFill="1" applyAlignment="1">
      <alignment horizontal="center" vertical="center"/>
    </xf>
    <xf numFmtId="0" fontId="4" fillId="0" borderId="1" xfId="33" applyFont="1" applyFill="1" applyBorder="1" applyAlignment="1">
      <alignment horizontal="center"/>
    </xf>
    <xf numFmtId="0" fontId="5" fillId="0" borderId="0" xfId="33" applyFont="1" applyFill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left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" fontId="4" fillId="0" borderId="0" xfId="33" applyNumberFormat="1" applyFont="1" applyFill="1"/>
    <xf numFmtId="0" fontId="4" fillId="0" borderId="1" xfId="34" applyFont="1" applyFill="1" applyBorder="1" applyAlignment="1">
      <alignment horizontal="center" vertical="center"/>
    </xf>
    <xf numFmtId="0" fontId="4" fillId="0" borderId="0" xfId="33" applyFont="1" applyFill="1" applyBorder="1" applyAlignment="1">
      <alignment horizontal="center"/>
    </xf>
    <xf numFmtId="4" fontId="5" fillId="0" borderId="1" xfId="33" applyNumberFormat="1" applyFont="1" applyFill="1" applyBorder="1" applyAlignment="1">
      <alignment horizontal="center" vertical="center" wrapText="1"/>
    </xf>
    <xf numFmtId="4" fontId="9" fillId="0" borderId="1" xfId="3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33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33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7" fillId="0" borderId="8" xfId="33" applyNumberFormat="1" applyFont="1" applyFill="1" applyBorder="1" applyAlignment="1">
      <alignment horizontal="left" vertical="center" wrapText="1"/>
    </xf>
    <xf numFmtId="49" fontId="7" fillId="0" borderId="9" xfId="33" applyNumberFormat="1" applyFont="1" applyFill="1" applyBorder="1" applyAlignment="1">
      <alignment horizontal="left" vertical="center" wrapText="1"/>
    </xf>
    <xf numFmtId="49" fontId="7" fillId="0" borderId="11" xfId="33" applyNumberFormat="1" applyFont="1" applyFill="1" applyBorder="1" applyAlignment="1">
      <alignment horizontal="left" vertical="center" wrapText="1"/>
    </xf>
    <xf numFmtId="0" fontId="4" fillId="0" borderId="10" xfId="33" applyFont="1" applyFill="1" applyBorder="1" applyAlignment="1">
      <alignment horizontal="center" vertical="center" wrapText="1"/>
    </xf>
    <xf numFmtId="0" fontId="4" fillId="0" borderId="6" xfId="33" applyFont="1" applyFill="1" applyBorder="1" applyAlignment="1">
      <alignment horizontal="center" vertical="center" wrapText="1"/>
    </xf>
    <xf numFmtId="0" fontId="4" fillId="0" borderId="12" xfId="33" applyFont="1" applyFill="1" applyBorder="1" applyAlignment="1">
      <alignment horizontal="center" vertical="center" wrapText="1"/>
    </xf>
    <xf numFmtId="0" fontId="4" fillId="0" borderId="4" xfId="33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3" applyFont="1" applyFill="1" applyAlignment="1">
      <alignment horizontal="center" vertical="center" wrapText="1"/>
    </xf>
    <xf numFmtId="0" fontId="4" fillId="0" borderId="2" xfId="33" applyFont="1" applyFill="1" applyBorder="1" applyAlignment="1">
      <alignment horizontal="center" vertical="center" wrapText="1"/>
    </xf>
    <xf numFmtId="0" fontId="4" fillId="0" borderId="3" xfId="33" applyFont="1" applyFill="1" applyBorder="1" applyAlignment="1">
      <alignment horizontal="center" vertical="center" wrapText="1"/>
    </xf>
    <xf numFmtId="0" fontId="4" fillId="0" borderId="5" xfId="33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4" fillId="0" borderId="7" xfId="33" applyFont="1" applyFill="1" applyBorder="1" applyAlignment="1">
      <alignment horizontal="center" vertical="center" wrapText="1"/>
    </xf>
    <xf numFmtId="0" fontId="4" fillId="0" borderId="0" xfId="33" applyFont="1" applyFill="1" applyAlignment="1">
      <alignment horizontal="right"/>
    </xf>
    <xf numFmtId="0" fontId="2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11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</cellXfs>
  <cellStyles count="35">
    <cellStyle name="Excel Built-in Normal" xfId="7"/>
    <cellStyle name="Excel Built-in Normal 1" xfId="8"/>
    <cellStyle name="Excel Built-in Normal 1 2" xfId="9"/>
    <cellStyle name="Excel Built-in Normal 2" xfId="10"/>
    <cellStyle name="Normal_proposal" xfId="27"/>
    <cellStyle name="TableStyleLight1" xfId="11"/>
    <cellStyle name="Гиперссылка 2" xfId="4"/>
    <cellStyle name="Денежный 2" xfId="12"/>
    <cellStyle name="Обычный" xfId="0" builtinId="0"/>
    <cellStyle name="Обычный 10 2 2" xfId="13"/>
    <cellStyle name="Обычный 2" xfId="2"/>
    <cellStyle name="Обычный 2 2" xfId="5"/>
    <cellStyle name="Обычный 2 2 10" xfId="16"/>
    <cellStyle name="Обычный 2 2 2" xfId="15"/>
    <cellStyle name="Обычный 2 3" xfId="17"/>
    <cellStyle name="Обычный 2 4" xfId="32"/>
    <cellStyle name="Обычный 2 5" xfId="14"/>
    <cellStyle name="Обычный 2 7" xfId="29"/>
    <cellStyle name="Обычный 3" xfId="18"/>
    <cellStyle name="Обычный 3 2" xfId="1"/>
    <cellStyle name="Обычный 3 2 2" xfId="33"/>
    <cellStyle name="Обычный 4" xfId="19"/>
    <cellStyle name="Обычный 4 2" xfId="28"/>
    <cellStyle name="Обычный 5" xfId="20"/>
    <cellStyle name="Обычный 5 4" xfId="30"/>
    <cellStyle name="Обычный 6" xfId="26"/>
    <cellStyle name="Обычный 7" xfId="31"/>
    <cellStyle name="Обычный 8" xfId="6"/>
    <cellStyle name="Обычный 9" xfId="3"/>
    <cellStyle name="Обычный 9 2" xfId="34"/>
    <cellStyle name="Открывавшаяся гиперссылка 2" xfId="21"/>
    <cellStyle name="Финансовый 2" xfId="22"/>
    <cellStyle name="Финансовый 3" xfId="23"/>
    <cellStyle name="Финансовый 4" xfId="25"/>
    <cellStyle name="常规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6" zoomScale="90" zoomScaleNormal="90" workbookViewId="0">
      <selection activeCell="D34" sqref="D34:F40"/>
    </sheetView>
  </sheetViews>
  <sheetFormatPr defaultRowHeight="15"/>
  <cols>
    <col min="1" max="1" width="14.5703125" style="30" customWidth="1"/>
    <col min="2" max="2" width="77.28515625" style="30" customWidth="1"/>
    <col min="3" max="3" width="18.42578125" style="30" customWidth="1"/>
    <col min="4" max="6" width="17.42578125" style="30" customWidth="1"/>
    <col min="7" max="8" width="9.140625" style="30"/>
    <col min="9" max="9" width="12.7109375" style="30" customWidth="1"/>
    <col min="10" max="16384" width="9.140625" style="30"/>
  </cols>
  <sheetData>
    <row r="1" spans="1:9">
      <c r="A1" s="68" t="s">
        <v>22</v>
      </c>
      <c r="B1" s="68"/>
      <c r="C1" s="68"/>
      <c r="D1" s="68"/>
      <c r="E1" s="68"/>
      <c r="F1" s="68"/>
    </row>
    <row r="2" spans="1:9">
      <c r="A2" s="68" t="s">
        <v>34</v>
      </c>
      <c r="B2" s="68"/>
      <c r="C2" s="68"/>
      <c r="D2" s="68"/>
      <c r="E2" s="68"/>
      <c r="F2" s="68"/>
    </row>
    <row r="3" spans="1:9">
      <c r="A3" s="31"/>
      <c r="B3" s="31"/>
      <c r="C3" s="31"/>
      <c r="D3" s="31"/>
      <c r="E3" s="31"/>
      <c r="F3" s="31"/>
    </row>
    <row r="4" spans="1:9" ht="33" customHeight="1">
      <c r="A4" s="69" t="s">
        <v>31</v>
      </c>
      <c r="B4" s="69"/>
      <c r="C4" s="69"/>
      <c r="D4" s="69"/>
      <c r="E4" s="69"/>
      <c r="F4" s="69"/>
      <c r="G4" s="1"/>
      <c r="H4" s="1"/>
    </row>
    <row r="5" spans="1:9" ht="16.5" customHeight="1">
      <c r="A5" s="2"/>
      <c r="B5" s="2"/>
      <c r="C5" s="2"/>
      <c r="D5" s="2"/>
      <c r="E5" s="2"/>
      <c r="F5" s="2"/>
      <c r="G5" s="1"/>
      <c r="H5" s="1"/>
    </row>
    <row r="6" spans="1:9" ht="16.5" customHeight="1">
      <c r="A6" s="61" t="s">
        <v>0</v>
      </c>
      <c r="B6" s="70" t="s">
        <v>1</v>
      </c>
      <c r="C6" s="71"/>
      <c r="D6" s="66" t="s">
        <v>2</v>
      </c>
      <c r="E6" s="66"/>
      <c r="F6" s="66"/>
      <c r="G6" s="1"/>
      <c r="H6" s="1"/>
    </row>
    <row r="7" spans="1:9" ht="48.75" customHeight="1">
      <c r="A7" s="61"/>
      <c r="B7" s="72"/>
      <c r="C7" s="73"/>
      <c r="D7" s="32" t="s">
        <v>3</v>
      </c>
      <c r="E7" s="32" t="s">
        <v>4</v>
      </c>
      <c r="F7" s="32" t="s">
        <v>5</v>
      </c>
      <c r="G7" s="1"/>
      <c r="H7" s="1"/>
    </row>
    <row r="8" spans="1:9" ht="23.25" customHeight="1">
      <c r="A8" s="59" t="s">
        <v>6</v>
      </c>
      <c r="B8" s="61" t="s">
        <v>7</v>
      </c>
      <c r="C8" s="61"/>
      <c r="D8" s="33">
        <v>3454.16</v>
      </c>
      <c r="E8" s="34">
        <f>ROUND(D8*1.105,2)</f>
        <v>3816.85</v>
      </c>
      <c r="F8" s="34">
        <f>ROUND(D8*2.015,2)</f>
        <v>6960.13</v>
      </c>
      <c r="G8" s="3"/>
      <c r="H8" s="3"/>
      <c r="I8" s="35"/>
    </row>
    <row r="9" spans="1:9" ht="18" customHeight="1">
      <c r="A9" s="60"/>
      <c r="B9" s="61" t="s">
        <v>8</v>
      </c>
      <c r="C9" s="61"/>
      <c r="D9" s="33">
        <v>936.40000000000009</v>
      </c>
      <c r="E9" s="34">
        <f t="shared" ref="E9:E10" si="0">ROUND(D9*1.105,2)</f>
        <v>1034.72</v>
      </c>
      <c r="F9" s="34">
        <f>ROUND(D9*2.015,2)</f>
        <v>1886.85</v>
      </c>
      <c r="G9" s="3"/>
      <c r="H9" s="3"/>
      <c r="I9" s="35"/>
    </row>
    <row r="10" spans="1:9" ht="15" customHeight="1">
      <c r="A10" s="36" t="s">
        <v>9</v>
      </c>
      <c r="B10" s="61" t="s">
        <v>10</v>
      </c>
      <c r="C10" s="61"/>
      <c r="D10" s="29">
        <v>145.08000000000001</v>
      </c>
      <c r="E10" s="34">
        <f t="shared" si="0"/>
        <v>160.31</v>
      </c>
      <c r="F10" s="34">
        <f t="shared" ref="F10" si="1">ROUND(D10*2.015,2)</f>
        <v>292.33999999999997</v>
      </c>
      <c r="G10" s="1"/>
      <c r="H10" s="1"/>
    </row>
    <row r="11" spans="1:9" ht="15" customHeight="1">
      <c r="B11" s="1"/>
      <c r="C11" s="1"/>
      <c r="D11" s="1"/>
      <c r="E11" s="1"/>
      <c r="F11" s="1"/>
      <c r="G11" s="1"/>
      <c r="H11" s="1"/>
    </row>
    <row r="12" spans="1:9" ht="32.25" customHeight="1">
      <c r="A12" s="62" t="s">
        <v>11</v>
      </c>
      <c r="B12" s="62"/>
      <c r="C12" s="62"/>
      <c r="D12" s="62"/>
      <c r="E12" s="62"/>
      <c r="F12" s="62"/>
    </row>
    <row r="13" spans="1:9">
      <c r="A13" s="37"/>
      <c r="B13" s="37"/>
      <c r="C13" s="37"/>
      <c r="D13" s="37"/>
      <c r="E13" s="37"/>
      <c r="F13" s="37"/>
    </row>
    <row r="14" spans="1:9" ht="15" customHeight="1">
      <c r="A14" s="63" t="s">
        <v>12</v>
      </c>
      <c r="B14" s="64"/>
      <c r="C14" s="66" t="s">
        <v>13</v>
      </c>
      <c r="D14" s="66" t="s">
        <v>2</v>
      </c>
      <c r="E14" s="66"/>
      <c r="F14" s="66"/>
    </row>
    <row r="15" spans="1:9" ht="45">
      <c r="A15" s="58"/>
      <c r="B15" s="65"/>
      <c r="C15" s="66"/>
      <c r="D15" s="32" t="s">
        <v>3</v>
      </c>
      <c r="E15" s="32" t="s">
        <v>4</v>
      </c>
      <c r="F15" s="32" t="s">
        <v>5</v>
      </c>
    </row>
    <row r="16" spans="1:9" ht="20.25" customHeight="1">
      <c r="A16" s="52" t="s">
        <v>32</v>
      </c>
      <c r="B16" s="53"/>
      <c r="C16" s="53"/>
      <c r="D16" s="53"/>
      <c r="E16" s="53"/>
      <c r="F16" s="54"/>
    </row>
    <row r="17" spans="1:9">
      <c r="A17" s="67" t="s">
        <v>57</v>
      </c>
      <c r="B17" s="38" t="s">
        <v>46</v>
      </c>
      <c r="C17" s="39" t="s">
        <v>51</v>
      </c>
      <c r="D17" s="33">
        <v>336.35</v>
      </c>
      <c r="E17" s="33">
        <f>ROUND(D17*1.105,2)</f>
        <v>371.67</v>
      </c>
      <c r="F17" s="33">
        <f>ROUND(D17*2.015,2)</f>
        <v>677.75</v>
      </c>
    </row>
    <row r="18" spans="1:9">
      <c r="A18" s="55"/>
      <c r="B18" s="38" t="s">
        <v>78</v>
      </c>
      <c r="C18" s="39" t="s">
        <v>52</v>
      </c>
      <c r="D18" s="33"/>
      <c r="E18" s="33"/>
      <c r="F18" s="33"/>
    </row>
    <row r="19" spans="1:9" ht="15.75" customHeight="1">
      <c r="A19" s="55"/>
      <c r="B19" s="38" t="s">
        <v>79</v>
      </c>
      <c r="C19" s="39" t="s">
        <v>53</v>
      </c>
      <c r="D19" s="33"/>
      <c r="E19" s="33"/>
      <c r="F19" s="33"/>
      <c r="H19" s="40"/>
    </row>
    <row r="20" spans="1:9" ht="15.75" customHeight="1">
      <c r="A20" s="55"/>
      <c r="B20" s="38" t="s">
        <v>47</v>
      </c>
      <c r="C20" s="41" t="s">
        <v>35</v>
      </c>
      <c r="D20" s="33">
        <v>100.38</v>
      </c>
      <c r="E20" s="33">
        <f t="shared" ref="E20:E22" si="2">ROUND(D20*1.105,2)</f>
        <v>110.92</v>
      </c>
      <c r="F20" s="33">
        <f t="shared" ref="F20:F22" si="3">ROUND(D20*2.015,2)</f>
        <v>202.27</v>
      </c>
    </row>
    <row r="21" spans="1:9" ht="22.5" customHeight="1">
      <c r="A21" s="55"/>
      <c r="B21" s="22" t="s">
        <v>80</v>
      </c>
      <c r="C21" s="41" t="s">
        <v>49</v>
      </c>
      <c r="D21" s="33">
        <v>249.84</v>
      </c>
      <c r="E21" s="33">
        <f t="shared" si="2"/>
        <v>276.07</v>
      </c>
      <c r="F21" s="33">
        <f t="shared" si="3"/>
        <v>503.43</v>
      </c>
      <c r="G21" s="49"/>
      <c r="H21" s="49"/>
      <c r="I21" s="49"/>
    </row>
    <row r="22" spans="1:9" ht="18" customHeight="1">
      <c r="A22" s="55"/>
      <c r="B22" s="23" t="s">
        <v>81</v>
      </c>
      <c r="C22" s="41" t="s">
        <v>50</v>
      </c>
      <c r="D22" s="33">
        <v>249.84</v>
      </c>
      <c r="E22" s="33">
        <f t="shared" si="2"/>
        <v>276.07</v>
      </c>
      <c r="F22" s="33">
        <f t="shared" si="3"/>
        <v>503.43</v>
      </c>
      <c r="G22" s="42"/>
      <c r="H22" s="42"/>
      <c r="I22" s="42"/>
    </row>
    <row r="23" spans="1:9" ht="44.25" customHeight="1">
      <c r="A23" s="55"/>
      <c r="B23" s="50" t="s">
        <v>82</v>
      </c>
      <c r="C23" s="51"/>
      <c r="D23" s="43">
        <v>2517.7599999999998</v>
      </c>
      <c r="E23" s="43">
        <v>2782.1499999999996</v>
      </c>
      <c r="F23" s="43">
        <v>5073.3200000000006</v>
      </c>
    </row>
    <row r="24" spans="1:9" ht="29.25" customHeight="1">
      <c r="A24" s="55"/>
      <c r="B24" s="9" t="s">
        <v>83</v>
      </c>
      <c r="C24" s="39" t="s">
        <v>14</v>
      </c>
      <c r="D24" s="33"/>
      <c r="E24" s="33"/>
      <c r="F24" s="33"/>
    </row>
    <row r="25" spans="1:9" ht="29.25" customHeight="1">
      <c r="A25" s="55"/>
      <c r="B25" s="9" t="s">
        <v>84</v>
      </c>
      <c r="C25" s="39" t="s">
        <v>15</v>
      </c>
      <c r="D25" s="33"/>
      <c r="E25" s="33"/>
      <c r="F25" s="33"/>
    </row>
    <row r="26" spans="1:9" ht="29.25" customHeight="1">
      <c r="A26" s="55"/>
      <c r="B26" s="9" t="s">
        <v>85</v>
      </c>
      <c r="C26" s="39" t="s">
        <v>16</v>
      </c>
      <c r="D26" s="33"/>
      <c r="E26" s="33"/>
      <c r="F26" s="33"/>
    </row>
    <row r="27" spans="1:9" ht="29.25" customHeight="1">
      <c r="A27" s="55"/>
      <c r="B27" s="9" t="s">
        <v>86</v>
      </c>
      <c r="C27" s="39" t="s">
        <v>17</v>
      </c>
      <c r="D27" s="44"/>
      <c r="E27" s="44"/>
      <c r="F27" s="44"/>
    </row>
    <row r="28" spans="1:9" ht="29.25" customHeight="1">
      <c r="A28" s="55"/>
      <c r="B28" s="9" t="s">
        <v>87</v>
      </c>
      <c r="C28" s="39" t="s">
        <v>18</v>
      </c>
      <c r="D28" s="33"/>
      <c r="E28" s="33"/>
      <c r="F28" s="33"/>
    </row>
    <row r="29" spans="1:9" ht="29.25" customHeight="1">
      <c r="A29" s="55"/>
      <c r="B29" s="9" t="s">
        <v>88</v>
      </c>
      <c r="C29" s="39" t="s">
        <v>19</v>
      </c>
      <c r="D29" s="33"/>
      <c r="E29" s="33"/>
      <c r="F29" s="33"/>
    </row>
    <row r="30" spans="1:9" ht="29.25" customHeight="1">
      <c r="A30" s="55"/>
      <c r="B30" s="9" t="s">
        <v>89</v>
      </c>
      <c r="C30" s="39" t="s">
        <v>20</v>
      </c>
      <c r="D30" s="33"/>
      <c r="E30" s="33"/>
      <c r="F30" s="33"/>
    </row>
    <row r="31" spans="1:9" ht="65.25" customHeight="1">
      <c r="A31" s="34" t="s">
        <v>58</v>
      </c>
      <c r="B31" s="38" t="s">
        <v>48</v>
      </c>
      <c r="C31" s="39" t="s">
        <v>54</v>
      </c>
      <c r="D31" s="33">
        <v>145.08000000000001</v>
      </c>
      <c r="E31" s="33">
        <f t="shared" ref="E31" si="4">ROUND(D31*1.105,2)</f>
        <v>160.31</v>
      </c>
      <c r="F31" s="33">
        <f t="shared" ref="F31" si="5">ROUND(D31*2.015,2)</f>
        <v>292.33999999999997</v>
      </c>
    </row>
    <row r="32" spans="1:9" ht="23.25" customHeight="1">
      <c r="A32" s="52" t="s">
        <v>33</v>
      </c>
      <c r="B32" s="53"/>
      <c r="C32" s="53"/>
      <c r="D32" s="53"/>
      <c r="E32" s="53"/>
      <c r="F32" s="54"/>
    </row>
    <row r="33" spans="1:9" ht="43.5" customHeight="1">
      <c r="A33" s="57" t="s">
        <v>59</v>
      </c>
      <c r="B33" s="50" t="s">
        <v>36</v>
      </c>
      <c r="C33" s="51"/>
      <c r="D33" s="43">
        <v>2517.7599999999998</v>
      </c>
      <c r="E33" s="43">
        <v>2782.1499999999996</v>
      </c>
      <c r="F33" s="43">
        <v>5073.3200000000006</v>
      </c>
      <c r="I33" s="40"/>
    </row>
    <row r="34" spans="1:9" ht="31.5" customHeight="1">
      <c r="A34" s="57"/>
      <c r="B34" s="9" t="s">
        <v>83</v>
      </c>
      <c r="C34" s="39" t="s">
        <v>14</v>
      </c>
      <c r="D34" s="33"/>
      <c r="E34" s="33"/>
      <c r="F34" s="33"/>
    </row>
    <row r="35" spans="1:9" ht="30.75" customHeight="1">
      <c r="A35" s="57"/>
      <c r="B35" s="9" t="s">
        <v>84</v>
      </c>
      <c r="C35" s="39" t="s">
        <v>15</v>
      </c>
      <c r="D35" s="33"/>
      <c r="E35" s="33"/>
      <c r="F35" s="33"/>
    </row>
    <row r="36" spans="1:9" ht="30.75" customHeight="1">
      <c r="A36" s="57"/>
      <c r="B36" s="9" t="s">
        <v>85</v>
      </c>
      <c r="C36" s="39" t="s">
        <v>16</v>
      </c>
      <c r="D36" s="33"/>
      <c r="E36" s="33"/>
      <c r="F36" s="33"/>
    </row>
    <row r="37" spans="1:9" ht="30" customHeight="1">
      <c r="A37" s="57"/>
      <c r="B37" s="9" t="s">
        <v>86</v>
      </c>
      <c r="C37" s="39" t="s">
        <v>17</v>
      </c>
      <c r="D37" s="33"/>
      <c r="E37" s="33"/>
      <c r="F37" s="33"/>
    </row>
    <row r="38" spans="1:9" ht="28.5" customHeight="1">
      <c r="A38" s="57"/>
      <c r="B38" s="9" t="s">
        <v>87</v>
      </c>
      <c r="C38" s="39" t="s">
        <v>18</v>
      </c>
      <c r="D38" s="33"/>
      <c r="E38" s="33"/>
      <c r="F38" s="33"/>
    </row>
    <row r="39" spans="1:9" ht="32.25" customHeight="1">
      <c r="A39" s="57"/>
      <c r="B39" s="9" t="s">
        <v>88</v>
      </c>
      <c r="C39" s="39" t="s">
        <v>19</v>
      </c>
      <c r="D39" s="33"/>
      <c r="E39" s="33"/>
      <c r="F39" s="33"/>
    </row>
    <row r="40" spans="1:9" ht="28.5" customHeight="1">
      <c r="A40" s="57"/>
      <c r="B40" s="9" t="s">
        <v>89</v>
      </c>
      <c r="C40" s="39" t="s">
        <v>20</v>
      </c>
      <c r="D40" s="33"/>
      <c r="E40" s="33"/>
      <c r="F40" s="33"/>
    </row>
    <row r="41" spans="1:9" ht="30.75" customHeight="1">
      <c r="A41" s="57"/>
      <c r="B41" s="5" t="s">
        <v>43</v>
      </c>
      <c r="C41" s="39" t="s">
        <v>30</v>
      </c>
      <c r="D41" s="33">
        <v>396.07</v>
      </c>
      <c r="E41" s="33">
        <f t="shared" ref="E41:E42" si="6">ROUND(D41*1.105,2)</f>
        <v>437.66</v>
      </c>
      <c r="F41" s="33">
        <f t="shared" ref="F41:F42" si="7">ROUND(D41*2.015,2)</f>
        <v>798.08</v>
      </c>
    </row>
    <row r="42" spans="1:9">
      <c r="A42" s="57"/>
      <c r="B42" s="25" t="s">
        <v>37</v>
      </c>
      <c r="C42" s="39" t="s">
        <v>26</v>
      </c>
      <c r="D42" s="33">
        <v>409.83</v>
      </c>
      <c r="E42" s="33">
        <f t="shared" si="6"/>
        <v>452.86</v>
      </c>
      <c r="F42" s="33">
        <f t="shared" si="7"/>
        <v>825.81</v>
      </c>
    </row>
    <row r="43" spans="1:9">
      <c r="A43" s="58"/>
      <c r="B43" s="25" t="s">
        <v>42</v>
      </c>
      <c r="C43" s="39" t="s">
        <v>55</v>
      </c>
      <c r="D43" s="33">
        <v>1570.63</v>
      </c>
      <c r="E43" s="33">
        <v>1735.55</v>
      </c>
      <c r="F43" s="33">
        <v>3164.82</v>
      </c>
    </row>
    <row r="44" spans="1:9" ht="16.5" customHeight="1">
      <c r="A44" s="55" t="s">
        <v>60</v>
      </c>
      <c r="B44" s="25" t="s">
        <v>38</v>
      </c>
      <c r="C44" s="39" t="s">
        <v>29</v>
      </c>
      <c r="D44" s="33">
        <v>230.59</v>
      </c>
      <c r="E44" s="33">
        <f t="shared" ref="E44" si="8">ROUND(D44*1.105,2)</f>
        <v>254.8</v>
      </c>
      <c r="F44" s="33">
        <f t="shared" ref="F44" si="9">ROUND(D44*2.015,2)</f>
        <v>464.64</v>
      </c>
    </row>
    <row r="45" spans="1:9" ht="45" customHeight="1">
      <c r="A45" s="55"/>
      <c r="B45" s="50" t="s">
        <v>44</v>
      </c>
      <c r="C45" s="51"/>
      <c r="D45" s="43">
        <v>1138.6500000000001</v>
      </c>
      <c r="E45" s="43">
        <v>1258.2199999999998</v>
      </c>
      <c r="F45" s="43">
        <v>2294.38</v>
      </c>
    </row>
    <row r="46" spans="1:9" ht="30">
      <c r="A46" s="55"/>
      <c r="B46" s="26" t="s">
        <v>86</v>
      </c>
      <c r="C46" s="39" t="s">
        <v>17</v>
      </c>
      <c r="D46" s="33">
        <v>359.68</v>
      </c>
      <c r="E46" s="33"/>
      <c r="F46" s="33"/>
    </row>
    <row r="47" spans="1:9" ht="45">
      <c r="A47" s="55"/>
      <c r="B47" s="26" t="s">
        <v>90</v>
      </c>
      <c r="C47" s="39" t="s">
        <v>23</v>
      </c>
      <c r="D47" s="33">
        <v>148.08000000000001</v>
      </c>
      <c r="E47" s="33"/>
      <c r="F47" s="33"/>
    </row>
    <row r="48" spans="1:9" ht="30">
      <c r="A48" s="55"/>
      <c r="B48" s="26" t="s">
        <v>91</v>
      </c>
      <c r="C48" s="39" t="s">
        <v>24</v>
      </c>
      <c r="D48" s="33">
        <v>120.27</v>
      </c>
      <c r="E48" s="33"/>
      <c r="F48" s="33"/>
    </row>
    <row r="49" spans="1:6" ht="18.75" customHeight="1">
      <c r="A49" s="55"/>
      <c r="B49" s="9" t="s">
        <v>92</v>
      </c>
      <c r="C49" s="39" t="s">
        <v>25</v>
      </c>
      <c r="D49" s="33"/>
      <c r="E49" s="33"/>
      <c r="F49" s="33"/>
    </row>
    <row r="50" spans="1:6" ht="30">
      <c r="A50" s="55"/>
      <c r="B50" s="10" t="s">
        <v>93</v>
      </c>
      <c r="C50" s="39" t="s">
        <v>21</v>
      </c>
      <c r="D50" s="33"/>
      <c r="E50" s="33"/>
      <c r="F50" s="33"/>
    </row>
    <row r="51" spans="1:6">
      <c r="A51" s="55"/>
      <c r="B51" s="25" t="s">
        <v>39</v>
      </c>
      <c r="C51" s="39" t="s">
        <v>27</v>
      </c>
      <c r="D51" s="33">
        <v>369.54</v>
      </c>
      <c r="E51" s="33">
        <f t="shared" ref="E51:E52" si="10">ROUND(D51*1.105,2)</f>
        <v>408.34</v>
      </c>
      <c r="F51" s="33">
        <f t="shared" ref="F51:F52" si="11">ROUND(D51*2.015,2)</f>
        <v>744.62</v>
      </c>
    </row>
    <row r="52" spans="1:6">
      <c r="A52" s="55"/>
      <c r="B52" s="25" t="s">
        <v>40</v>
      </c>
      <c r="C52" s="27" t="s">
        <v>28</v>
      </c>
      <c r="D52" s="33">
        <v>538.58000000000004</v>
      </c>
      <c r="E52" s="33">
        <f t="shared" si="10"/>
        <v>595.13</v>
      </c>
      <c r="F52" s="33">
        <f t="shared" si="11"/>
        <v>1085.24</v>
      </c>
    </row>
    <row r="53" spans="1:6">
      <c r="A53" s="56"/>
      <c r="B53" s="25" t="s">
        <v>41</v>
      </c>
      <c r="C53" s="39" t="s">
        <v>56</v>
      </c>
      <c r="D53" s="33">
        <v>668.78</v>
      </c>
      <c r="E53" s="33">
        <v>739</v>
      </c>
      <c r="F53" s="33">
        <v>1347.59</v>
      </c>
    </row>
    <row r="54" spans="1:6">
      <c r="B54" s="46"/>
      <c r="C54" s="46"/>
      <c r="D54" s="46"/>
      <c r="E54" s="46"/>
      <c r="F54" s="46"/>
    </row>
    <row r="55" spans="1:6">
      <c r="A55" s="47" t="s">
        <v>45</v>
      </c>
      <c r="B55" s="47"/>
      <c r="C55" s="47"/>
      <c r="D55" s="47"/>
      <c r="E55" s="47"/>
      <c r="F55" s="47"/>
    </row>
    <row r="56" spans="1:6">
      <c r="A56" s="48" t="s">
        <v>94</v>
      </c>
      <c r="B56" s="48"/>
      <c r="C56" s="48"/>
      <c r="D56" s="48"/>
      <c r="E56" s="48"/>
      <c r="F56" s="48"/>
    </row>
  </sheetData>
  <mergeCells count="26">
    <mergeCell ref="A1:F1"/>
    <mergeCell ref="A2:F2"/>
    <mergeCell ref="A4:F4"/>
    <mergeCell ref="A6:A7"/>
    <mergeCell ref="B6:C7"/>
    <mergeCell ref="D6:F6"/>
    <mergeCell ref="A14:B15"/>
    <mergeCell ref="C14:C15"/>
    <mergeCell ref="D14:F14"/>
    <mergeCell ref="A16:F16"/>
    <mergeCell ref="A17:A30"/>
    <mergeCell ref="A8:A9"/>
    <mergeCell ref="B8:C8"/>
    <mergeCell ref="B9:C9"/>
    <mergeCell ref="B10:C10"/>
    <mergeCell ref="A12:F12"/>
    <mergeCell ref="B54:F54"/>
    <mergeCell ref="A55:F55"/>
    <mergeCell ref="A56:F56"/>
    <mergeCell ref="G21:I21"/>
    <mergeCell ref="B23:C23"/>
    <mergeCell ref="A32:F32"/>
    <mergeCell ref="A44:A53"/>
    <mergeCell ref="B45:C45"/>
    <mergeCell ref="A33:A43"/>
    <mergeCell ref="B33:C33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0" zoomScale="90" zoomScaleNormal="90" workbookViewId="0">
      <selection activeCell="B64" sqref="B64"/>
    </sheetView>
  </sheetViews>
  <sheetFormatPr defaultRowHeight="15"/>
  <cols>
    <col min="1" max="1" width="14.5703125" style="13" customWidth="1"/>
    <col min="2" max="2" width="77.28515625" style="13" customWidth="1"/>
    <col min="3" max="3" width="18.42578125" style="13" customWidth="1"/>
    <col min="4" max="6" width="17.42578125" style="13" customWidth="1"/>
    <col min="7" max="7" width="9.140625" style="13"/>
    <col min="8" max="8" width="16.42578125" style="13" customWidth="1"/>
    <col min="9" max="9" width="12.7109375" style="13" customWidth="1"/>
    <col min="10" max="16384" width="9.140625" style="13"/>
  </cols>
  <sheetData>
    <row r="1" spans="1:9">
      <c r="A1" s="85" t="s">
        <v>22</v>
      </c>
      <c r="B1" s="85"/>
      <c r="C1" s="85"/>
      <c r="D1" s="85"/>
      <c r="E1" s="85"/>
      <c r="F1" s="85"/>
    </row>
    <row r="2" spans="1:9">
      <c r="A2" s="85" t="s">
        <v>98</v>
      </c>
      <c r="B2" s="85"/>
      <c r="C2" s="85"/>
      <c r="D2" s="85"/>
      <c r="E2" s="85"/>
      <c r="F2" s="85"/>
    </row>
    <row r="3" spans="1:9">
      <c r="A3" s="14"/>
      <c r="B3" s="14"/>
      <c r="C3" s="14"/>
      <c r="D3" s="14"/>
      <c r="E3" s="14"/>
      <c r="F3" s="14"/>
    </row>
    <row r="4" spans="1:9" ht="33" customHeight="1">
      <c r="A4" s="69" t="s">
        <v>95</v>
      </c>
      <c r="B4" s="69"/>
      <c r="C4" s="69"/>
      <c r="D4" s="69"/>
      <c r="E4" s="69"/>
      <c r="F4" s="69"/>
      <c r="G4" s="1"/>
      <c r="H4" s="1"/>
    </row>
    <row r="5" spans="1:9" ht="16.5" customHeight="1">
      <c r="A5" s="2"/>
      <c r="B5" s="2"/>
      <c r="C5" s="2"/>
      <c r="D5" s="2"/>
      <c r="E5" s="2"/>
      <c r="F5" s="2"/>
      <c r="G5" s="1"/>
      <c r="H5" s="1"/>
    </row>
    <row r="6" spans="1:9" ht="16.5" customHeight="1">
      <c r="A6" s="61" t="s">
        <v>0</v>
      </c>
      <c r="B6" s="70" t="s">
        <v>1</v>
      </c>
      <c r="C6" s="71"/>
      <c r="D6" s="86" t="s">
        <v>2</v>
      </c>
      <c r="E6" s="86"/>
      <c r="F6" s="86"/>
      <c r="G6" s="1"/>
      <c r="H6" s="1"/>
    </row>
    <row r="7" spans="1:9" ht="48.75" customHeight="1">
      <c r="A7" s="61"/>
      <c r="B7" s="72"/>
      <c r="C7" s="73"/>
      <c r="D7" s="11" t="s">
        <v>3</v>
      </c>
      <c r="E7" s="11" t="s">
        <v>4</v>
      </c>
      <c r="F7" s="11" t="s">
        <v>5</v>
      </c>
      <c r="G7" s="1"/>
      <c r="H7" s="1"/>
    </row>
    <row r="8" spans="1:9" ht="23.25" customHeight="1">
      <c r="A8" s="59" t="s">
        <v>6</v>
      </c>
      <c r="B8" s="61" t="s">
        <v>7</v>
      </c>
      <c r="C8" s="61"/>
      <c r="D8" s="4">
        <v>3454.16</v>
      </c>
      <c r="E8" s="15">
        <f>ROUND(D8*1.105,2)</f>
        <v>3816.85</v>
      </c>
      <c r="F8" s="15">
        <f>ROUND(D8*2.015,2)</f>
        <v>6960.13</v>
      </c>
      <c r="G8" s="3"/>
      <c r="H8" s="3"/>
      <c r="I8" s="16"/>
    </row>
    <row r="9" spans="1:9" ht="18" customHeight="1">
      <c r="A9" s="60"/>
      <c r="B9" s="61" t="s">
        <v>8</v>
      </c>
      <c r="C9" s="61"/>
      <c r="D9" s="4">
        <v>936.40000000000009</v>
      </c>
      <c r="E9" s="15">
        <f t="shared" ref="E9:E10" si="0">ROUND(D9*1.105,2)</f>
        <v>1034.72</v>
      </c>
      <c r="F9" s="15">
        <f>ROUND(D9*2.015,2)</f>
        <v>1886.85</v>
      </c>
      <c r="G9" s="3"/>
      <c r="H9" s="3"/>
      <c r="I9" s="16"/>
    </row>
    <row r="10" spans="1:9" ht="15" customHeight="1">
      <c r="A10" s="17" t="s">
        <v>9</v>
      </c>
      <c r="B10" s="61" t="s">
        <v>10</v>
      </c>
      <c r="C10" s="61"/>
      <c r="D10" s="12">
        <v>145.08000000000001</v>
      </c>
      <c r="E10" s="15">
        <f t="shared" si="0"/>
        <v>160.31</v>
      </c>
      <c r="F10" s="15">
        <f t="shared" ref="F10" si="1">ROUND(D10*2.015,2)</f>
        <v>292.33999999999997</v>
      </c>
      <c r="G10" s="1"/>
      <c r="H10" s="1"/>
    </row>
    <row r="11" spans="1:9" ht="15" customHeight="1">
      <c r="B11" s="1"/>
      <c r="C11" s="1"/>
      <c r="D11" s="1"/>
      <c r="E11" s="1"/>
      <c r="F11" s="1"/>
      <c r="G11" s="1"/>
      <c r="H11" s="1"/>
    </row>
    <row r="12" spans="1:9" ht="32.25" customHeight="1">
      <c r="A12" s="90" t="s">
        <v>11</v>
      </c>
      <c r="B12" s="90"/>
      <c r="C12" s="90"/>
      <c r="D12" s="90"/>
      <c r="E12" s="90"/>
      <c r="F12" s="90"/>
    </row>
    <row r="13" spans="1:9">
      <c r="A13" s="18"/>
      <c r="B13" s="18"/>
      <c r="C13" s="18"/>
      <c r="D13" s="18"/>
      <c r="E13" s="18"/>
      <c r="F13" s="18"/>
    </row>
    <row r="14" spans="1:9" ht="15" customHeight="1">
      <c r="A14" s="87" t="s">
        <v>12</v>
      </c>
      <c r="B14" s="88"/>
      <c r="C14" s="86" t="s">
        <v>13</v>
      </c>
      <c r="D14" s="86" t="s">
        <v>2</v>
      </c>
      <c r="E14" s="86"/>
      <c r="F14" s="86"/>
    </row>
    <row r="15" spans="1:9" ht="45">
      <c r="A15" s="80"/>
      <c r="B15" s="89"/>
      <c r="C15" s="86"/>
      <c r="D15" s="11" t="s">
        <v>3</v>
      </c>
      <c r="E15" s="11" t="s">
        <v>4</v>
      </c>
      <c r="F15" s="11" t="s">
        <v>5</v>
      </c>
    </row>
    <row r="16" spans="1:9" ht="20.25" customHeight="1">
      <c r="A16" s="82" t="s">
        <v>32</v>
      </c>
      <c r="B16" s="83"/>
      <c r="C16" s="83"/>
      <c r="D16" s="83"/>
      <c r="E16" s="83"/>
      <c r="F16" s="84"/>
    </row>
    <row r="17" spans="1:9">
      <c r="A17" s="75" t="s">
        <v>57</v>
      </c>
      <c r="B17" s="19" t="s">
        <v>46</v>
      </c>
      <c r="C17" s="20" t="s">
        <v>51</v>
      </c>
      <c r="D17" s="4">
        <v>336.35</v>
      </c>
      <c r="E17" s="4">
        <f>ROUND(D17*1.105,2)</f>
        <v>371.67</v>
      </c>
      <c r="F17" s="4">
        <f>ROUND(D17*2.015,2)</f>
        <v>677.75</v>
      </c>
    </row>
    <row r="18" spans="1:9">
      <c r="A18" s="76"/>
      <c r="B18" s="19" t="s">
        <v>64</v>
      </c>
      <c r="C18" s="20" t="s">
        <v>52</v>
      </c>
      <c r="D18" s="4"/>
      <c r="E18" s="4"/>
      <c r="F18" s="4"/>
    </row>
    <row r="19" spans="1:9" ht="15.75" customHeight="1">
      <c r="A19" s="76"/>
      <c r="B19" s="19" t="s">
        <v>65</v>
      </c>
      <c r="C19" s="20" t="s">
        <v>53</v>
      </c>
      <c r="D19" s="4"/>
      <c r="E19" s="4"/>
      <c r="F19" s="4"/>
      <c r="H19" s="21"/>
    </row>
    <row r="20" spans="1:9" ht="15.75" customHeight="1">
      <c r="A20" s="76"/>
      <c r="B20" s="19" t="s">
        <v>47</v>
      </c>
      <c r="C20" s="8" t="s">
        <v>35</v>
      </c>
      <c r="D20" s="4">
        <v>100.38</v>
      </c>
      <c r="E20" s="4">
        <f t="shared" ref="E20:E23" si="2">ROUND(D20*1.105,2)</f>
        <v>110.92</v>
      </c>
      <c r="F20" s="4">
        <f t="shared" ref="F20:F21" si="3">ROUND(D20*2.015,2)</f>
        <v>202.27</v>
      </c>
    </row>
    <row r="21" spans="1:9" ht="51" customHeight="1">
      <c r="A21" s="76"/>
      <c r="B21" s="28" t="s">
        <v>96</v>
      </c>
      <c r="C21" s="8" t="s">
        <v>61</v>
      </c>
      <c r="D21" s="4">
        <v>81.84</v>
      </c>
      <c r="E21" s="4">
        <f t="shared" si="2"/>
        <v>90.43</v>
      </c>
      <c r="F21" s="4">
        <f t="shared" si="3"/>
        <v>164.91</v>
      </c>
    </row>
    <row r="22" spans="1:9" ht="22.5" customHeight="1">
      <c r="A22" s="76"/>
      <c r="B22" s="22" t="s">
        <v>97</v>
      </c>
      <c r="C22" s="8" t="s">
        <v>49</v>
      </c>
      <c r="D22" s="4">
        <v>168</v>
      </c>
      <c r="E22" s="4">
        <f t="shared" si="2"/>
        <v>185.64</v>
      </c>
      <c r="F22" s="4">
        <f t="shared" ref="F22:F23" si="4">ROUND(D22*2.015,2)</f>
        <v>338.52</v>
      </c>
      <c r="G22" s="78"/>
      <c r="H22" s="78"/>
      <c r="I22" s="78"/>
    </row>
    <row r="23" spans="1:9" ht="18" customHeight="1">
      <c r="A23" s="76"/>
      <c r="B23" s="23" t="s">
        <v>62</v>
      </c>
      <c r="C23" s="8" t="s">
        <v>50</v>
      </c>
      <c r="D23" s="4">
        <v>249.84</v>
      </c>
      <c r="E23" s="4">
        <f t="shared" si="2"/>
        <v>276.07</v>
      </c>
      <c r="F23" s="4">
        <f t="shared" si="4"/>
        <v>503.43</v>
      </c>
      <c r="G23" s="24"/>
      <c r="H23" s="24"/>
      <c r="I23" s="24"/>
    </row>
    <row r="24" spans="1:9" ht="44.25" customHeight="1">
      <c r="A24" s="76"/>
      <c r="B24" s="50" t="s">
        <v>63</v>
      </c>
      <c r="C24" s="51"/>
      <c r="D24" s="45"/>
      <c r="E24" s="45"/>
      <c r="F24" s="45"/>
    </row>
    <row r="25" spans="1:9" ht="29.25" customHeight="1">
      <c r="A25" s="76"/>
      <c r="B25" s="9" t="s">
        <v>66</v>
      </c>
      <c r="C25" s="20" t="s">
        <v>14</v>
      </c>
      <c r="D25" s="4">
        <v>359.68</v>
      </c>
      <c r="E25" s="4">
        <f t="shared" ref="E25:E31" si="5">ROUND(D25*1.105,2)</f>
        <v>397.45</v>
      </c>
      <c r="F25" s="4">
        <f t="shared" ref="F25:F31" si="6">ROUND(D25*2.015,2)</f>
        <v>724.76</v>
      </c>
    </row>
    <row r="26" spans="1:9" ht="29.25" customHeight="1">
      <c r="A26" s="76"/>
      <c r="B26" s="9" t="s">
        <v>67</v>
      </c>
      <c r="C26" s="20" t="s">
        <v>15</v>
      </c>
      <c r="D26" s="4">
        <v>359.68</v>
      </c>
      <c r="E26" s="4">
        <f t="shared" si="5"/>
        <v>397.45</v>
      </c>
      <c r="F26" s="4">
        <f t="shared" si="6"/>
        <v>724.76</v>
      </c>
    </row>
    <row r="27" spans="1:9" ht="29.25" customHeight="1">
      <c r="A27" s="76"/>
      <c r="B27" s="9" t="s">
        <v>68</v>
      </c>
      <c r="C27" s="20" t="s">
        <v>16</v>
      </c>
      <c r="D27" s="4">
        <v>359.68</v>
      </c>
      <c r="E27" s="4">
        <f t="shared" si="5"/>
        <v>397.45</v>
      </c>
      <c r="F27" s="4">
        <f t="shared" si="6"/>
        <v>724.76</v>
      </c>
    </row>
    <row r="28" spans="1:9" ht="29.25" customHeight="1">
      <c r="A28" s="76"/>
      <c r="B28" s="9" t="s">
        <v>69</v>
      </c>
      <c r="C28" s="20" t="s">
        <v>17</v>
      </c>
      <c r="D28" s="7">
        <v>359.68</v>
      </c>
      <c r="E28" s="7">
        <f t="shared" si="5"/>
        <v>397.45</v>
      </c>
      <c r="F28" s="7">
        <f t="shared" si="6"/>
        <v>724.76</v>
      </c>
    </row>
    <row r="29" spans="1:9" ht="29.25" customHeight="1">
      <c r="A29" s="76"/>
      <c r="B29" s="9" t="s">
        <v>70</v>
      </c>
      <c r="C29" s="20" t="s">
        <v>18</v>
      </c>
      <c r="D29" s="4">
        <v>359.68</v>
      </c>
      <c r="E29" s="4">
        <f t="shared" si="5"/>
        <v>397.45</v>
      </c>
      <c r="F29" s="4">
        <f t="shared" si="6"/>
        <v>724.76</v>
      </c>
    </row>
    <row r="30" spans="1:9" ht="29.25" customHeight="1">
      <c r="A30" s="76"/>
      <c r="B30" s="9" t="s">
        <v>71</v>
      </c>
      <c r="C30" s="20" t="s">
        <v>19</v>
      </c>
      <c r="D30" s="4">
        <v>359.68</v>
      </c>
      <c r="E30" s="4">
        <f t="shared" si="5"/>
        <v>397.45</v>
      </c>
      <c r="F30" s="4">
        <f t="shared" si="6"/>
        <v>724.76</v>
      </c>
    </row>
    <row r="31" spans="1:9" ht="29.25" customHeight="1">
      <c r="A31" s="76"/>
      <c r="B31" s="9" t="s">
        <v>72</v>
      </c>
      <c r="C31" s="20" t="s">
        <v>20</v>
      </c>
      <c r="D31" s="4">
        <v>359.68</v>
      </c>
      <c r="E31" s="4">
        <f t="shared" si="5"/>
        <v>397.45</v>
      </c>
      <c r="F31" s="4">
        <f t="shared" si="6"/>
        <v>724.76</v>
      </c>
    </row>
    <row r="32" spans="1:9" ht="59.25" customHeight="1">
      <c r="A32" s="15" t="s">
        <v>58</v>
      </c>
      <c r="B32" s="19" t="s">
        <v>48</v>
      </c>
      <c r="C32" s="20" t="s">
        <v>54</v>
      </c>
      <c r="D32" s="4">
        <v>145.08000000000001</v>
      </c>
      <c r="E32" s="4">
        <f t="shared" ref="E32" si="7">ROUND(D32*1.105,2)</f>
        <v>160.31</v>
      </c>
      <c r="F32" s="4">
        <f t="shared" ref="F32" si="8">ROUND(D32*2.015,2)</f>
        <v>292.33999999999997</v>
      </c>
    </row>
    <row r="33" spans="1:9" ht="23.25" customHeight="1">
      <c r="A33" s="82" t="s">
        <v>33</v>
      </c>
      <c r="B33" s="83"/>
      <c r="C33" s="83"/>
      <c r="D33" s="83"/>
      <c r="E33" s="83"/>
      <c r="F33" s="84"/>
    </row>
    <row r="34" spans="1:9" ht="43.5" customHeight="1">
      <c r="A34" s="79" t="s">
        <v>59</v>
      </c>
      <c r="B34" s="50" t="s">
        <v>36</v>
      </c>
      <c r="C34" s="51"/>
      <c r="D34" s="4"/>
      <c r="E34" s="4"/>
      <c r="F34" s="4"/>
      <c r="I34" s="21"/>
    </row>
    <row r="35" spans="1:9" ht="31.5" customHeight="1">
      <c r="A35" s="79"/>
      <c r="B35" s="9" t="s">
        <v>66</v>
      </c>
      <c r="C35" s="20" t="s">
        <v>14</v>
      </c>
      <c r="D35" s="4">
        <v>359.68</v>
      </c>
      <c r="E35" s="4">
        <f t="shared" ref="E35:E41" si="9">ROUND(D35*1.105,2)</f>
        <v>397.45</v>
      </c>
      <c r="F35" s="4">
        <f t="shared" ref="F35:F41" si="10">ROUND(D35*2.015,2)</f>
        <v>724.76</v>
      </c>
    </row>
    <row r="36" spans="1:9" ht="30.75" customHeight="1">
      <c r="A36" s="79"/>
      <c r="B36" s="9" t="s">
        <v>67</v>
      </c>
      <c r="C36" s="20" t="s">
        <v>15</v>
      </c>
      <c r="D36" s="4">
        <v>359.68</v>
      </c>
      <c r="E36" s="4">
        <f t="shared" si="9"/>
        <v>397.45</v>
      </c>
      <c r="F36" s="4">
        <f t="shared" si="10"/>
        <v>724.76</v>
      </c>
    </row>
    <row r="37" spans="1:9" ht="30.75" customHeight="1">
      <c r="A37" s="79"/>
      <c r="B37" s="9" t="s">
        <v>68</v>
      </c>
      <c r="C37" s="20" t="s">
        <v>16</v>
      </c>
      <c r="D37" s="4">
        <v>359.68</v>
      </c>
      <c r="E37" s="4">
        <f t="shared" si="9"/>
        <v>397.45</v>
      </c>
      <c r="F37" s="4">
        <f t="shared" si="10"/>
        <v>724.76</v>
      </c>
    </row>
    <row r="38" spans="1:9" ht="30" customHeight="1">
      <c r="A38" s="79"/>
      <c r="B38" s="9" t="s">
        <v>69</v>
      </c>
      <c r="C38" s="20" t="s">
        <v>17</v>
      </c>
      <c r="D38" s="4">
        <v>359.68</v>
      </c>
      <c r="E38" s="4">
        <f t="shared" si="9"/>
        <v>397.45</v>
      </c>
      <c r="F38" s="4">
        <f t="shared" si="10"/>
        <v>724.76</v>
      </c>
    </row>
    <row r="39" spans="1:9" ht="28.5" customHeight="1">
      <c r="A39" s="79"/>
      <c r="B39" s="9" t="s">
        <v>70</v>
      </c>
      <c r="C39" s="20" t="s">
        <v>18</v>
      </c>
      <c r="D39" s="4">
        <v>359.68</v>
      </c>
      <c r="E39" s="4">
        <f t="shared" si="9"/>
        <v>397.45</v>
      </c>
      <c r="F39" s="4">
        <f t="shared" si="10"/>
        <v>724.76</v>
      </c>
    </row>
    <row r="40" spans="1:9" ht="32.25" customHeight="1">
      <c r="A40" s="79"/>
      <c r="B40" s="9" t="s">
        <v>71</v>
      </c>
      <c r="C40" s="20" t="s">
        <v>19</v>
      </c>
      <c r="D40" s="4">
        <v>359.68</v>
      </c>
      <c r="E40" s="4">
        <f t="shared" si="9"/>
        <v>397.45</v>
      </c>
      <c r="F40" s="4">
        <f t="shared" si="10"/>
        <v>724.76</v>
      </c>
    </row>
    <row r="41" spans="1:9" ht="28.5" customHeight="1">
      <c r="A41" s="79"/>
      <c r="B41" s="9" t="s">
        <v>72</v>
      </c>
      <c r="C41" s="20" t="s">
        <v>20</v>
      </c>
      <c r="D41" s="4">
        <v>359.68</v>
      </c>
      <c r="E41" s="4">
        <f t="shared" si="9"/>
        <v>397.45</v>
      </c>
      <c r="F41" s="4">
        <f t="shared" si="10"/>
        <v>724.76</v>
      </c>
    </row>
    <row r="42" spans="1:9" ht="30.75" customHeight="1">
      <c r="A42" s="79"/>
      <c r="B42" s="5" t="s">
        <v>43</v>
      </c>
      <c r="C42" s="20" t="s">
        <v>30</v>
      </c>
      <c r="D42" s="4">
        <v>396.07</v>
      </c>
      <c r="E42" s="4">
        <f t="shared" ref="E42" si="11">ROUND(D42*1.105,2)</f>
        <v>437.66</v>
      </c>
      <c r="F42" s="4">
        <f t="shared" ref="F42" si="12">ROUND(D42*2.015,2)</f>
        <v>798.08</v>
      </c>
    </row>
    <row r="43" spans="1:9">
      <c r="A43" s="79"/>
      <c r="B43" s="25" t="s">
        <v>37</v>
      </c>
      <c r="C43" s="20" t="s">
        <v>26</v>
      </c>
      <c r="D43" s="4">
        <v>409.83</v>
      </c>
      <c r="E43" s="4">
        <f t="shared" ref="E43" si="13">ROUND(D43*1.105,2)</f>
        <v>452.86</v>
      </c>
      <c r="F43" s="4">
        <f t="shared" ref="F43" si="14">ROUND(D43*2.015,2)</f>
        <v>825.81</v>
      </c>
    </row>
    <row r="44" spans="1:9">
      <c r="A44" s="80"/>
      <c r="B44" s="25" t="s">
        <v>42</v>
      </c>
      <c r="C44" s="20" t="s">
        <v>55</v>
      </c>
      <c r="D44" s="4">
        <v>1570.63</v>
      </c>
      <c r="E44" s="4">
        <v>1735.55</v>
      </c>
      <c r="F44" s="4">
        <v>3164.82</v>
      </c>
    </row>
    <row r="45" spans="1:9" ht="16.5" customHeight="1">
      <c r="A45" s="76" t="s">
        <v>60</v>
      </c>
      <c r="B45" s="25" t="s">
        <v>38</v>
      </c>
      <c r="C45" s="20" t="s">
        <v>29</v>
      </c>
      <c r="D45" s="4">
        <v>230.59</v>
      </c>
      <c r="E45" s="4">
        <f t="shared" ref="E45" si="15">ROUND(D45*1.105,2)</f>
        <v>254.8</v>
      </c>
      <c r="F45" s="4">
        <f t="shared" ref="F45" si="16">ROUND(D45*2.015,2)</f>
        <v>464.64</v>
      </c>
    </row>
    <row r="46" spans="1:9" ht="45" customHeight="1">
      <c r="A46" s="76"/>
      <c r="B46" s="50" t="s">
        <v>44</v>
      </c>
      <c r="C46" s="51"/>
      <c r="D46" s="6"/>
      <c r="E46" s="6"/>
      <c r="F46" s="6"/>
    </row>
    <row r="47" spans="1:9" ht="30">
      <c r="A47" s="76"/>
      <c r="B47" s="26" t="s">
        <v>69</v>
      </c>
      <c r="C47" s="20" t="s">
        <v>17</v>
      </c>
      <c r="D47" s="4">
        <v>359.68</v>
      </c>
      <c r="E47" s="4">
        <f t="shared" ref="E47:E51" si="17">ROUND(D47*1.105,2)</f>
        <v>397.45</v>
      </c>
      <c r="F47" s="4">
        <f t="shared" ref="F47:F51" si="18">ROUND(D47*2.015,2)</f>
        <v>724.76</v>
      </c>
    </row>
    <row r="48" spans="1:9" ht="45">
      <c r="A48" s="76"/>
      <c r="B48" s="26" t="s">
        <v>73</v>
      </c>
      <c r="C48" s="20" t="s">
        <v>23</v>
      </c>
      <c r="D48" s="4">
        <v>148.08000000000001</v>
      </c>
      <c r="E48" s="4">
        <f t="shared" si="17"/>
        <v>163.63</v>
      </c>
      <c r="F48" s="4">
        <f t="shared" si="18"/>
        <v>298.38</v>
      </c>
    </row>
    <row r="49" spans="1:6" ht="30">
      <c r="A49" s="76"/>
      <c r="B49" s="26" t="s">
        <v>74</v>
      </c>
      <c r="C49" s="20" t="s">
        <v>24</v>
      </c>
      <c r="D49" s="4">
        <v>120.27</v>
      </c>
      <c r="E49" s="4">
        <f t="shared" si="17"/>
        <v>132.9</v>
      </c>
      <c r="F49" s="4">
        <f t="shared" si="18"/>
        <v>242.34</v>
      </c>
    </row>
    <row r="50" spans="1:6" ht="18.75" customHeight="1">
      <c r="A50" s="76"/>
      <c r="B50" s="9" t="s">
        <v>75</v>
      </c>
      <c r="C50" s="20" t="s">
        <v>25</v>
      </c>
      <c r="D50" s="4">
        <v>150.94</v>
      </c>
      <c r="E50" s="4">
        <f t="shared" si="17"/>
        <v>166.79</v>
      </c>
      <c r="F50" s="4">
        <f t="shared" si="18"/>
        <v>304.14</v>
      </c>
    </row>
    <row r="51" spans="1:6" ht="30">
      <c r="A51" s="76"/>
      <c r="B51" s="10" t="s">
        <v>76</v>
      </c>
      <c r="C51" s="20" t="s">
        <v>21</v>
      </c>
      <c r="D51" s="4">
        <v>359.68</v>
      </c>
      <c r="E51" s="4">
        <f t="shared" si="17"/>
        <v>397.45</v>
      </c>
      <c r="F51" s="4">
        <f t="shared" si="18"/>
        <v>724.76</v>
      </c>
    </row>
    <row r="52" spans="1:6">
      <c r="A52" s="76"/>
      <c r="B52" s="25" t="s">
        <v>39</v>
      </c>
      <c r="C52" s="20" t="s">
        <v>27</v>
      </c>
      <c r="D52" s="4">
        <v>369.54</v>
      </c>
      <c r="E52" s="4">
        <f t="shared" ref="E52" si="19">ROUND(D52*1.105,2)</f>
        <v>408.34</v>
      </c>
      <c r="F52" s="4">
        <f t="shared" ref="F52" si="20">ROUND(D52*2.015,2)</f>
        <v>744.62</v>
      </c>
    </row>
    <row r="53" spans="1:6">
      <c r="A53" s="76"/>
      <c r="B53" s="25" t="s">
        <v>40</v>
      </c>
      <c r="C53" s="27" t="s">
        <v>28</v>
      </c>
      <c r="D53" s="4">
        <v>538.58000000000004</v>
      </c>
      <c r="E53" s="4">
        <f t="shared" ref="E53" si="21">ROUND(D53*1.105,2)</f>
        <v>595.13</v>
      </c>
      <c r="F53" s="4">
        <f t="shared" ref="F53" si="22">ROUND(D53*2.015,2)</f>
        <v>1085.24</v>
      </c>
    </row>
    <row r="54" spans="1:6">
      <c r="A54" s="81"/>
      <c r="B54" s="25" t="s">
        <v>41</v>
      </c>
      <c r="C54" s="20" t="s">
        <v>56</v>
      </c>
      <c r="D54" s="4">
        <v>668.78</v>
      </c>
      <c r="E54" s="4">
        <v>739</v>
      </c>
      <c r="F54" s="4">
        <v>1347.59</v>
      </c>
    </row>
    <row r="55" spans="1:6">
      <c r="B55" s="74"/>
      <c r="C55" s="74"/>
      <c r="D55" s="74"/>
      <c r="E55" s="74"/>
      <c r="F55" s="74"/>
    </row>
    <row r="56" spans="1:6" ht="46.5" customHeight="1">
      <c r="A56" s="77" t="s">
        <v>99</v>
      </c>
      <c r="B56" s="77"/>
      <c r="C56" s="77"/>
      <c r="D56" s="77"/>
      <c r="E56" s="77"/>
      <c r="F56" s="77"/>
    </row>
    <row r="57" spans="1:6" ht="17.25" customHeight="1">
      <c r="A57" s="48" t="s">
        <v>77</v>
      </c>
      <c r="B57" s="48"/>
      <c r="C57" s="48"/>
      <c r="D57" s="48"/>
      <c r="E57" s="48"/>
      <c r="F57" s="48"/>
    </row>
  </sheetData>
  <mergeCells count="26">
    <mergeCell ref="A14:B15"/>
    <mergeCell ref="C14:C15"/>
    <mergeCell ref="D14:F14"/>
    <mergeCell ref="A16:F16"/>
    <mergeCell ref="A8:A9"/>
    <mergeCell ref="B8:C8"/>
    <mergeCell ref="B9:C9"/>
    <mergeCell ref="B10:C10"/>
    <mergeCell ref="A12:F12"/>
    <mergeCell ref="A1:F1"/>
    <mergeCell ref="A2:F2"/>
    <mergeCell ref="A4:F4"/>
    <mergeCell ref="A6:A7"/>
    <mergeCell ref="B6:C7"/>
    <mergeCell ref="D6:F6"/>
    <mergeCell ref="B55:F55"/>
    <mergeCell ref="A17:A31"/>
    <mergeCell ref="A57:F57"/>
    <mergeCell ref="A56:F56"/>
    <mergeCell ref="G22:I22"/>
    <mergeCell ref="B24:C24"/>
    <mergeCell ref="B34:C34"/>
    <mergeCell ref="B46:C46"/>
    <mergeCell ref="A34:A44"/>
    <mergeCell ref="A45:A54"/>
    <mergeCell ref="A33:F33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Диспан.репрод.возраста Пр.3-24</vt:lpstr>
      <vt:lpstr>Диспан.репрод.возраста Пр.4-24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2024-03-26T10:26:49Z</dcterms:modified>
</cp:coreProperties>
</file>