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SIT\Т А Р И Ф Н Ы Е\2024\Протокол 5-24 от 00.04.2024\приложения\"/>
    </mc:Choice>
  </mc:AlternateContent>
  <bookViews>
    <workbookView xWindow="0" yWindow="0" windowWidth="19200" windowHeight="11490" firstSheet="1" activeTab="2"/>
  </bookViews>
  <sheets>
    <sheet name="Приложение 32 (Пр. 20-23)" sheetId="1" r:id="rId1"/>
    <sheet name="Приложение 32 (Пр. 3-24)" sheetId="2" r:id="rId2"/>
    <sheet name="Приложение 32 (Пр. 5-24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3" l="1"/>
  <c r="D56" i="3"/>
  <c r="G51" i="3"/>
  <c r="G50" i="3"/>
  <c r="D49" i="3"/>
  <c r="G48" i="3"/>
  <c r="G47" i="3"/>
  <c r="D46" i="3"/>
  <c r="D42" i="3"/>
  <c r="G41" i="3"/>
  <c r="G40" i="3"/>
  <c r="D39" i="3"/>
  <c r="G37" i="3"/>
  <c r="G36" i="3"/>
  <c r="D35" i="3"/>
  <c r="G34" i="3"/>
  <c r="G33" i="3"/>
  <c r="D32" i="3"/>
  <c r="D28" i="3"/>
  <c r="G27" i="3"/>
  <c r="G26" i="3"/>
  <c r="D25" i="3"/>
  <c r="D11" i="3"/>
  <c r="D7" i="3"/>
  <c r="D56" i="2" l="1"/>
  <c r="D52" i="2"/>
  <c r="G48" i="2"/>
  <c r="G47" i="2"/>
  <c r="D46" i="2"/>
  <c r="G45" i="2"/>
  <c r="G44" i="2"/>
  <c r="D43" i="2"/>
  <c r="D39" i="2"/>
  <c r="G38" i="2"/>
  <c r="G37" i="2"/>
  <c r="D36" i="2"/>
  <c r="G35" i="2"/>
  <c r="G34" i="2"/>
  <c r="D33" i="2"/>
  <c r="G32" i="2"/>
  <c r="G31" i="2"/>
  <c r="D30" i="2"/>
  <c r="D26" i="2"/>
  <c r="G25" i="2"/>
  <c r="G24" i="2"/>
  <c r="D23" i="2"/>
  <c r="D11" i="2"/>
  <c r="D7" i="2"/>
  <c r="H11" i="1"/>
  <c r="H13" i="1"/>
  <c r="H12" i="1"/>
  <c r="G48" i="1" l="1"/>
  <c r="G47" i="1"/>
  <c r="G45" i="1"/>
  <c r="G44" i="1"/>
  <c r="G38" i="1"/>
  <c r="G37" i="1"/>
  <c r="G35" i="1"/>
  <c r="G34" i="1"/>
  <c r="G32" i="1"/>
  <c r="G31" i="1"/>
  <c r="G25" i="1"/>
  <c r="D56" i="1" l="1"/>
  <c r="D52" i="1"/>
  <c r="D46" i="1"/>
  <c r="D43" i="1"/>
  <c r="D39" i="1"/>
  <c r="D36" i="1"/>
  <c r="D33" i="1"/>
  <c r="D30" i="1"/>
  <c r="D26" i="1"/>
  <c r="G24" i="1"/>
  <c r="D23" i="1"/>
  <c r="D11" i="1"/>
  <c r="D7" i="1"/>
</calcChain>
</file>

<file path=xl/sharedStrings.xml><?xml version="1.0" encoding="utf-8"?>
<sst xmlns="http://schemas.openxmlformats.org/spreadsheetml/2006/main" count="372" uniqueCount="82">
  <si>
    <t>№ п/п</t>
  </si>
  <si>
    <t>Вид медицинской помощи</t>
  </si>
  <si>
    <t>Единица измерения</t>
  </si>
  <si>
    <t xml:space="preserve">Объем оказания МП </t>
  </si>
  <si>
    <t>Стоимость 1 единицы объема медицинской помощи, руб.</t>
  </si>
  <si>
    <t>1.</t>
  </si>
  <si>
    <t>случай лечения</t>
  </si>
  <si>
    <t>х</t>
  </si>
  <si>
    <t>в том числе:</t>
  </si>
  <si>
    <t>-операции без имплантации референсных маркеров</t>
  </si>
  <si>
    <t>-операции с имплантацией референсных маркеров</t>
  </si>
  <si>
    <t>2.</t>
  </si>
  <si>
    <t>законченный случай</t>
  </si>
  <si>
    <t>ООО Санаторий Зеленая роща РБ</t>
  </si>
  <si>
    <t>ООО санаторий Юматово</t>
  </si>
  <si>
    <t>3.</t>
  </si>
  <si>
    <t>Паллиативная медицинская помощь в амбулаторно -поликлинических условиях, в т.ч.:</t>
  </si>
  <si>
    <t>Осуществление посещений на дому выездными патронажными бригадами паллиативной медицинской помощи</t>
  </si>
  <si>
    <t>посещения</t>
  </si>
  <si>
    <t>Осуществление оказания паллиативной медицинской помощи в амбулаторных условиях, в том числе на дому (за исключением посещений на дому выездными патронажными бригадами паллиативной медицинской помощи)</t>
  </si>
  <si>
    <t>Паллиативная медицинская помощь в условиях круглосуточного стационара</t>
  </si>
  <si>
    <t>койко-дни</t>
  </si>
  <si>
    <t>4.</t>
  </si>
  <si>
    <t>Осуществление оказания медицинской помощи по профилю «венерология» в условиях дневного стационара</t>
  </si>
  <si>
    <t>пациенто-дни</t>
  </si>
  <si>
    <t>Осуществление оказания медицинской помощи по профилю «венерология» в условиях круглосуточного стационара</t>
  </si>
  <si>
    <t>Осуществление оказания медицинской помощи по профилю «венерология» в амбулаторно - поликлинических условиях, в т.ч.</t>
  </si>
  <si>
    <t>посещения по профилю «венерология» в амбулаторно - поликлинических условиях</t>
  </si>
  <si>
    <t>обращения по профилю «венерология» в амбулаторно - поликлинических условиях</t>
  </si>
  <si>
    <t>обращения</t>
  </si>
  <si>
    <t>5.</t>
  </si>
  <si>
    <t>Осуществление оказания медицинской помощи по профилю «психотерапия» в условиях круглосуточных стационаров</t>
  </si>
  <si>
    <t>ГБУЗ РКПЦ Минздрава РБ</t>
  </si>
  <si>
    <t>МО МЗ РБ</t>
  </si>
  <si>
    <t>Осуществление оказания медицинской помощи по профилю «психотерапия» в условиях дневных стационаров</t>
  </si>
  <si>
    <t>Осуществление оказания медицинской помощи по профилю «психотерапия» в амбулаторно - поликлинических условиях, в т.ч</t>
  </si>
  <si>
    <t>посещения по профилю «психотерапия» в амбулаторно - поликлинических условиях</t>
  </si>
  <si>
    <t>ГБУЗ РКПЦ Минздрава РБ (консультативные посещения)</t>
  </si>
  <si>
    <t>обращения по профилю «психотерапия» в амбулаторно - поликлинических условиях</t>
  </si>
  <si>
    <t>ГБУЗ РКПЦ Минздрава РБ (комплексные обращения)</t>
  </si>
  <si>
    <t>6.</t>
  </si>
  <si>
    <t>Осуществление оказания медицинской помощи по профилю «наркология» в условиях круглосуточных стационаров</t>
  </si>
  <si>
    <t>ГБУЗ РКНД МЗ РБ</t>
  </si>
  <si>
    <t>Осуществление оказания медицинской помощи по профилю «наркология» в условиях дневных стационаров</t>
  </si>
  <si>
    <t>Осуществление оказания медицинской помощи по профилю «наркология» в амбулаторно - поликлинических условиях, в т.ч</t>
  </si>
  <si>
    <t>посещения по профилю «наркология» в амбулаторно - поликлинических условиях</t>
  </si>
  <si>
    <t>ГБУЗ РКНД МЗ РБ (консультативные посещения)</t>
  </si>
  <si>
    <t>обращения по профилю «наркология» в амбулаторно - поликлинических условиях</t>
  </si>
  <si>
    <t>ГБУЗ РКНД МЗ РБ (комплексные обращения)</t>
  </si>
  <si>
    <t>7.</t>
  </si>
  <si>
    <t>Осуществление оказания медицинской помощи по профилю «фтизиатрия» в условиях круглосуточных стационаров</t>
  </si>
  <si>
    <t>Осуществление оказания медицинской помощи по профилю «фтизиатрия» в условиях дневных стационаров</t>
  </si>
  <si>
    <t>Осуществление оказания медицинской помощи по профилю «фтизиатрия» в амбулаторно - поликлинических условиях, в т.ч</t>
  </si>
  <si>
    <t>посещения по профилю «фтизиатрия» в амбулаторно - поликлинических условиях</t>
  </si>
  <si>
    <t>ГБУЗ РКПТД (консультативные посещения)</t>
  </si>
  <si>
    <t xml:space="preserve">ГБУЗ РКПТД </t>
  </si>
  <si>
    <t>обращения по профилю «фтизиатрия» в амбулаторно - поликлинических условиях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</si>
  <si>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на 01.01.2024 года.                                                                                          </t>
  </si>
  <si>
    <t>(в редакции протокола № 20-23 от 27.12.2023)</t>
  </si>
  <si>
    <t>Коэффициент уровня</t>
  </si>
  <si>
    <t>Приложение № 32 к Соглашению</t>
  </si>
  <si>
    <t>*при стоимости койко-дня - 2 976,88 руб.</t>
  </si>
  <si>
    <t>Осуществление мероприятий по долечиванию работающих граждан в санаторно-курортных организациях в рамках дополнительной медицинской помощи, не установленной базовой программой обязательного медицинского страхования*</t>
  </si>
  <si>
    <t>Обеспечение населения услугами по проведению операций с использованием аппаратного комплекса Кибер-нож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</si>
  <si>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на 01.02.2024 года.                                                                                          </t>
  </si>
  <si>
    <t>(в редакции протокола № 3-24 от 21.02.2024)</t>
  </si>
  <si>
    <t>Оказание медицинской помощи населению Республики Башкортостан (кибер-нож)</t>
  </si>
  <si>
    <t>Осуществление медицинской реабилитации и санаторно-курортного лечения, в том числе детей</t>
  </si>
  <si>
    <t>Оказание паллиативной медицинской помощи,  в том числе на дому</t>
  </si>
  <si>
    <t xml:space="preserve">Организация медицинской помощи по профилю «Венерология» </t>
  </si>
  <si>
    <t>В условиях дневного стационара</t>
  </si>
  <si>
    <t>В условиях круглосуточного стационара</t>
  </si>
  <si>
    <t xml:space="preserve">посещения </t>
  </si>
  <si>
    <t xml:space="preserve">обращения </t>
  </si>
  <si>
    <t>Улучшение уровня психологического здоровья населения</t>
  </si>
  <si>
    <t>В амбулаторно - поликлинических условиях, в т.ч</t>
  </si>
  <si>
    <t xml:space="preserve">Организация медицинской помощи по профилю «Наркология» </t>
  </si>
  <si>
    <t>Оказание специализированной медицинской помощи больным биологически опасными инфекционными заболеваниями (туберкулез, ВИЧ-инфекция, вирусные гепатиты В и С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</si>
  <si>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на 01.04.2024 года.                                                                                          </t>
  </si>
  <si>
    <t>Оказание паллиативной медицинской помощи на дому выездными патронажными бригадами паллиативной медицинской помощи</t>
  </si>
  <si>
    <t>Оказание паллиативной медицинской помощи,  в том числе на дому (за исключением посещений на дому выездными патронажными бригадами паллиативной медицинской помощи)</t>
  </si>
  <si>
    <t>(в редакции протокола № 5-24 от 26.04.2024)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</si>
</sst>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90" zoomScaleNormal="90" workbookViewId="0">
      <selection activeCell="B59" sqref="B59"/>
    </sheetView>
  </sheetViews>
  <sheetFormatPr defaultRowHeight="12.75" x14ac:dyDescent="0.25"/>
  <cols>
    <col min="1" max="1" width="4.28515625" style="5" customWidth="1"/>
    <col min="2" max="2" width="63.5703125" style="10" customWidth="1"/>
    <col min="3" max="3" width="14" style="5" customWidth="1"/>
    <col min="4" max="4" width="10.7109375" style="4" customWidth="1"/>
    <col min="5" max="5" width="13" style="9" customWidth="1"/>
    <col min="6" max="6" width="10.28515625" style="11" customWidth="1"/>
    <col min="7" max="7" width="12.42578125" style="9" customWidth="1"/>
    <col min="8" max="8" width="10.140625" style="5" customWidth="1"/>
    <col min="9" max="242" width="9.140625" style="5"/>
    <col min="243" max="243" width="4.7109375" style="5" customWidth="1"/>
    <col min="244" max="244" width="41" style="5" customWidth="1"/>
    <col min="245" max="245" width="15.85546875" style="5" customWidth="1"/>
    <col min="246" max="247" width="13.140625" style="5" customWidth="1"/>
    <col min="248" max="248" width="18.5703125" style="5" customWidth="1"/>
    <col min="249" max="498" width="9.140625" style="5"/>
    <col min="499" max="499" width="4.7109375" style="5" customWidth="1"/>
    <col min="500" max="500" width="41" style="5" customWidth="1"/>
    <col min="501" max="501" width="15.85546875" style="5" customWidth="1"/>
    <col min="502" max="503" width="13.140625" style="5" customWidth="1"/>
    <col min="504" max="504" width="18.5703125" style="5" customWidth="1"/>
    <col min="505" max="754" width="9.140625" style="5"/>
    <col min="755" max="755" width="4.7109375" style="5" customWidth="1"/>
    <col min="756" max="756" width="41" style="5" customWidth="1"/>
    <col min="757" max="757" width="15.85546875" style="5" customWidth="1"/>
    <col min="758" max="759" width="13.140625" style="5" customWidth="1"/>
    <col min="760" max="760" width="18.5703125" style="5" customWidth="1"/>
    <col min="761" max="1010" width="9.140625" style="5"/>
    <col min="1011" max="1011" width="4.7109375" style="5" customWidth="1"/>
    <col min="1012" max="1012" width="41" style="5" customWidth="1"/>
    <col min="1013" max="1013" width="15.85546875" style="5" customWidth="1"/>
    <col min="1014" max="1015" width="13.140625" style="5" customWidth="1"/>
    <col min="1016" max="1016" width="18.5703125" style="5" customWidth="1"/>
    <col min="1017" max="1266" width="9.140625" style="5"/>
    <col min="1267" max="1267" width="4.7109375" style="5" customWidth="1"/>
    <col min="1268" max="1268" width="41" style="5" customWidth="1"/>
    <col min="1269" max="1269" width="15.85546875" style="5" customWidth="1"/>
    <col min="1270" max="1271" width="13.140625" style="5" customWidth="1"/>
    <col min="1272" max="1272" width="18.5703125" style="5" customWidth="1"/>
    <col min="1273" max="1522" width="9.140625" style="5"/>
    <col min="1523" max="1523" width="4.7109375" style="5" customWidth="1"/>
    <col min="1524" max="1524" width="41" style="5" customWidth="1"/>
    <col min="1525" max="1525" width="15.85546875" style="5" customWidth="1"/>
    <col min="1526" max="1527" width="13.140625" style="5" customWidth="1"/>
    <col min="1528" max="1528" width="18.5703125" style="5" customWidth="1"/>
    <col min="1529" max="1778" width="9.140625" style="5"/>
    <col min="1779" max="1779" width="4.7109375" style="5" customWidth="1"/>
    <col min="1780" max="1780" width="41" style="5" customWidth="1"/>
    <col min="1781" max="1781" width="15.85546875" style="5" customWidth="1"/>
    <col min="1782" max="1783" width="13.140625" style="5" customWidth="1"/>
    <col min="1784" max="1784" width="18.5703125" style="5" customWidth="1"/>
    <col min="1785" max="2034" width="9.140625" style="5"/>
    <col min="2035" max="2035" width="4.7109375" style="5" customWidth="1"/>
    <col min="2036" max="2036" width="41" style="5" customWidth="1"/>
    <col min="2037" max="2037" width="15.85546875" style="5" customWidth="1"/>
    <col min="2038" max="2039" width="13.140625" style="5" customWidth="1"/>
    <col min="2040" max="2040" width="18.5703125" style="5" customWidth="1"/>
    <col min="2041" max="2290" width="9.140625" style="5"/>
    <col min="2291" max="2291" width="4.7109375" style="5" customWidth="1"/>
    <col min="2292" max="2292" width="41" style="5" customWidth="1"/>
    <col min="2293" max="2293" width="15.85546875" style="5" customWidth="1"/>
    <col min="2294" max="2295" width="13.140625" style="5" customWidth="1"/>
    <col min="2296" max="2296" width="18.5703125" style="5" customWidth="1"/>
    <col min="2297" max="2546" width="9.140625" style="5"/>
    <col min="2547" max="2547" width="4.7109375" style="5" customWidth="1"/>
    <col min="2548" max="2548" width="41" style="5" customWidth="1"/>
    <col min="2549" max="2549" width="15.85546875" style="5" customWidth="1"/>
    <col min="2550" max="2551" width="13.140625" style="5" customWidth="1"/>
    <col min="2552" max="2552" width="18.5703125" style="5" customWidth="1"/>
    <col min="2553" max="2802" width="9.140625" style="5"/>
    <col min="2803" max="2803" width="4.7109375" style="5" customWidth="1"/>
    <col min="2804" max="2804" width="41" style="5" customWidth="1"/>
    <col min="2805" max="2805" width="15.85546875" style="5" customWidth="1"/>
    <col min="2806" max="2807" width="13.140625" style="5" customWidth="1"/>
    <col min="2808" max="2808" width="18.5703125" style="5" customWidth="1"/>
    <col min="2809" max="3058" width="9.140625" style="5"/>
    <col min="3059" max="3059" width="4.7109375" style="5" customWidth="1"/>
    <col min="3060" max="3060" width="41" style="5" customWidth="1"/>
    <col min="3061" max="3061" width="15.85546875" style="5" customWidth="1"/>
    <col min="3062" max="3063" width="13.140625" style="5" customWidth="1"/>
    <col min="3064" max="3064" width="18.5703125" style="5" customWidth="1"/>
    <col min="3065" max="3314" width="9.140625" style="5"/>
    <col min="3315" max="3315" width="4.7109375" style="5" customWidth="1"/>
    <col min="3316" max="3316" width="41" style="5" customWidth="1"/>
    <col min="3317" max="3317" width="15.85546875" style="5" customWidth="1"/>
    <col min="3318" max="3319" width="13.140625" style="5" customWidth="1"/>
    <col min="3320" max="3320" width="18.5703125" style="5" customWidth="1"/>
    <col min="3321" max="3570" width="9.140625" style="5"/>
    <col min="3571" max="3571" width="4.7109375" style="5" customWidth="1"/>
    <col min="3572" max="3572" width="41" style="5" customWidth="1"/>
    <col min="3573" max="3573" width="15.85546875" style="5" customWidth="1"/>
    <col min="3574" max="3575" width="13.140625" style="5" customWidth="1"/>
    <col min="3576" max="3576" width="18.5703125" style="5" customWidth="1"/>
    <col min="3577" max="3826" width="9.140625" style="5"/>
    <col min="3827" max="3827" width="4.7109375" style="5" customWidth="1"/>
    <col min="3828" max="3828" width="41" style="5" customWidth="1"/>
    <col min="3829" max="3829" width="15.85546875" style="5" customWidth="1"/>
    <col min="3830" max="3831" width="13.140625" style="5" customWidth="1"/>
    <col min="3832" max="3832" width="18.5703125" style="5" customWidth="1"/>
    <col min="3833" max="4082" width="9.140625" style="5"/>
    <col min="4083" max="4083" width="4.7109375" style="5" customWidth="1"/>
    <col min="4084" max="4084" width="41" style="5" customWidth="1"/>
    <col min="4085" max="4085" width="15.85546875" style="5" customWidth="1"/>
    <col min="4086" max="4087" width="13.140625" style="5" customWidth="1"/>
    <col min="4088" max="4088" width="18.5703125" style="5" customWidth="1"/>
    <col min="4089" max="4338" width="9.140625" style="5"/>
    <col min="4339" max="4339" width="4.7109375" style="5" customWidth="1"/>
    <col min="4340" max="4340" width="41" style="5" customWidth="1"/>
    <col min="4341" max="4341" width="15.85546875" style="5" customWidth="1"/>
    <col min="4342" max="4343" width="13.140625" style="5" customWidth="1"/>
    <col min="4344" max="4344" width="18.5703125" style="5" customWidth="1"/>
    <col min="4345" max="4594" width="9.140625" style="5"/>
    <col min="4595" max="4595" width="4.7109375" style="5" customWidth="1"/>
    <col min="4596" max="4596" width="41" style="5" customWidth="1"/>
    <col min="4597" max="4597" width="15.85546875" style="5" customWidth="1"/>
    <col min="4598" max="4599" width="13.140625" style="5" customWidth="1"/>
    <col min="4600" max="4600" width="18.5703125" style="5" customWidth="1"/>
    <col min="4601" max="4850" width="9.140625" style="5"/>
    <col min="4851" max="4851" width="4.7109375" style="5" customWidth="1"/>
    <col min="4852" max="4852" width="41" style="5" customWidth="1"/>
    <col min="4853" max="4853" width="15.85546875" style="5" customWidth="1"/>
    <col min="4854" max="4855" width="13.140625" style="5" customWidth="1"/>
    <col min="4856" max="4856" width="18.5703125" style="5" customWidth="1"/>
    <col min="4857" max="5106" width="9.140625" style="5"/>
    <col min="5107" max="5107" width="4.7109375" style="5" customWidth="1"/>
    <col min="5108" max="5108" width="41" style="5" customWidth="1"/>
    <col min="5109" max="5109" width="15.85546875" style="5" customWidth="1"/>
    <col min="5110" max="5111" width="13.140625" style="5" customWidth="1"/>
    <col min="5112" max="5112" width="18.5703125" style="5" customWidth="1"/>
    <col min="5113" max="5362" width="9.140625" style="5"/>
    <col min="5363" max="5363" width="4.7109375" style="5" customWidth="1"/>
    <col min="5364" max="5364" width="41" style="5" customWidth="1"/>
    <col min="5365" max="5365" width="15.85546875" style="5" customWidth="1"/>
    <col min="5366" max="5367" width="13.140625" style="5" customWidth="1"/>
    <col min="5368" max="5368" width="18.5703125" style="5" customWidth="1"/>
    <col min="5369" max="5618" width="9.140625" style="5"/>
    <col min="5619" max="5619" width="4.7109375" style="5" customWidth="1"/>
    <col min="5620" max="5620" width="41" style="5" customWidth="1"/>
    <col min="5621" max="5621" width="15.85546875" style="5" customWidth="1"/>
    <col min="5622" max="5623" width="13.140625" style="5" customWidth="1"/>
    <col min="5624" max="5624" width="18.5703125" style="5" customWidth="1"/>
    <col min="5625" max="5874" width="9.140625" style="5"/>
    <col min="5875" max="5875" width="4.7109375" style="5" customWidth="1"/>
    <col min="5876" max="5876" width="41" style="5" customWidth="1"/>
    <col min="5877" max="5877" width="15.85546875" style="5" customWidth="1"/>
    <col min="5878" max="5879" width="13.140625" style="5" customWidth="1"/>
    <col min="5880" max="5880" width="18.5703125" style="5" customWidth="1"/>
    <col min="5881" max="6130" width="9.140625" style="5"/>
    <col min="6131" max="6131" width="4.7109375" style="5" customWidth="1"/>
    <col min="6132" max="6132" width="41" style="5" customWidth="1"/>
    <col min="6133" max="6133" width="15.85546875" style="5" customWidth="1"/>
    <col min="6134" max="6135" width="13.140625" style="5" customWidth="1"/>
    <col min="6136" max="6136" width="18.5703125" style="5" customWidth="1"/>
    <col min="6137" max="6386" width="9.140625" style="5"/>
    <col min="6387" max="6387" width="4.7109375" style="5" customWidth="1"/>
    <col min="6388" max="6388" width="41" style="5" customWidth="1"/>
    <col min="6389" max="6389" width="15.85546875" style="5" customWidth="1"/>
    <col min="6390" max="6391" width="13.140625" style="5" customWidth="1"/>
    <col min="6392" max="6392" width="18.5703125" style="5" customWidth="1"/>
    <col min="6393" max="6642" width="9.140625" style="5"/>
    <col min="6643" max="6643" width="4.7109375" style="5" customWidth="1"/>
    <col min="6644" max="6644" width="41" style="5" customWidth="1"/>
    <col min="6645" max="6645" width="15.85546875" style="5" customWidth="1"/>
    <col min="6646" max="6647" width="13.140625" style="5" customWidth="1"/>
    <col min="6648" max="6648" width="18.5703125" style="5" customWidth="1"/>
    <col min="6649" max="6898" width="9.140625" style="5"/>
    <col min="6899" max="6899" width="4.7109375" style="5" customWidth="1"/>
    <col min="6900" max="6900" width="41" style="5" customWidth="1"/>
    <col min="6901" max="6901" width="15.85546875" style="5" customWidth="1"/>
    <col min="6902" max="6903" width="13.140625" style="5" customWidth="1"/>
    <col min="6904" max="6904" width="18.5703125" style="5" customWidth="1"/>
    <col min="6905" max="7154" width="9.140625" style="5"/>
    <col min="7155" max="7155" width="4.7109375" style="5" customWidth="1"/>
    <col min="7156" max="7156" width="41" style="5" customWidth="1"/>
    <col min="7157" max="7157" width="15.85546875" style="5" customWidth="1"/>
    <col min="7158" max="7159" width="13.140625" style="5" customWidth="1"/>
    <col min="7160" max="7160" width="18.5703125" style="5" customWidth="1"/>
    <col min="7161" max="7410" width="9.140625" style="5"/>
    <col min="7411" max="7411" width="4.7109375" style="5" customWidth="1"/>
    <col min="7412" max="7412" width="41" style="5" customWidth="1"/>
    <col min="7413" max="7413" width="15.85546875" style="5" customWidth="1"/>
    <col min="7414" max="7415" width="13.140625" style="5" customWidth="1"/>
    <col min="7416" max="7416" width="18.5703125" style="5" customWidth="1"/>
    <col min="7417" max="7666" width="9.140625" style="5"/>
    <col min="7667" max="7667" width="4.7109375" style="5" customWidth="1"/>
    <col min="7668" max="7668" width="41" style="5" customWidth="1"/>
    <col min="7669" max="7669" width="15.85546875" style="5" customWidth="1"/>
    <col min="7670" max="7671" width="13.140625" style="5" customWidth="1"/>
    <col min="7672" max="7672" width="18.5703125" style="5" customWidth="1"/>
    <col min="7673" max="7922" width="9.140625" style="5"/>
    <col min="7923" max="7923" width="4.7109375" style="5" customWidth="1"/>
    <col min="7924" max="7924" width="41" style="5" customWidth="1"/>
    <col min="7925" max="7925" width="15.85546875" style="5" customWidth="1"/>
    <col min="7926" max="7927" width="13.140625" style="5" customWidth="1"/>
    <col min="7928" max="7928" width="18.5703125" style="5" customWidth="1"/>
    <col min="7929" max="8178" width="9.140625" style="5"/>
    <col min="8179" max="8179" width="4.7109375" style="5" customWidth="1"/>
    <col min="8180" max="8180" width="41" style="5" customWidth="1"/>
    <col min="8181" max="8181" width="15.85546875" style="5" customWidth="1"/>
    <col min="8182" max="8183" width="13.140625" style="5" customWidth="1"/>
    <col min="8184" max="8184" width="18.5703125" style="5" customWidth="1"/>
    <col min="8185" max="8434" width="9.140625" style="5"/>
    <col min="8435" max="8435" width="4.7109375" style="5" customWidth="1"/>
    <col min="8436" max="8436" width="41" style="5" customWidth="1"/>
    <col min="8437" max="8437" width="15.85546875" style="5" customWidth="1"/>
    <col min="8438" max="8439" width="13.140625" style="5" customWidth="1"/>
    <col min="8440" max="8440" width="18.5703125" style="5" customWidth="1"/>
    <col min="8441" max="8690" width="9.140625" style="5"/>
    <col min="8691" max="8691" width="4.7109375" style="5" customWidth="1"/>
    <col min="8692" max="8692" width="41" style="5" customWidth="1"/>
    <col min="8693" max="8693" width="15.85546875" style="5" customWidth="1"/>
    <col min="8694" max="8695" width="13.140625" style="5" customWidth="1"/>
    <col min="8696" max="8696" width="18.5703125" style="5" customWidth="1"/>
    <col min="8697" max="8946" width="9.140625" style="5"/>
    <col min="8947" max="8947" width="4.7109375" style="5" customWidth="1"/>
    <col min="8948" max="8948" width="41" style="5" customWidth="1"/>
    <col min="8949" max="8949" width="15.85546875" style="5" customWidth="1"/>
    <col min="8950" max="8951" width="13.140625" style="5" customWidth="1"/>
    <col min="8952" max="8952" width="18.5703125" style="5" customWidth="1"/>
    <col min="8953" max="9202" width="9.140625" style="5"/>
    <col min="9203" max="9203" width="4.7109375" style="5" customWidth="1"/>
    <col min="9204" max="9204" width="41" style="5" customWidth="1"/>
    <col min="9205" max="9205" width="15.85546875" style="5" customWidth="1"/>
    <col min="9206" max="9207" width="13.140625" style="5" customWidth="1"/>
    <col min="9208" max="9208" width="18.5703125" style="5" customWidth="1"/>
    <col min="9209" max="9458" width="9.140625" style="5"/>
    <col min="9459" max="9459" width="4.7109375" style="5" customWidth="1"/>
    <col min="9460" max="9460" width="41" style="5" customWidth="1"/>
    <col min="9461" max="9461" width="15.85546875" style="5" customWidth="1"/>
    <col min="9462" max="9463" width="13.140625" style="5" customWidth="1"/>
    <col min="9464" max="9464" width="18.5703125" style="5" customWidth="1"/>
    <col min="9465" max="9714" width="9.140625" style="5"/>
    <col min="9715" max="9715" width="4.7109375" style="5" customWidth="1"/>
    <col min="9716" max="9716" width="41" style="5" customWidth="1"/>
    <col min="9717" max="9717" width="15.85546875" style="5" customWidth="1"/>
    <col min="9718" max="9719" width="13.140625" style="5" customWidth="1"/>
    <col min="9720" max="9720" width="18.5703125" style="5" customWidth="1"/>
    <col min="9721" max="9970" width="9.140625" style="5"/>
    <col min="9971" max="9971" width="4.7109375" style="5" customWidth="1"/>
    <col min="9972" max="9972" width="41" style="5" customWidth="1"/>
    <col min="9973" max="9973" width="15.85546875" style="5" customWidth="1"/>
    <col min="9974" max="9975" width="13.140625" style="5" customWidth="1"/>
    <col min="9976" max="9976" width="18.5703125" style="5" customWidth="1"/>
    <col min="9977" max="10226" width="9.140625" style="5"/>
    <col min="10227" max="10227" width="4.7109375" style="5" customWidth="1"/>
    <col min="10228" max="10228" width="41" style="5" customWidth="1"/>
    <col min="10229" max="10229" width="15.85546875" style="5" customWidth="1"/>
    <col min="10230" max="10231" width="13.140625" style="5" customWidth="1"/>
    <col min="10232" max="10232" width="18.5703125" style="5" customWidth="1"/>
    <col min="10233" max="10482" width="9.140625" style="5"/>
    <col min="10483" max="10483" width="4.7109375" style="5" customWidth="1"/>
    <col min="10484" max="10484" width="41" style="5" customWidth="1"/>
    <col min="10485" max="10485" width="15.85546875" style="5" customWidth="1"/>
    <col min="10486" max="10487" width="13.140625" style="5" customWidth="1"/>
    <col min="10488" max="10488" width="18.5703125" style="5" customWidth="1"/>
    <col min="10489" max="10738" width="9.140625" style="5"/>
    <col min="10739" max="10739" width="4.7109375" style="5" customWidth="1"/>
    <col min="10740" max="10740" width="41" style="5" customWidth="1"/>
    <col min="10741" max="10741" width="15.85546875" style="5" customWidth="1"/>
    <col min="10742" max="10743" width="13.140625" style="5" customWidth="1"/>
    <col min="10744" max="10744" width="18.5703125" style="5" customWidth="1"/>
    <col min="10745" max="10994" width="9.140625" style="5"/>
    <col min="10995" max="10995" width="4.7109375" style="5" customWidth="1"/>
    <col min="10996" max="10996" width="41" style="5" customWidth="1"/>
    <col min="10997" max="10997" width="15.85546875" style="5" customWidth="1"/>
    <col min="10998" max="10999" width="13.140625" style="5" customWidth="1"/>
    <col min="11000" max="11000" width="18.5703125" style="5" customWidth="1"/>
    <col min="11001" max="11250" width="9.140625" style="5"/>
    <col min="11251" max="11251" width="4.7109375" style="5" customWidth="1"/>
    <col min="11252" max="11252" width="41" style="5" customWidth="1"/>
    <col min="11253" max="11253" width="15.85546875" style="5" customWidth="1"/>
    <col min="11254" max="11255" width="13.140625" style="5" customWidth="1"/>
    <col min="11256" max="11256" width="18.5703125" style="5" customWidth="1"/>
    <col min="11257" max="11506" width="9.140625" style="5"/>
    <col min="11507" max="11507" width="4.7109375" style="5" customWidth="1"/>
    <col min="11508" max="11508" width="41" style="5" customWidth="1"/>
    <col min="11509" max="11509" width="15.85546875" style="5" customWidth="1"/>
    <col min="11510" max="11511" width="13.140625" style="5" customWidth="1"/>
    <col min="11512" max="11512" width="18.5703125" style="5" customWidth="1"/>
    <col min="11513" max="11762" width="9.140625" style="5"/>
    <col min="11763" max="11763" width="4.7109375" style="5" customWidth="1"/>
    <col min="11764" max="11764" width="41" style="5" customWidth="1"/>
    <col min="11765" max="11765" width="15.85546875" style="5" customWidth="1"/>
    <col min="11766" max="11767" width="13.140625" style="5" customWidth="1"/>
    <col min="11768" max="11768" width="18.5703125" style="5" customWidth="1"/>
    <col min="11769" max="12018" width="9.140625" style="5"/>
    <col min="12019" max="12019" width="4.7109375" style="5" customWidth="1"/>
    <col min="12020" max="12020" width="41" style="5" customWidth="1"/>
    <col min="12021" max="12021" width="15.85546875" style="5" customWidth="1"/>
    <col min="12022" max="12023" width="13.140625" style="5" customWidth="1"/>
    <col min="12024" max="12024" width="18.5703125" style="5" customWidth="1"/>
    <col min="12025" max="12274" width="9.140625" style="5"/>
    <col min="12275" max="12275" width="4.7109375" style="5" customWidth="1"/>
    <col min="12276" max="12276" width="41" style="5" customWidth="1"/>
    <col min="12277" max="12277" width="15.85546875" style="5" customWidth="1"/>
    <col min="12278" max="12279" width="13.140625" style="5" customWidth="1"/>
    <col min="12280" max="12280" width="18.5703125" style="5" customWidth="1"/>
    <col min="12281" max="12530" width="9.140625" style="5"/>
    <col min="12531" max="12531" width="4.7109375" style="5" customWidth="1"/>
    <col min="12532" max="12532" width="41" style="5" customWidth="1"/>
    <col min="12533" max="12533" width="15.85546875" style="5" customWidth="1"/>
    <col min="12534" max="12535" width="13.140625" style="5" customWidth="1"/>
    <col min="12536" max="12536" width="18.5703125" style="5" customWidth="1"/>
    <col min="12537" max="12786" width="9.140625" style="5"/>
    <col min="12787" max="12787" width="4.7109375" style="5" customWidth="1"/>
    <col min="12788" max="12788" width="41" style="5" customWidth="1"/>
    <col min="12789" max="12789" width="15.85546875" style="5" customWidth="1"/>
    <col min="12790" max="12791" width="13.140625" style="5" customWidth="1"/>
    <col min="12792" max="12792" width="18.5703125" style="5" customWidth="1"/>
    <col min="12793" max="13042" width="9.140625" style="5"/>
    <col min="13043" max="13043" width="4.7109375" style="5" customWidth="1"/>
    <col min="13044" max="13044" width="41" style="5" customWidth="1"/>
    <col min="13045" max="13045" width="15.85546875" style="5" customWidth="1"/>
    <col min="13046" max="13047" width="13.140625" style="5" customWidth="1"/>
    <col min="13048" max="13048" width="18.5703125" style="5" customWidth="1"/>
    <col min="13049" max="13298" width="9.140625" style="5"/>
    <col min="13299" max="13299" width="4.7109375" style="5" customWidth="1"/>
    <col min="13300" max="13300" width="41" style="5" customWidth="1"/>
    <col min="13301" max="13301" width="15.85546875" style="5" customWidth="1"/>
    <col min="13302" max="13303" width="13.140625" style="5" customWidth="1"/>
    <col min="13304" max="13304" width="18.5703125" style="5" customWidth="1"/>
    <col min="13305" max="13554" width="9.140625" style="5"/>
    <col min="13555" max="13555" width="4.7109375" style="5" customWidth="1"/>
    <col min="13556" max="13556" width="41" style="5" customWidth="1"/>
    <col min="13557" max="13557" width="15.85546875" style="5" customWidth="1"/>
    <col min="13558" max="13559" width="13.140625" style="5" customWidth="1"/>
    <col min="13560" max="13560" width="18.5703125" style="5" customWidth="1"/>
    <col min="13561" max="13810" width="9.140625" style="5"/>
    <col min="13811" max="13811" width="4.7109375" style="5" customWidth="1"/>
    <col min="13812" max="13812" width="41" style="5" customWidth="1"/>
    <col min="13813" max="13813" width="15.85546875" style="5" customWidth="1"/>
    <col min="13814" max="13815" width="13.140625" style="5" customWidth="1"/>
    <col min="13816" max="13816" width="18.5703125" style="5" customWidth="1"/>
    <col min="13817" max="14066" width="9.140625" style="5"/>
    <col min="14067" max="14067" width="4.7109375" style="5" customWidth="1"/>
    <col min="14068" max="14068" width="41" style="5" customWidth="1"/>
    <col min="14069" max="14069" width="15.85546875" style="5" customWidth="1"/>
    <col min="14070" max="14071" width="13.140625" style="5" customWidth="1"/>
    <col min="14072" max="14072" width="18.5703125" style="5" customWidth="1"/>
    <col min="14073" max="14322" width="9.140625" style="5"/>
    <col min="14323" max="14323" width="4.7109375" style="5" customWidth="1"/>
    <col min="14324" max="14324" width="41" style="5" customWidth="1"/>
    <col min="14325" max="14325" width="15.85546875" style="5" customWidth="1"/>
    <col min="14326" max="14327" width="13.140625" style="5" customWidth="1"/>
    <col min="14328" max="14328" width="18.5703125" style="5" customWidth="1"/>
    <col min="14329" max="14578" width="9.140625" style="5"/>
    <col min="14579" max="14579" width="4.7109375" style="5" customWidth="1"/>
    <col min="14580" max="14580" width="41" style="5" customWidth="1"/>
    <col min="14581" max="14581" width="15.85546875" style="5" customWidth="1"/>
    <col min="14582" max="14583" width="13.140625" style="5" customWidth="1"/>
    <col min="14584" max="14584" width="18.5703125" style="5" customWidth="1"/>
    <col min="14585" max="14834" width="9.140625" style="5"/>
    <col min="14835" max="14835" width="4.7109375" style="5" customWidth="1"/>
    <col min="14836" max="14836" width="41" style="5" customWidth="1"/>
    <col min="14837" max="14837" width="15.85546875" style="5" customWidth="1"/>
    <col min="14838" max="14839" width="13.140625" style="5" customWidth="1"/>
    <col min="14840" max="14840" width="18.5703125" style="5" customWidth="1"/>
    <col min="14841" max="15090" width="9.140625" style="5"/>
    <col min="15091" max="15091" width="4.7109375" style="5" customWidth="1"/>
    <col min="15092" max="15092" width="41" style="5" customWidth="1"/>
    <col min="15093" max="15093" width="15.85546875" style="5" customWidth="1"/>
    <col min="15094" max="15095" width="13.140625" style="5" customWidth="1"/>
    <col min="15096" max="15096" width="18.5703125" style="5" customWidth="1"/>
    <col min="15097" max="15346" width="9.140625" style="5"/>
    <col min="15347" max="15347" width="4.7109375" style="5" customWidth="1"/>
    <col min="15348" max="15348" width="41" style="5" customWidth="1"/>
    <col min="15349" max="15349" width="15.85546875" style="5" customWidth="1"/>
    <col min="15350" max="15351" width="13.140625" style="5" customWidth="1"/>
    <col min="15352" max="15352" width="18.5703125" style="5" customWidth="1"/>
    <col min="15353" max="15602" width="9.140625" style="5"/>
    <col min="15603" max="15603" width="4.7109375" style="5" customWidth="1"/>
    <col min="15604" max="15604" width="41" style="5" customWidth="1"/>
    <col min="15605" max="15605" width="15.85546875" style="5" customWidth="1"/>
    <col min="15606" max="15607" width="13.140625" style="5" customWidth="1"/>
    <col min="15608" max="15608" width="18.5703125" style="5" customWidth="1"/>
    <col min="15609" max="15858" width="9.140625" style="5"/>
    <col min="15859" max="15859" width="4.7109375" style="5" customWidth="1"/>
    <col min="15860" max="15860" width="41" style="5" customWidth="1"/>
    <col min="15861" max="15861" width="15.85546875" style="5" customWidth="1"/>
    <col min="15862" max="15863" width="13.140625" style="5" customWidth="1"/>
    <col min="15864" max="15864" width="18.5703125" style="5" customWidth="1"/>
    <col min="15865" max="16114" width="9.140625" style="5"/>
    <col min="16115" max="16115" width="4.7109375" style="5" customWidth="1"/>
    <col min="16116" max="16116" width="41" style="5" customWidth="1"/>
    <col min="16117" max="16117" width="15.85546875" style="5" customWidth="1"/>
    <col min="16118" max="16119" width="13.140625" style="5" customWidth="1"/>
    <col min="16120" max="16120" width="18.5703125" style="5" customWidth="1"/>
    <col min="16121" max="16384" width="9.140625" style="5"/>
  </cols>
  <sheetData>
    <row r="1" spans="1:8" ht="18.75" x14ac:dyDescent="0.25">
      <c r="A1" s="1"/>
      <c r="B1" s="2"/>
      <c r="C1" s="3"/>
      <c r="E1" s="125" t="s">
        <v>60</v>
      </c>
      <c r="F1" s="126"/>
      <c r="G1" s="126"/>
    </row>
    <row r="2" spans="1:8" ht="15.75" customHeight="1" x14ac:dyDescent="0.25">
      <c r="A2" s="6"/>
      <c r="B2" s="7"/>
      <c r="C2" s="8"/>
      <c r="D2" s="130" t="s">
        <v>58</v>
      </c>
      <c r="E2" s="131"/>
      <c r="F2" s="131"/>
      <c r="G2" s="131"/>
    </row>
    <row r="3" spans="1:8" ht="15" x14ac:dyDescent="0.25">
      <c r="A3" s="6"/>
      <c r="B3" s="7"/>
      <c r="C3" s="8"/>
      <c r="D3" s="8"/>
      <c r="E3" s="8"/>
      <c r="F3" s="8"/>
    </row>
    <row r="4" spans="1:8" ht="39" customHeight="1" x14ac:dyDescent="0.25">
      <c r="A4" s="127" t="s">
        <v>57</v>
      </c>
      <c r="B4" s="128"/>
      <c r="C4" s="128"/>
      <c r="D4" s="128"/>
      <c r="E4" s="129"/>
      <c r="F4" s="129"/>
      <c r="G4" s="129"/>
    </row>
    <row r="5" spans="1:8" ht="16.5" customHeight="1" thickBot="1" x14ac:dyDescent="0.3"/>
    <row r="6" spans="1:8" s="15" customFormat="1" ht="51" customHeight="1" x14ac:dyDescent="0.25">
      <c r="A6" s="76" t="s">
        <v>0</v>
      </c>
      <c r="B6" s="77" t="s">
        <v>1</v>
      </c>
      <c r="C6" s="78" t="s">
        <v>2</v>
      </c>
      <c r="D6" s="75" t="s">
        <v>3</v>
      </c>
      <c r="E6" s="14" t="s">
        <v>4</v>
      </c>
      <c r="F6" s="12" t="s">
        <v>59</v>
      </c>
      <c r="G6" s="13" t="s">
        <v>4</v>
      </c>
    </row>
    <row r="7" spans="1:8" s="21" customFormat="1" ht="26.25" customHeight="1" x14ac:dyDescent="0.25">
      <c r="A7" s="138" t="s">
        <v>5</v>
      </c>
      <c r="B7" s="82" t="s">
        <v>63</v>
      </c>
      <c r="C7" s="16" t="s">
        <v>6</v>
      </c>
      <c r="D7" s="17">
        <f>D9+D10</f>
        <v>363</v>
      </c>
      <c r="E7" s="20" t="s">
        <v>7</v>
      </c>
      <c r="F7" s="18" t="s">
        <v>7</v>
      </c>
      <c r="G7" s="19" t="s">
        <v>7</v>
      </c>
    </row>
    <row r="8" spans="1:8" ht="19.5" customHeight="1" x14ac:dyDescent="0.25">
      <c r="A8" s="139"/>
      <c r="B8" s="22" t="s">
        <v>8</v>
      </c>
      <c r="C8" s="23"/>
      <c r="D8" s="24"/>
      <c r="E8" s="28"/>
      <c r="F8" s="26"/>
      <c r="G8" s="27"/>
    </row>
    <row r="9" spans="1:8" ht="19.5" customHeight="1" x14ac:dyDescent="0.25">
      <c r="A9" s="139"/>
      <c r="B9" s="22" t="s">
        <v>9</v>
      </c>
      <c r="C9" s="23"/>
      <c r="D9" s="24">
        <v>306</v>
      </c>
      <c r="E9" s="28">
        <v>192000</v>
      </c>
      <c r="F9" s="26"/>
      <c r="G9" s="27">
        <v>192000</v>
      </c>
    </row>
    <row r="10" spans="1:8" ht="19.5" customHeight="1" thickBot="1" x14ac:dyDescent="0.3">
      <c r="A10" s="140"/>
      <c r="B10" s="29" t="s">
        <v>10</v>
      </c>
      <c r="C10" s="30"/>
      <c r="D10" s="31">
        <v>57</v>
      </c>
      <c r="E10" s="34">
        <v>292000</v>
      </c>
      <c r="F10" s="32"/>
      <c r="G10" s="33">
        <v>292000</v>
      </c>
    </row>
    <row r="11" spans="1:8" s="21" customFormat="1" ht="53.25" customHeight="1" x14ac:dyDescent="0.25">
      <c r="A11" s="132" t="s">
        <v>11</v>
      </c>
      <c r="B11" s="83" t="s">
        <v>62</v>
      </c>
      <c r="C11" s="35" t="s">
        <v>12</v>
      </c>
      <c r="D11" s="36">
        <f>SUM(D12:D13)</f>
        <v>3881</v>
      </c>
      <c r="E11" s="39">
        <v>29768.76</v>
      </c>
      <c r="F11" s="37"/>
      <c r="G11" s="38">
        <v>29768.76</v>
      </c>
      <c r="H11" s="88">
        <f>SUM(H12:H13)</f>
        <v>38810</v>
      </c>
    </row>
    <row r="12" spans="1:8" ht="19.5" customHeight="1" x14ac:dyDescent="0.25">
      <c r="A12" s="133"/>
      <c r="B12" s="22" t="s">
        <v>13</v>
      </c>
      <c r="C12" s="23"/>
      <c r="D12" s="40">
        <v>2440</v>
      </c>
      <c r="E12" s="28">
        <v>29768.76</v>
      </c>
      <c r="F12" s="26"/>
      <c r="G12" s="27">
        <v>29768.76</v>
      </c>
      <c r="H12" s="4">
        <f>D12*10</f>
        <v>24400</v>
      </c>
    </row>
    <row r="13" spans="1:8" ht="19.5" customHeight="1" thickBot="1" x14ac:dyDescent="0.3">
      <c r="A13" s="134"/>
      <c r="B13" s="41" t="s">
        <v>14</v>
      </c>
      <c r="C13" s="42"/>
      <c r="D13" s="43">
        <v>1441</v>
      </c>
      <c r="E13" s="46">
        <v>29768.76</v>
      </c>
      <c r="F13" s="44"/>
      <c r="G13" s="45">
        <v>29768.76</v>
      </c>
      <c r="H13" s="4">
        <f>D13*10</f>
        <v>14410</v>
      </c>
    </row>
    <row r="14" spans="1:8" ht="24.75" customHeight="1" x14ac:dyDescent="0.25">
      <c r="A14" s="138" t="s">
        <v>15</v>
      </c>
      <c r="B14" s="84" t="s">
        <v>16</v>
      </c>
      <c r="C14" s="47" t="s">
        <v>7</v>
      </c>
      <c r="D14" s="48" t="s">
        <v>7</v>
      </c>
      <c r="E14" s="50" t="s">
        <v>7</v>
      </c>
      <c r="F14" s="49" t="s">
        <v>7</v>
      </c>
      <c r="G14" s="51" t="s">
        <v>7</v>
      </c>
    </row>
    <row r="15" spans="1:8" ht="29.25" customHeight="1" x14ac:dyDescent="0.25">
      <c r="A15" s="139"/>
      <c r="B15" s="22" t="s">
        <v>17</v>
      </c>
      <c r="C15" s="23" t="s">
        <v>18</v>
      </c>
      <c r="D15" s="40">
        <v>22723</v>
      </c>
      <c r="E15" s="28">
        <v>2456.14</v>
      </c>
      <c r="F15" s="26"/>
      <c r="G15" s="27">
        <v>2456.14</v>
      </c>
    </row>
    <row r="16" spans="1:8" ht="45" customHeight="1" x14ac:dyDescent="0.25">
      <c r="A16" s="139"/>
      <c r="B16" s="22" t="s">
        <v>19</v>
      </c>
      <c r="C16" s="23" t="s">
        <v>18</v>
      </c>
      <c r="D16" s="40">
        <v>147342</v>
      </c>
      <c r="E16" s="28">
        <v>491.2</v>
      </c>
      <c r="F16" s="26"/>
      <c r="G16" s="27">
        <v>491.2</v>
      </c>
    </row>
    <row r="17" spans="1:7" ht="19.5" customHeight="1" thickBot="1" x14ac:dyDescent="0.3">
      <c r="A17" s="140"/>
      <c r="B17" s="29" t="s">
        <v>20</v>
      </c>
      <c r="C17" s="30" t="s">
        <v>21</v>
      </c>
      <c r="D17" s="52">
        <v>302940</v>
      </c>
      <c r="E17" s="34">
        <v>2904.05</v>
      </c>
      <c r="F17" s="53"/>
      <c r="G17" s="33">
        <v>2904.05</v>
      </c>
    </row>
    <row r="18" spans="1:7" ht="28.5" customHeight="1" x14ac:dyDescent="0.25">
      <c r="A18" s="141" t="s">
        <v>22</v>
      </c>
      <c r="B18" s="85" t="s">
        <v>23</v>
      </c>
      <c r="C18" s="54" t="s">
        <v>24</v>
      </c>
      <c r="D18" s="55">
        <v>7440</v>
      </c>
      <c r="E18" s="58">
        <v>1297.3800000000001</v>
      </c>
      <c r="F18" s="56"/>
      <c r="G18" s="57">
        <v>1297.3800000000001</v>
      </c>
    </row>
    <row r="19" spans="1:7" ht="28.5" customHeight="1" x14ac:dyDescent="0.25">
      <c r="A19" s="139"/>
      <c r="B19" s="22" t="s">
        <v>25</v>
      </c>
      <c r="C19" s="23" t="s">
        <v>21</v>
      </c>
      <c r="D19" s="40">
        <v>11900</v>
      </c>
      <c r="E19" s="28">
        <v>2047.29</v>
      </c>
      <c r="F19" s="26"/>
      <c r="G19" s="27">
        <v>2047.29</v>
      </c>
    </row>
    <row r="20" spans="1:7" ht="28.5" customHeight="1" x14ac:dyDescent="0.25">
      <c r="A20" s="139"/>
      <c r="B20" s="22" t="s">
        <v>26</v>
      </c>
      <c r="C20" s="23" t="s">
        <v>7</v>
      </c>
      <c r="D20" s="24" t="s">
        <v>7</v>
      </c>
      <c r="E20" s="59" t="s">
        <v>7</v>
      </c>
      <c r="F20" s="25" t="s">
        <v>7</v>
      </c>
      <c r="G20" s="86" t="s">
        <v>7</v>
      </c>
    </row>
    <row r="21" spans="1:7" ht="28.5" customHeight="1" x14ac:dyDescent="0.25">
      <c r="A21" s="139"/>
      <c r="B21" s="22" t="s">
        <v>27</v>
      </c>
      <c r="C21" s="23" t="s">
        <v>18</v>
      </c>
      <c r="D21" s="40">
        <v>301334</v>
      </c>
      <c r="E21" s="28">
        <v>446.7</v>
      </c>
      <c r="F21" s="26"/>
      <c r="G21" s="27">
        <v>446.7</v>
      </c>
    </row>
    <row r="22" spans="1:7" ht="28.5" customHeight="1" thickBot="1" x14ac:dyDescent="0.3">
      <c r="A22" s="142"/>
      <c r="B22" s="41" t="s">
        <v>28</v>
      </c>
      <c r="C22" s="42" t="s">
        <v>29</v>
      </c>
      <c r="D22" s="43">
        <v>9338</v>
      </c>
      <c r="E22" s="46">
        <v>1736.77</v>
      </c>
      <c r="F22" s="44"/>
      <c r="G22" s="45">
        <v>1736.77</v>
      </c>
    </row>
    <row r="23" spans="1:7" s="21" customFormat="1" ht="29.25" customHeight="1" x14ac:dyDescent="0.25">
      <c r="A23" s="135" t="s">
        <v>30</v>
      </c>
      <c r="B23" s="82" t="s">
        <v>31</v>
      </c>
      <c r="C23" s="16" t="s">
        <v>21</v>
      </c>
      <c r="D23" s="60">
        <f>SUM(D24:D25)</f>
        <v>167376</v>
      </c>
      <c r="E23" s="20"/>
      <c r="F23" s="61"/>
      <c r="G23" s="19"/>
    </row>
    <row r="24" spans="1:7" ht="16.5" customHeight="1" x14ac:dyDescent="0.25">
      <c r="A24" s="133"/>
      <c r="B24" s="22" t="s">
        <v>32</v>
      </c>
      <c r="C24" s="23"/>
      <c r="D24" s="40">
        <v>69696</v>
      </c>
      <c r="E24" s="28">
        <v>1319.38</v>
      </c>
      <c r="F24" s="79">
        <v>2.6120199999999998</v>
      </c>
      <c r="G24" s="27">
        <f>ROUND(E24*F24,2)</f>
        <v>3446.25</v>
      </c>
    </row>
    <row r="25" spans="1:7" ht="16.5" customHeight="1" x14ac:dyDescent="0.25">
      <c r="A25" s="133"/>
      <c r="B25" s="22" t="s">
        <v>33</v>
      </c>
      <c r="C25" s="23"/>
      <c r="D25" s="40">
        <v>97680</v>
      </c>
      <c r="E25" s="28">
        <v>1319.38</v>
      </c>
      <c r="F25" s="79">
        <v>1</v>
      </c>
      <c r="G25" s="27">
        <f>ROUND(E25*F25,2)</f>
        <v>1319.38</v>
      </c>
    </row>
    <row r="26" spans="1:7" s="21" customFormat="1" ht="30" customHeight="1" x14ac:dyDescent="0.25">
      <c r="A26" s="133"/>
      <c r="B26" s="62" t="s">
        <v>34</v>
      </c>
      <c r="C26" s="63" t="s">
        <v>24</v>
      </c>
      <c r="D26" s="64">
        <f>SUM(D27:D28)</f>
        <v>85560</v>
      </c>
      <c r="E26" s="67"/>
      <c r="F26" s="65"/>
      <c r="G26" s="66"/>
    </row>
    <row r="27" spans="1:7" ht="16.5" customHeight="1" x14ac:dyDescent="0.25">
      <c r="A27" s="133"/>
      <c r="B27" s="22" t="s">
        <v>32</v>
      </c>
      <c r="C27" s="23"/>
      <c r="D27" s="40">
        <v>62310</v>
      </c>
      <c r="E27" s="28">
        <v>712.08</v>
      </c>
      <c r="F27" s="26"/>
      <c r="G27" s="27">
        <v>712.08</v>
      </c>
    </row>
    <row r="28" spans="1:7" ht="16.5" customHeight="1" x14ac:dyDescent="0.25">
      <c r="A28" s="133"/>
      <c r="B28" s="22" t="s">
        <v>33</v>
      </c>
      <c r="C28" s="23"/>
      <c r="D28" s="40">
        <v>23250</v>
      </c>
      <c r="E28" s="28">
        <v>712.08</v>
      </c>
      <c r="F28" s="26"/>
      <c r="G28" s="27">
        <v>712.08</v>
      </c>
    </row>
    <row r="29" spans="1:7" s="21" customFormat="1" ht="24.75" customHeight="1" x14ac:dyDescent="0.25">
      <c r="A29" s="133"/>
      <c r="B29" s="62" t="s">
        <v>35</v>
      </c>
      <c r="C29" s="63" t="s">
        <v>7</v>
      </c>
      <c r="D29" s="68" t="s">
        <v>7</v>
      </c>
      <c r="E29" s="70" t="s">
        <v>7</v>
      </c>
      <c r="F29" s="69" t="s">
        <v>7</v>
      </c>
      <c r="G29" s="87" t="s">
        <v>7</v>
      </c>
    </row>
    <row r="30" spans="1:7" s="21" customFormat="1" ht="25.5" x14ac:dyDescent="0.25">
      <c r="A30" s="133"/>
      <c r="B30" s="62" t="s">
        <v>36</v>
      </c>
      <c r="C30" s="63" t="s">
        <v>18</v>
      </c>
      <c r="D30" s="64">
        <f>SUM(D31:D32)</f>
        <v>50318</v>
      </c>
      <c r="E30" s="67"/>
      <c r="F30" s="65"/>
      <c r="G30" s="66"/>
    </row>
    <row r="31" spans="1:7" ht="16.5" customHeight="1" x14ac:dyDescent="0.25">
      <c r="A31" s="133"/>
      <c r="B31" s="22" t="s">
        <v>37</v>
      </c>
      <c r="C31" s="23"/>
      <c r="D31" s="40">
        <v>26100</v>
      </c>
      <c r="E31" s="28">
        <v>391.41</v>
      </c>
      <c r="F31" s="79">
        <v>2.9296700000000002</v>
      </c>
      <c r="G31" s="27">
        <f>ROUND(E31*F31,2)</f>
        <v>1146.7</v>
      </c>
    </row>
    <row r="32" spans="1:7" ht="15" customHeight="1" x14ac:dyDescent="0.25">
      <c r="A32" s="133"/>
      <c r="B32" s="22" t="s">
        <v>33</v>
      </c>
      <c r="C32" s="23"/>
      <c r="D32" s="40">
        <v>24218</v>
      </c>
      <c r="E32" s="28">
        <v>391.41</v>
      </c>
      <c r="F32" s="79">
        <v>1</v>
      </c>
      <c r="G32" s="27">
        <f>ROUND(E32*F32,2)</f>
        <v>391.41</v>
      </c>
    </row>
    <row r="33" spans="1:7" s="21" customFormat="1" ht="25.5" x14ac:dyDescent="0.25">
      <c r="A33" s="133"/>
      <c r="B33" s="62" t="s">
        <v>38</v>
      </c>
      <c r="C33" s="63" t="s">
        <v>29</v>
      </c>
      <c r="D33" s="64">
        <f>SUM(D34:D35)</f>
        <v>6273</v>
      </c>
      <c r="E33" s="67"/>
      <c r="F33" s="65"/>
      <c r="G33" s="66"/>
    </row>
    <row r="34" spans="1:7" ht="17.25" customHeight="1" x14ac:dyDescent="0.25">
      <c r="A34" s="133"/>
      <c r="B34" s="22" t="s">
        <v>39</v>
      </c>
      <c r="C34" s="23"/>
      <c r="D34" s="40">
        <v>4350</v>
      </c>
      <c r="E34" s="34">
        <v>1839.41</v>
      </c>
      <c r="F34" s="79">
        <v>1.39577</v>
      </c>
      <c r="G34" s="27">
        <f>ROUND(E34*F34,2)</f>
        <v>2567.39</v>
      </c>
    </row>
    <row r="35" spans="1:7" ht="17.25" customHeight="1" thickBot="1" x14ac:dyDescent="0.3">
      <c r="A35" s="143"/>
      <c r="B35" s="29" t="s">
        <v>33</v>
      </c>
      <c r="C35" s="30"/>
      <c r="D35" s="52">
        <v>1923</v>
      </c>
      <c r="E35" s="34">
        <v>1839.41</v>
      </c>
      <c r="F35" s="79">
        <v>1</v>
      </c>
      <c r="G35" s="27">
        <f>ROUND(E35*F35,2)</f>
        <v>1839.41</v>
      </c>
    </row>
    <row r="36" spans="1:7" s="21" customFormat="1" ht="27.75" customHeight="1" x14ac:dyDescent="0.25">
      <c r="A36" s="132" t="s">
        <v>40</v>
      </c>
      <c r="B36" s="83" t="s">
        <v>41</v>
      </c>
      <c r="C36" s="35" t="s">
        <v>21</v>
      </c>
      <c r="D36" s="36">
        <f>SUM(D37:D38)</f>
        <v>266751</v>
      </c>
      <c r="E36" s="39"/>
      <c r="F36" s="37"/>
      <c r="G36" s="38"/>
    </row>
    <row r="37" spans="1:7" ht="15.75" customHeight="1" x14ac:dyDescent="0.25">
      <c r="A37" s="133"/>
      <c r="B37" s="22" t="s">
        <v>42</v>
      </c>
      <c r="C37" s="23"/>
      <c r="D37" s="40">
        <v>113847</v>
      </c>
      <c r="E37" s="28">
        <v>1730.04</v>
      </c>
      <c r="F37" s="79">
        <v>1.7179899999999999</v>
      </c>
      <c r="G37" s="27">
        <f>ROUND(E37*F37,2)</f>
        <v>2972.19</v>
      </c>
    </row>
    <row r="38" spans="1:7" ht="15.75" customHeight="1" x14ac:dyDescent="0.25">
      <c r="A38" s="133"/>
      <c r="B38" s="22" t="s">
        <v>33</v>
      </c>
      <c r="C38" s="23"/>
      <c r="D38" s="40">
        <v>152904</v>
      </c>
      <c r="E38" s="28">
        <v>1730.04</v>
      </c>
      <c r="F38" s="79">
        <v>1</v>
      </c>
      <c r="G38" s="27">
        <f>ROUND(E38*F38,2)</f>
        <v>1730.04</v>
      </c>
    </row>
    <row r="39" spans="1:7" s="21" customFormat="1" ht="28.5" customHeight="1" x14ac:dyDescent="0.25">
      <c r="A39" s="133"/>
      <c r="B39" s="62" t="s">
        <v>43</v>
      </c>
      <c r="C39" s="63" t="s">
        <v>24</v>
      </c>
      <c r="D39" s="64">
        <f>SUM(D40:D41)</f>
        <v>18290</v>
      </c>
      <c r="E39" s="67"/>
      <c r="F39" s="65"/>
      <c r="G39" s="66"/>
    </row>
    <row r="40" spans="1:7" x14ac:dyDescent="0.25">
      <c r="A40" s="133"/>
      <c r="B40" s="22" t="s">
        <v>42</v>
      </c>
      <c r="C40" s="23"/>
      <c r="D40" s="40">
        <v>7130</v>
      </c>
      <c r="E40" s="28">
        <v>638.67999999999995</v>
      </c>
      <c r="F40" s="26"/>
      <c r="G40" s="80">
        <v>638.67999999999995</v>
      </c>
    </row>
    <row r="41" spans="1:7" x14ac:dyDescent="0.25">
      <c r="A41" s="133"/>
      <c r="B41" s="22" t="s">
        <v>33</v>
      </c>
      <c r="C41" s="23"/>
      <c r="D41" s="40">
        <v>11160</v>
      </c>
      <c r="E41" s="28">
        <v>638.67999999999995</v>
      </c>
      <c r="F41" s="26"/>
      <c r="G41" s="80">
        <v>638.67999999999995</v>
      </c>
    </row>
    <row r="42" spans="1:7" s="21" customFormat="1" ht="27.75" customHeight="1" x14ac:dyDescent="0.25">
      <c r="A42" s="133"/>
      <c r="B42" s="62" t="s">
        <v>44</v>
      </c>
      <c r="C42" s="63" t="s">
        <v>7</v>
      </c>
      <c r="D42" s="68" t="s">
        <v>7</v>
      </c>
      <c r="E42" s="67"/>
      <c r="F42" s="65"/>
      <c r="G42" s="66"/>
    </row>
    <row r="43" spans="1:7" s="21" customFormat="1" ht="25.5" x14ac:dyDescent="0.25">
      <c r="A43" s="133"/>
      <c r="B43" s="62" t="s">
        <v>45</v>
      </c>
      <c r="C43" s="63" t="s">
        <v>18</v>
      </c>
      <c r="D43" s="64">
        <f>SUM(D44:D45)</f>
        <v>428173</v>
      </c>
      <c r="E43" s="67"/>
      <c r="F43" s="65"/>
      <c r="G43" s="66"/>
    </row>
    <row r="44" spans="1:7" ht="18" customHeight="1" x14ac:dyDescent="0.25">
      <c r="A44" s="133"/>
      <c r="B44" s="22" t="s">
        <v>46</v>
      </c>
      <c r="C44" s="23"/>
      <c r="D44" s="40">
        <v>145959</v>
      </c>
      <c r="E44" s="28">
        <v>373.43</v>
      </c>
      <c r="F44" s="79">
        <v>1.5755999999999999</v>
      </c>
      <c r="G44" s="27">
        <f>ROUND(E44*F44,2)</f>
        <v>588.38</v>
      </c>
    </row>
    <row r="45" spans="1:7" ht="16.5" customHeight="1" x14ac:dyDescent="0.25">
      <c r="A45" s="133"/>
      <c r="B45" s="22" t="s">
        <v>33</v>
      </c>
      <c r="C45" s="23"/>
      <c r="D45" s="40">
        <v>282214</v>
      </c>
      <c r="E45" s="28">
        <v>373.43</v>
      </c>
      <c r="F45" s="79">
        <v>1</v>
      </c>
      <c r="G45" s="27">
        <f>ROUND(E45*F45,2)</f>
        <v>373.43</v>
      </c>
    </row>
    <row r="46" spans="1:7" s="21" customFormat="1" ht="25.5" x14ac:dyDescent="0.25">
      <c r="A46" s="133"/>
      <c r="B46" s="62" t="s">
        <v>47</v>
      </c>
      <c r="C46" s="63" t="s">
        <v>29</v>
      </c>
      <c r="D46" s="64">
        <f>SUM(D47:D48)</f>
        <v>94934</v>
      </c>
      <c r="E46" s="67"/>
      <c r="F46" s="65"/>
      <c r="G46" s="66"/>
    </row>
    <row r="47" spans="1:7" ht="14.25" customHeight="1" x14ac:dyDescent="0.25">
      <c r="A47" s="133"/>
      <c r="B47" s="22" t="s">
        <v>48</v>
      </c>
      <c r="C47" s="23"/>
      <c r="D47" s="40">
        <v>31107</v>
      </c>
      <c r="E47" s="28">
        <v>1423.36</v>
      </c>
      <c r="F47" s="79">
        <v>1.6719900000000001</v>
      </c>
      <c r="G47" s="27">
        <f>ROUND(E47*F47,2)</f>
        <v>2379.84</v>
      </c>
    </row>
    <row r="48" spans="1:7" ht="14.25" customHeight="1" thickBot="1" x14ac:dyDescent="0.3">
      <c r="A48" s="134"/>
      <c r="B48" s="41" t="s">
        <v>33</v>
      </c>
      <c r="C48" s="42"/>
      <c r="D48" s="43">
        <v>63827</v>
      </c>
      <c r="E48" s="46">
        <v>1423.36</v>
      </c>
      <c r="F48" s="81">
        <v>1</v>
      </c>
      <c r="G48" s="45">
        <f>ROUND(E48*F48,2)</f>
        <v>1423.36</v>
      </c>
    </row>
    <row r="49" spans="1:7" ht="25.5" customHeight="1" x14ac:dyDescent="0.25">
      <c r="A49" s="135" t="s">
        <v>49</v>
      </c>
      <c r="B49" s="84" t="s">
        <v>50</v>
      </c>
      <c r="C49" s="47" t="s">
        <v>21</v>
      </c>
      <c r="D49" s="71">
        <v>526080</v>
      </c>
      <c r="E49" s="73">
        <v>2635.94</v>
      </c>
      <c r="F49" s="72"/>
      <c r="G49" s="51">
        <v>2635.94</v>
      </c>
    </row>
    <row r="50" spans="1:7" ht="25.5" x14ac:dyDescent="0.25">
      <c r="A50" s="133"/>
      <c r="B50" s="22" t="s">
        <v>51</v>
      </c>
      <c r="C50" s="23" t="s">
        <v>24</v>
      </c>
      <c r="D50" s="40">
        <v>41540</v>
      </c>
      <c r="E50" s="28">
        <v>819.61</v>
      </c>
      <c r="F50" s="26"/>
      <c r="G50" s="27">
        <v>819.61</v>
      </c>
    </row>
    <row r="51" spans="1:7" ht="30.75" customHeight="1" x14ac:dyDescent="0.25">
      <c r="A51" s="133"/>
      <c r="B51" s="22" t="s">
        <v>52</v>
      </c>
      <c r="C51" s="23" t="s">
        <v>7</v>
      </c>
      <c r="D51" s="24" t="s">
        <v>7</v>
      </c>
      <c r="E51" s="59" t="s">
        <v>7</v>
      </c>
      <c r="F51" s="25" t="s">
        <v>7</v>
      </c>
      <c r="G51" s="86" t="s">
        <v>7</v>
      </c>
    </row>
    <row r="52" spans="1:7" s="21" customFormat="1" ht="25.5" x14ac:dyDescent="0.25">
      <c r="A52" s="133"/>
      <c r="B52" s="62" t="s">
        <v>53</v>
      </c>
      <c r="C52" s="63" t="s">
        <v>18</v>
      </c>
      <c r="D52" s="64">
        <f>SUM(D53:D55)</f>
        <v>739364</v>
      </c>
      <c r="E52" s="67"/>
      <c r="F52" s="65"/>
      <c r="G52" s="66"/>
    </row>
    <row r="53" spans="1:7" ht="18" customHeight="1" x14ac:dyDescent="0.25">
      <c r="A53" s="133"/>
      <c r="B53" s="22" t="s">
        <v>54</v>
      </c>
      <c r="C53" s="23"/>
      <c r="D53" s="40">
        <v>99924</v>
      </c>
      <c r="E53" s="28">
        <v>1713.84</v>
      </c>
      <c r="F53" s="26"/>
      <c r="G53" s="27">
        <v>1713.84</v>
      </c>
    </row>
    <row r="54" spans="1:7" ht="18" customHeight="1" x14ac:dyDescent="0.25">
      <c r="A54" s="133"/>
      <c r="B54" s="22" t="s">
        <v>55</v>
      </c>
      <c r="C54" s="23"/>
      <c r="D54" s="40">
        <v>419945</v>
      </c>
      <c r="E54" s="28">
        <v>381.2</v>
      </c>
      <c r="F54" s="26"/>
      <c r="G54" s="27">
        <v>381.2</v>
      </c>
    </row>
    <row r="55" spans="1:7" ht="18" customHeight="1" x14ac:dyDescent="0.25">
      <c r="A55" s="133"/>
      <c r="B55" s="22" t="s">
        <v>33</v>
      </c>
      <c r="C55" s="23"/>
      <c r="D55" s="40">
        <v>219495</v>
      </c>
      <c r="E55" s="28">
        <v>381.2</v>
      </c>
      <c r="F55" s="26"/>
      <c r="G55" s="27">
        <v>381.2</v>
      </c>
    </row>
    <row r="56" spans="1:7" ht="25.5" x14ac:dyDescent="0.25">
      <c r="A56" s="133"/>
      <c r="B56" s="62" t="s">
        <v>56</v>
      </c>
      <c r="C56" s="63" t="s">
        <v>29</v>
      </c>
      <c r="D56" s="64">
        <f>SUM(D57:D58)</f>
        <v>188557</v>
      </c>
      <c r="E56" s="28"/>
      <c r="F56" s="26"/>
      <c r="G56" s="27"/>
    </row>
    <row r="57" spans="1:7" ht="15.75" customHeight="1" x14ac:dyDescent="0.25">
      <c r="A57" s="136"/>
      <c r="B57" s="22" t="s">
        <v>55</v>
      </c>
      <c r="C57" s="23"/>
      <c r="D57" s="40">
        <v>151965</v>
      </c>
      <c r="E57" s="28">
        <v>1736.77</v>
      </c>
      <c r="F57" s="26"/>
      <c r="G57" s="27">
        <v>1736.77</v>
      </c>
    </row>
    <row r="58" spans="1:7" ht="15.75" customHeight="1" thickBot="1" x14ac:dyDescent="0.3">
      <c r="A58" s="137"/>
      <c r="B58" s="41" t="s">
        <v>33</v>
      </c>
      <c r="C58" s="42"/>
      <c r="D58" s="43">
        <v>36592</v>
      </c>
      <c r="E58" s="46">
        <v>1736.77</v>
      </c>
      <c r="F58" s="44"/>
      <c r="G58" s="45">
        <v>1736.77</v>
      </c>
    </row>
    <row r="59" spans="1:7" x14ac:dyDescent="0.25">
      <c r="B59" s="74" t="s">
        <v>61</v>
      </c>
    </row>
    <row r="60" spans="1:7" x14ac:dyDescent="0.25">
      <c r="B60" s="74"/>
    </row>
  </sheetData>
  <mergeCells count="10">
    <mergeCell ref="E1:G1"/>
    <mergeCell ref="A4:G4"/>
    <mergeCell ref="D2:G2"/>
    <mergeCell ref="A36:A48"/>
    <mergeCell ref="A49:A58"/>
    <mergeCell ref="A7:A10"/>
    <mergeCell ref="A11:A13"/>
    <mergeCell ref="A14:A17"/>
    <mergeCell ref="A18:A22"/>
    <mergeCell ref="A23:A35"/>
  </mergeCells>
  <pageMargins left="0.31496062992125984" right="0.11811023622047245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13" zoomScale="90" zoomScaleNormal="90" workbookViewId="0">
      <selection activeCell="D3" sqref="D3"/>
    </sheetView>
  </sheetViews>
  <sheetFormatPr defaultRowHeight="12.75" x14ac:dyDescent="0.25"/>
  <cols>
    <col min="1" max="1" width="4.28515625" style="5" customWidth="1"/>
    <col min="2" max="2" width="63.5703125" style="10" customWidth="1"/>
    <col min="3" max="3" width="14" style="5" customWidth="1"/>
    <col min="4" max="4" width="10.7109375" style="4" customWidth="1"/>
    <col min="5" max="5" width="13" style="9" customWidth="1"/>
    <col min="6" max="6" width="10.28515625" style="11" customWidth="1"/>
    <col min="7" max="7" width="12.42578125" style="9" customWidth="1"/>
    <col min="8" max="8" width="10.140625" style="5" customWidth="1"/>
    <col min="9" max="242" width="9.140625" style="5"/>
    <col min="243" max="243" width="4.7109375" style="5" customWidth="1"/>
    <col min="244" max="244" width="41" style="5" customWidth="1"/>
    <col min="245" max="245" width="15.85546875" style="5" customWidth="1"/>
    <col min="246" max="247" width="13.140625" style="5" customWidth="1"/>
    <col min="248" max="248" width="18.5703125" style="5" customWidth="1"/>
    <col min="249" max="498" width="9.140625" style="5"/>
    <col min="499" max="499" width="4.7109375" style="5" customWidth="1"/>
    <col min="500" max="500" width="41" style="5" customWidth="1"/>
    <col min="501" max="501" width="15.85546875" style="5" customWidth="1"/>
    <col min="502" max="503" width="13.140625" style="5" customWidth="1"/>
    <col min="504" max="504" width="18.5703125" style="5" customWidth="1"/>
    <col min="505" max="754" width="9.140625" style="5"/>
    <col min="755" max="755" width="4.7109375" style="5" customWidth="1"/>
    <col min="756" max="756" width="41" style="5" customWidth="1"/>
    <col min="757" max="757" width="15.85546875" style="5" customWidth="1"/>
    <col min="758" max="759" width="13.140625" style="5" customWidth="1"/>
    <col min="760" max="760" width="18.5703125" style="5" customWidth="1"/>
    <col min="761" max="1010" width="9.140625" style="5"/>
    <col min="1011" max="1011" width="4.7109375" style="5" customWidth="1"/>
    <col min="1012" max="1012" width="41" style="5" customWidth="1"/>
    <col min="1013" max="1013" width="15.85546875" style="5" customWidth="1"/>
    <col min="1014" max="1015" width="13.140625" style="5" customWidth="1"/>
    <col min="1016" max="1016" width="18.5703125" style="5" customWidth="1"/>
    <col min="1017" max="1266" width="9.140625" style="5"/>
    <col min="1267" max="1267" width="4.7109375" style="5" customWidth="1"/>
    <col min="1268" max="1268" width="41" style="5" customWidth="1"/>
    <col min="1269" max="1269" width="15.85546875" style="5" customWidth="1"/>
    <col min="1270" max="1271" width="13.140625" style="5" customWidth="1"/>
    <col min="1272" max="1272" width="18.5703125" style="5" customWidth="1"/>
    <col min="1273" max="1522" width="9.140625" style="5"/>
    <col min="1523" max="1523" width="4.7109375" style="5" customWidth="1"/>
    <col min="1524" max="1524" width="41" style="5" customWidth="1"/>
    <col min="1525" max="1525" width="15.85546875" style="5" customWidth="1"/>
    <col min="1526" max="1527" width="13.140625" style="5" customWidth="1"/>
    <col min="1528" max="1528" width="18.5703125" style="5" customWidth="1"/>
    <col min="1529" max="1778" width="9.140625" style="5"/>
    <col min="1779" max="1779" width="4.7109375" style="5" customWidth="1"/>
    <col min="1780" max="1780" width="41" style="5" customWidth="1"/>
    <col min="1781" max="1781" width="15.85546875" style="5" customWidth="1"/>
    <col min="1782" max="1783" width="13.140625" style="5" customWidth="1"/>
    <col min="1784" max="1784" width="18.5703125" style="5" customWidth="1"/>
    <col min="1785" max="2034" width="9.140625" style="5"/>
    <col min="2035" max="2035" width="4.7109375" style="5" customWidth="1"/>
    <col min="2036" max="2036" width="41" style="5" customWidth="1"/>
    <col min="2037" max="2037" width="15.85546875" style="5" customWidth="1"/>
    <col min="2038" max="2039" width="13.140625" style="5" customWidth="1"/>
    <col min="2040" max="2040" width="18.5703125" style="5" customWidth="1"/>
    <col min="2041" max="2290" width="9.140625" style="5"/>
    <col min="2291" max="2291" width="4.7109375" style="5" customWidth="1"/>
    <col min="2292" max="2292" width="41" style="5" customWidth="1"/>
    <col min="2293" max="2293" width="15.85546875" style="5" customWidth="1"/>
    <col min="2294" max="2295" width="13.140625" style="5" customWidth="1"/>
    <col min="2296" max="2296" width="18.5703125" style="5" customWidth="1"/>
    <col min="2297" max="2546" width="9.140625" style="5"/>
    <col min="2547" max="2547" width="4.7109375" style="5" customWidth="1"/>
    <col min="2548" max="2548" width="41" style="5" customWidth="1"/>
    <col min="2549" max="2549" width="15.85546875" style="5" customWidth="1"/>
    <col min="2550" max="2551" width="13.140625" style="5" customWidth="1"/>
    <col min="2552" max="2552" width="18.5703125" style="5" customWidth="1"/>
    <col min="2553" max="2802" width="9.140625" style="5"/>
    <col min="2803" max="2803" width="4.7109375" style="5" customWidth="1"/>
    <col min="2804" max="2804" width="41" style="5" customWidth="1"/>
    <col min="2805" max="2805" width="15.85546875" style="5" customWidth="1"/>
    <col min="2806" max="2807" width="13.140625" style="5" customWidth="1"/>
    <col min="2808" max="2808" width="18.5703125" style="5" customWidth="1"/>
    <col min="2809" max="3058" width="9.140625" style="5"/>
    <col min="3059" max="3059" width="4.7109375" style="5" customWidth="1"/>
    <col min="3060" max="3060" width="41" style="5" customWidth="1"/>
    <col min="3061" max="3061" width="15.85546875" style="5" customWidth="1"/>
    <col min="3062" max="3063" width="13.140625" style="5" customWidth="1"/>
    <col min="3064" max="3064" width="18.5703125" style="5" customWidth="1"/>
    <col min="3065" max="3314" width="9.140625" style="5"/>
    <col min="3315" max="3315" width="4.7109375" style="5" customWidth="1"/>
    <col min="3316" max="3316" width="41" style="5" customWidth="1"/>
    <col min="3317" max="3317" width="15.85546875" style="5" customWidth="1"/>
    <col min="3318" max="3319" width="13.140625" style="5" customWidth="1"/>
    <col min="3320" max="3320" width="18.5703125" style="5" customWidth="1"/>
    <col min="3321" max="3570" width="9.140625" style="5"/>
    <col min="3571" max="3571" width="4.7109375" style="5" customWidth="1"/>
    <col min="3572" max="3572" width="41" style="5" customWidth="1"/>
    <col min="3573" max="3573" width="15.85546875" style="5" customWidth="1"/>
    <col min="3574" max="3575" width="13.140625" style="5" customWidth="1"/>
    <col min="3576" max="3576" width="18.5703125" style="5" customWidth="1"/>
    <col min="3577" max="3826" width="9.140625" style="5"/>
    <col min="3827" max="3827" width="4.7109375" style="5" customWidth="1"/>
    <col min="3828" max="3828" width="41" style="5" customWidth="1"/>
    <col min="3829" max="3829" width="15.85546875" style="5" customWidth="1"/>
    <col min="3830" max="3831" width="13.140625" style="5" customWidth="1"/>
    <col min="3832" max="3832" width="18.5703125" style="5" customWidth="1"/>
    <col min="3833" max="4082" width="9.140625" style="5"/>
    <col min="4083" max="4083" width="4.7109375" style="5" customWidth="1"/>
    <col min="4084" max="4084" width="41" style="5" customWidth="1"/>
    <col min="4085" max="4085" width="15.85546875" style="5" customWidth="1"/>
    <col min="4086" max="4087" width="13.140625" style="5" customWidth="1"/>
    <col min="4088" max="4088" width="18.5703125" style="5" customWidth="1"/>
    <col min="4089" max="4338" width="9.140625" style="5"/>
    <col min="4339" max="4339" width="4.7109375" style="5" customWidth="1"/>
    <col min="4340" max="4340" width="41" style="5" customWidth="1"/>
    <col min="4341" max="4341" width="15.85546875" style="5" customWidth="1"/>
    <col min="4342" max="4343" width="13.140625" style="5" customWidth="1"/>
    <col min="4344" max="4344" width="18.5703125" style="5" customWidth="1"/>
    <col min="4345" max="4594" width="9.140625" style="5"/>
    <col min="4595" max="4595" width="4.7109375" style="5" customWidth="1"/>
    <col min="4596" max="4596" width="41" style="5" customWidth="1"/>
    <col min="4597" max="4597" width="15.85546875" style="5" customWidth="1"/>
    <col min="4598" max="4599" width="13.140625" style="5" customWidth="1"/>
    <col min="4600" max="4600" width="18.5703125" style="5" customWidth="1"/>
    <col min="4601" max="4850" width="9.140625" style="5"/>
    <col min="4851" max="4851" width="4.7109375" style="5" customWidth="1"/>
    <col min="4852" max="4852" width="41" style="5" customWidth="1"/>
    <col min="4853" max="4853" width="15.85546875" style="5" customWidth="1"/>
    <col min="4854" max="4855" width="13.140625" style="5" customWidth="1"/>
    <col min="4856" max="4856" width="18.5703125" style="5" customWidth="1"/>
    <col min="4857" max="5106" width="9.140625" style="5"/>
    <col min="5107" max="5107" width="4.7109375" style="5" customWidth="1"/>
    <col min="5108" max="5108" width="41" style="5" customWidth="1"/>
    <col min="5109" max="5109" width="15.85546875" style="5" customWidth="1"/>
    <col min="5110" max="5111" width="13.140625" style="5" customWidth="1"/>
    <col min="5112" max="5112" width="18.5703125" style="5" customWidth="1"/>
    <col min="5113" max="5362" width="9.140625" style="5"/>
    <col min="5363" max="5363" width="4.7109375" style="5" customWidth="1"/>
    <col min="5364" max="5364" width="41" style="5" customWidth="1"/>
    <col min="5365" max="5365" width="15.85546875" style="5" customWidth="1"/>
    <col min="5366" max="5367" width="13.140625" style="5" customWidth="1"/>
    <col min="5368" max="5368" width="18.5703125" style="5" customWidth="1"/>
    <col min="5369" max="5618" width="9.140625" style="5"/>
    <col min="5619" max="5619" width="4.7109375" style="5" customWidth="1"/>
    <col min="5620" max="5620" width="41" style="5" customWidth="1"/>
    <col min="5621" max="5621" width="15.85546875" style="5" customWidth="1"/>
    <col min="5622" max="5623" width="13.140625" style="5" customWidth="1"/>
    <col min="5624" max="5624" width="18.5703125" style="5" customWidth="1"/>
    <col min="5625" max="5874" width="9.140625" style="5"/>
    <col min="5875" max="5875" width="4.7109375" style="5" customWidth="1"/>
    <col min="5876" max="5876" width="41" style="5" customWidth="1"/>
    <col min="5877" max="5877" width="15.85546875" style="5" customWidth="1"/>
    <col min="5878" max="5879" width="13.140625" style="5" customWidth="1"/>
    <col min="5880" max="5880" width="18.5703125" style="5" customWidth="1"/>
    <col min="5881" max="6130" width="9.140625" style="5"/>
    <col min="6131" max="6131" width="4.7109375" style="5" customWidth="1"/>
    <col min="6132" max="6132" width="41" style="5" customWidth="1"/>
    <col min="6133" max="6133" width="15.85546875" style="5" customWidth="1"/>
    <col min="6134" max="6135" width="13.140625" style="5" customWidth="1"/>
    <col min="6136" max="6136" width="18.5703125" style="5" customWidth="1"/>
    <col min="6137" max="6386" width="9.140625" style="5"/>
    <col min="6387" max="6387" width="4.7109375" style="5" customWidth="1"/>
    <col min="6388" max="6388" width="41" style="5" customWidth="1"/>
    <col min="6389" max="6389" width="15.85546875" style="5" customWidth="1"/>
    <col min="6390" max="6391" width="13.140625" style="5" customWidth="1"/>
    <col min="6392" max="6392" width="18.5703125" style="5" customWidth="1"/>
    <col min="6393" max="6642" width="9.140625" style="5"/>
    <col min="6643" max="6643" width="4.7109375" style="5" customWidth="1"/>
    <col min="6644" max="6644" width="41" style="5" customWidth="1"/>
    <col min="6645" max="6645" width="15.85546875" style="5" customWidth="1"/>
    <col min="6646" max="6647" width="13.140625" style="5" customWidth="1"/>
    <col min="6648" max="6648" width="18.5703125" style="5" customWidth="1"/>
    <col min="6649" max="6898" width="9.140625" style="5"/>
    <col min="6899" max="6899" width="4.7109375" style="5" customWidth="1"/>
    <col min="6900" max="6900" width="41" style="5" customWidth="1"/>
    <col min="6901" max="6901" width="15.85546875" style="5" customWidth="1"/>
    <col min="6902" max="6903" width="13.140625" style="5" customWidth="1"/>
    <col min="6904" max="6904" width="18.5703125" style="5" customWidth="1"/>
    <col min="6905" max="7154" width="9.140625" style="5"/>
    <col min="7155" max="7155" width="4.7109375" style="5" customWidth="1"/>
    <col min="7156" max="7156" width="41" style="5" customWidth="1"/>
    <col min="7157" max="7157" width="15.85546875" style="5" customWidth="1"/>
    <col min="7158" max="7159" width="13.140625" style="5" customWidth="1"/>
    <col min="7160" max="7160" width="18.5703125" style="5" customWidth="1"/>
    <col min="7161" max="7410" width="9.140625" style="5"/>
    <col min="7411" max="7411" width="4.7109375" style="5" customWidth="1"/>
    <col min="7412" max="7412" width="41" style="5" customWidth="1"/>
    <col min="7413" max="7413" width="15.85546875" style="5" customWidth="1"/>
    <col min="7414" max="7415" width="13.140625" style="5" customWidth="1"/>
    <col min="7416" max="7416" width="18.5703125" style="5" customWidth="1"/>
    <col min="7417" max="7666" width="9.140625" style="5"/>
    <col min="7667" max="7667" width="4.7109375" style="5" customWidth="1"/>
    <col min="7668" max="7668" width="41" style="5" customWidth="1"/>
    <col min="7669" max="7669" width="15.85546875" style="5" customWidth="1"/>
    <col min="7670" max="7671" width="13.140625" style="5" customWidth="1"/>
    <col min="7672" max="7672" width="18.5703125" style="5" customWidth="1"/>
    <col min="7673" max="7922" width="9.140625" style="5"/>
    <col min="7923" max="7923" width="4.7109375" style="5" customWidth="1"/>
    <col min="7924" max="7924" width="41" style="5" customWidth="1"/>
    <col min="7925" max="7925" width="15.85546875" style="5" customWidth="1"/>
    <col min="7926" max="7927" width="13.140625" style="5" customWidth="1"/>
    <col min="7928" max="7928" width="18.5703125" style="5" customWidth="1"/>
    <col min="7929" max="8178" width="9.140625" style="5"/>
    <col min="8179" max="8179" width="4.7109375" style="5" customWidth="1"/>
    <col min="8180" max="8180" width="41" style="5" customWidth="1"/>
    <col min="8181" max="8181" width="15.85546875" style="5" customWidth="1"/>
    <col min="8182" max="8183" width="13.140625" style="5" customWidth="1"/>
    <col min="8184" max="8184" width="18.5703125" style="5" customWidth="1"/>
    <col min="8185" max="8434" width="9.140625" style="5"/>
    <col min="8435" max="8435" width="4.7109375" style="5" customWidth="1"/>
    <col min="8436" max="8436" width="41" style="5" customWidth="1"/>
    <col min="8437" max="8437" width="15.85546875" style="5" customWidth="1"/>
    <col min="8438" max="8439" width="13.140625" style="5" customWidth="1"/>
    <col min="8440" max="8440" width="18.5703125" style="5" customWidth="1"/>
    <col min="8441" max="8690" width="9.140625" style="5"/>
    <col min="8691" max="8691" width="4.7109375" style="5" customWidth="1"/>
    <col min="8692" max="8692" width="41" style="5" customWidth="1"/>
    <col min="8693" max="8693" width="15.85546875" style="5" customWidth="1"/>
    <col min="8694" max="8695" width="13.140625" style="5" customWidth="1"/>
    <col min="8696" max="8696" width="18.5703125" style="5" customWidth="1"/>
    <col min="8697" max="8946" width="9.140625" style="5"/>
    <col min="8947" max="8947" width="4.7109375" style="5" customWidth="1"/>
    <col min="8948" max="8948" width="41" style="5" customWidth="1"/>
    <col min="8949" max="8949" width="15.85546875" style="5" customWidth="1"/>
    <col min="8950" max="8951" width="13.140625" style="5" customWidth="1"/>
    <col min="8952" max="8952" width="18.5703125" style="5" customWidth="1"/>
    <col min="8953" max="9202" width="9.140625" style="5"/>
    <col min="9203" max="9203" width="4.7109375" style="5" customWidth="1"/>
    <col min="9204" max="9204" width="41" style="5" customWidth="1"/>
    <col min="9205" max="9205" width="15.85546875" style="5" customWidth="1"/>
    <col min="9206" max="9207" width="13.140625" style="5" customWidth="1"/>
    <col min="9208" max="9208" width="18.5703125" style="5" customWidth="1"/>
    <col min="9209" max="9458" width="9.140625" style="5"/>
    <col min="9459" max="9459" width="4.7109375" style="5" customWidth="1"/>
    <col min="9460" max="9460" width="41" style="5" customWidth="1"/>
    <col min="9461" max="9461" width="15.85546875" style="5" customWidth="1"/>
    <col min="9462" max="9463" width="13.140625" style="5" customWidth="1"/>
    <col min="9464" max="9464" width="18.5703125" style="5" customWidth="1"/>
    <col min="9465" max="9714" width="9.140625" style="5"/>
    <col min="9715" max="9715" width="4.7109375" style="5" customWidth="1"/>
    <col min="9716" max="9716" width="41" style="5" customWidth="1"/>
    <col min="9717" max="9717" width="15.85546875" style="5" customWidth="1"/>
    <col min="9718" max="9719" width="13.140625" style="5" customWidth="1"/>
    <col min="9720" max="9720" width="18.5703125" style="5" customWidth="1"/>
    <col min="9721" max="9970" width="9.140625" style="5"/>
    <col min="9971" max="9971" width="4.7109375" style="5" customWidth="1"/>
    <col min="9972" max="9972" width="41" style="5" customWidth="1"/>
    <col min="9973" max="9973" width="15.85546875" style="5" customWidth="1"/>
    <col min="9974" max="9975" width="13.140625" style="5" customWidth="1"/>
    <col min="9976" max="9976" width="18.5703125" style="5" customWidth="1"/>
    <col min="9977" max="10226" width="9.140625" style="5"/>
    <col min="10227" max="10227" width="4.7109375" style="5" customWidth="1"/>
    <col min="10228" max="10228" width="41" style="5" customWidth="1"/>
    <col min="10229" max="10229" width="15.85546875" style="5" customWidth="1"/>
    <col min="10230" max="10231" width="13.140625" style="5" customWidth="1"/>
    <col min="10232" max="10232" width="18.5703125" style="5" customWidth="1"/>
    <col min="10233" max="10482" width="9.140625" style="5"/>
    <col min="10483" max="10483" width="4.7109375" style="5" customWidth="1"/>
    <col min="10484" max="10484" width="41" style="5" customWidth="1"/>
    <col min="10485" max="10485" width="15.85546875" style="5" customWidth="1"/>
    <col min="10486" max="10487" width="13.140625" style="5" customWidth="1"/>
    <col min="10488" max="10488" width="18.5703125" style="5" customWidth="1"/>
    <col min="10489" max="10738" width="9.140625" style="5"/>
    <col min="10739" max="10739" width="4.7109375" style="5" customWidth="1"/>
    <col min="10740" max="10740" width="41" style="5" customWidth="1"/>
    <col min="10741" max="10741" width="15.85546875" style="5" customWidth="1"/>
    <col min="10742" max="10743" width="13.140625" style="5" customWidth="1"/>
    <col min="10744" max="10744" width="18.5703125" style="5" customWidth="1"/>
    <col min="10745" max="10994" width="9.140625" style="5"/>
    <col min="10995" max="10995" width="4.7109375" style="5" customWidth="1"/>
    <col min="10996" max="10996" width="41" style="5" customWidth="1"/>
    <col min="10997" max="10997" width="15.85546875" style="5" customWidth="1"/>
    <col min="10998" max="10999" width="13.140625" style="5" customWidth="1"/>
    <col min="11000" max="11000" width="18.5703125" style="5" customWidth="1"/>
    <col min="11001" max="11250" width="9.140625" style="5"/>
    <col min="11251" max="11251" width="4.7109375" style="5" customWidth="1"/>
    <col min="11252" max="11252" width="41" style="5" customWidth="1"/>
    <col min="11253" max="11253" width="15.85546875" style="5" customWidth="1"/>
    <col min="11254" max="11255" width="13.140625" style="5" customWidth="1"/>
    <col min="11256" max="11256" width="18.5703125" style="5" customWidth="1"/>
    <col min="11257" max="11506" width="9.140625" style="5"/>
    <col min="11507" max="11507" width="4.7109375" style="5" customWidth="1"/>
    <col min="11508" max="11508" width="41" style="5" customWidth="1"/>
    <col min="11509" max="11509" width="15.85546875" style="5" customWidth="1"/>
    <col min="11510" max="11511" width="13.140625" style="5" customWidth="1"/>
    <col min="11512" max="11512" width="18.5703125" style="5" customWidth="1"/>
    <col min="11513" max="11762" width="9.140625" style="5"/>
    <col min="11763" max="11763" width="4.7109375" style="5" customWidth="1"/>
    <col min="11764" max="11764" width="41" style="5" customWidth="1"/>
    <col min="11765" max="11765" width="15.85546875" style="5" customWidth="1"/>
    <col min="11766" max="11767" width="13.140625" style="5" customWidth="1"/>
    <col min="11768" max="11768" width="18.5703125" style="5" customWidth="1"/>
    <col min="11769" max="12018" width="9.140625" style="5"/>
    <col min="12019" max="12019" width="4.7109375" style="5" customWidth="1"/>
    <col min="12020" max="12020" width="41" style="5" customWidth="1"/>
    <col min="12021" max="12021" width="15.85546875" style="5" customWidth="1"/>
    <col min="12022" max="12023" width="13.140625" style="5" customWidth="1"/>
    <col min="12024" max="12024" width="18.5703125" style="5" customWidth="1"/>
    <col min="12025" max="12274" width="9.140625" style="5"/>
    <col min="12275" max="12275" width="4.7109375" style="5" customWidth="1"/>
    <col min="12276" max="12276" width="41" style="5" customWidth="1"/>
    <col min="12277" max="12277" width="15.85546875" style="5" customWidth="1"/>
    <col min="12278" max="12279" width="13.140625" style="5" customWidth="1"/>
    <col min="12280" max="12280" width="18.5703125" style="5" customWidth="1"/>
    <col min="12281" max="12530" width="9.140625" style="5"/>
    <col min="12531" max="12531" width="4.7109375" style="5" customWidth="1"/>
    <col min="12532" max="12532" width="41" style="5" customWidth="1"/>
    <col min="12533" max="12533" width="15.85546875" style="5" customWidth="1"/>
    <col min="12534" max="12535" width="13.140625" style="5" customWidth="1"/>
    <col min="12536" max="12536" width="18.5703125" style="5" customWidth="1"/>
    <col min="12537" max="12786" width="9.140625" style="5"/>
    <col min="12787" max="12787" width="4.7109375" style="5" customWidth="1"/>
    <col min="12788" max="12788" width="41" style="5" customWidth="1"/>
    <col min="12789" max="12789" width="15.85546875" style="5" customWidth="1"/>
    <col min="12790" max="12791" width="13.140625" style="5" customWidth="1"/>
    <col min="12792" max="12792" width="18.5703125" style="5" customWidth="1"/>
    <col min="12793" max="13042" width="9.140625" style="5"/>
    <col min="13043" max="13043" width="4.7109375" style="5" customWidth="1"/>
    <col min="13044" max="13044" width="41" style="5" customWidth="1"/>
    <col min="13045" max="13045" width="15.85546875" style="5" customWidth="1"/>
    <col min="13046" max="13047" width="13.140625" style="5" customWidth="1"/>
    <col min="13048" max="13048" width="18.5703125" style="5" customWidth="1"/>
    <col min="13049" max="13298" width="9.140625" style="5"/>
    <col min="13299" max="13299" width="4.7109375" style="5" customWidth="1"/>
    <col min="13300" max="13300" width="41" style="5" customWidth="1"/>
    <col min="13301" max="13301" width="15.85546875" style="5" customWidth="1"/>
    <col min="13302" max="13303" width="13.140625" style="5" customWidth="1"/>
    <col min="13304" max="13304" width="18.5703125" style="5" customWidth="1"/>
    <col min="13305" max="13554" width="9.140625" style="5"/>
    <col min="13555" max="13555" width="4.7109375" style="5" customWidth="1"/>
    <col min="13556" max="13556" width="41" style="5" customWidth="1"/>
    <col min="13557" max="13557" width="15.85546875" style="5" customWidth="1"/>
    <col min="13558" max="13559" width="13.140625" style="5" customWidth="1"/>
    <col min="13560" max="13560" width="18.5703125" style="5" customWidth="1"/>
    <col min="13561" max="13810" width="9.140625" style="5"/>
    <col min="13811" max="13811" width="4.7109375" style="5" customWidth="1"/>
    <col min="13812" max="13812" width="41" style="5" customWidth="1"/>
    <col min="13813" max="13813" width="15.85546875" style="5" customWidth="1"/>
    <col min="13814" max="13815" width="13.140625" style="5" customWidth="1"/>
    <col min="13816" max="13816" width="18.5703125" style="5" customWidth="1"/>
    <col min="13817" max="14066" width="9.140625" style="5"/>
    <col min="14067" max="14067" width="4.7109375" style="5" customWidth="1"/>
    <col min="14068" max="14068" width="41" style="5" customWidth="1"/>
    <col min="14069" max="14069" width="15.85546875" style="5" customWidth="1"/>
    <col min="14070" max="14071" width="13.140625" style="5" customWidth="1"/>
    <col min="14072" max="14072" width="18.5703125" style="5" customWidth="1"/>
    <col min="14073" max="14322" width="9.140625" style="5"/>
    <col min="14323" max="14323" width="4.7109375" style="5" customWidth="1"/>
    <col min="14324" max="14324" width="41" style="5" customWidth="1"/>
    <col min="14325" max="14325" width="15.85546875" style="5" customWidth="1"/>
    <col min="14326" max="14327" width="13.140625" style="5" customWidth="1"/>
    <col min="14328" max="14328" width="18.5703125" style="5" customWidth="1"/>
    <col min="14329" max="14578" width="9.140625" style="5"/>
    <col min="14579" max="14579" width="4.7109375" style="5" customWidth="1"/>
    <col min="14580" max="14580" width="41" style="5" customWidth="1"/>
    <col min="14581" max="14581" width="15.85546875" style="5" customWidth="1"/>
    <col min="14582" max="14583" width="13.140625" style="5" customWidth="1"/>
    <col min="14584" max="14584" width="18.5703125" style="5" customWidth="1"/>
    <col min="14585" max="14834" width="9.140625" style="5"/>
    <col min="14835" max="14835" width="4.7109375" style="5" customWidth="1"/>
    <col min="14836" max="14836" width="41" style="5" customWidth="1"/>
    <col min="14837" max="14837" width="15.85546875" style="5" customWidth="1"/>
    <col min="14838" max="14839" width="13.140625" style="5" customWidth="1"/>
    <col min="14840" max="14840" width="18.5703125" style="5" customWidth="1"/>
    <col min="14841" max="15090" width="9.140625" style="5"/>
    <col min="15091" max="15091" width="4.7109375" style="5" customWidth="1"/>
    <col min="15092" max="15092" width="41" style="5" customWidth="1"/>
    <col min="15093" max="15093" width="15.85546875" style="5" customWidth="1"/>
    <col min="15094" max="15095" width="13.140625" style="5" customWidth="1"/>
    <col min="15096" max="15096" width="18.5703125" style="5" customWidth="1"/>
    <col min="15097" max="15346" width="9.140625" style="5"/>
    <col min="15347" max="15347" width="4.7109375" style="5" customWidth="1"/>
    <col min="15348" max="15348" width="41" style="5" customWidth="1"/>
    <col min="15349" max="15349" width="15.85546875" style="5" customWidth="1"/>
    <col min="15350" max="15351" width="13.140625" style="5" customWidth="1"/>
    <col min="15352" max="15352" width="18.5703125" style="5" customWidth="1"/>
    <col min="15353" max="15602" width="9.140625" style="5"/>
    <col min="15603" max="15603" width="4.7109375" style="5" customWidth="1"/>
    <col min="15604" max="15604" width="41" style="5" customWidth="1"/>
    <col min="15605" max="15605" width="15.85546875" style="5" customWidth="1"/>
    <col min="15606" max="15607" width="13.140625" style="5" customWidth="1"/>
    <col min="15608" max="15608" width="18.5703125" style="5" customWidth="1"/>
    <col min="15609" max="15858" width="9.140625" style="5"/>
    <col min="15859" max="15859" width="4.7109375" style="5" customWidth="1"/>
    <col min="15860" max="15860" width="41" style="5" customWidth="1"/>
    <col min="15861" max="15861" width="15.85546875" style="5" customWidth="1"/>
    <col min="15862" max="15863" width="13.140625" style="5" customWidth="1"/>
    <col min="15864" max="15864" width="18.5703125" style="5" customWidth="1"/>
    <col min="15865" max="16114" width="9.140625" style="5"/>
    <col min="16115" max="16115" width="4.7109375" style="5" customWidth="1"/>
    <col min="16116" max="16116" width="41" style="5" customWidth="1"/>
    <col min="16117" max="16117" width="15.85546875" style="5" customWidth="1"/>
    <col min="16118" max="16119" width="13.140625" style="5" customWidth="1"/>
    <col min="16120" max="16120" width="18.5703125" style="5" customWidth="1"/>
    <col min="16121" max="16384" width="9.140625" style="5"/>
  </cols>
  <sheetData>
    <row r="1" spans="1:8" ht="18.75" x14ac:dyDescent="0.25">
      <c r="A1" s="1"/>
      <c r="B1" s="2"/>
      <c r="C1" s="3"/>
      <c r="E1" s="125" t="s">
        <v>60</v>
      </c>
      <c r="F1" s="126"/>
      <c r="G1" s="126"/>
    </row>
    <row r="2" spans="1:8" ht="15.75" customHeight="1" x14ac:dyDescent="0.25">
      <c r="A2" s="6"/>
      <c r="B2" s="7"/>
      <c r="C2" s="8"/>
      <c r="D2" s="130" t="s">
        <v>65</v>
      </c>
      <c r="E2" s="144"/>
      <c r="F2" s="144"/>
      <c r="G2" s="144"/>
    </row>
    <row r="3" spans="1:8" ht="15" x14ac:dyDescent="0.25">
      <c r="A3" s="6"/>
      <c r="B3" s="7"/>
      <c r="C3" s="8"/>
      <c r="D3" s="8"/>
      <c r="E3" s="8"/>
      <c r="F3" s="8"/>
    </row>
    <row r="4" spans="1:8" ht="39" customHeight="1" x14ac:dyDescent="0.25">
      <c r="A4" s="127" t="s">
        <v>64</v>
      </c>
      <c r="B4" s="128"/>
      <c r="C4" s="128"/>
      <c r="D4" s="128"/>
      <c r="E4" s="129"/>
      <c r="F4" s="129"/>
      <c r="G4" s="129"/>
    </row>
    <row r="5" spans="1:8" ht="16.5" customHeight="1" thickBot="1" x14ac:dyDescent="0.3"/>
    <row r="6" spans="1:8" s="15" customFormat="1" ht="51" customHeight="1" x14ac:dyDescent="0.25">
      <c r="A6" s="76" t="s">
        <v>0</v>
      </c>
      <c r="B6" s="77" t="s">
        <v>1</v>
      </c>
      <c r="C6" s="78" t="s">
        <v>2</v>
      </c>
      <c r="D6" s="75" t="s">
        <v>3</v>
      </c>
      <c r="E6" s="14" t="s">
        <v>4</v>
      </c>
      <c r="F6" s="12" t="s">
        <v>59</v>
      </c>
      <c r="G6" s="13" t="s">
        <v>4</v>
      </c>
    </row>
    <row r="7" spans="1:8" s="21" customFormat="1" ht="26.25" customHeight="1" x14ac:dyDescent="0.25">
      <c r="A7" s="138" t="s">
        <v>5</v>
      </c>
      <c r="B7" s="82" t="s">
        <v>63</v>
      </c>
      <c r="C7" s="16" t="s">
        <v>6</v>
      </c>
      <c r="D7" s="17">
        <f>D9+D10</f>
        <v>363</v>
      </c>
      <c r="E7" s="20" t="s">
        <v>7</v>
      </c>
      <c r="F7" s="18" t="s">
        <v>7</v>
      </c>
      <c r="G7" s="19" t="s">
        <v>7</v>
      </c>
    </row>
    <row r="8" spans="1:8" ht="19.5" customHeight="1" x14ac:dyDescent="0.25">
      <c r="A8" s="139"/>
      <c r="B8" s="22" t="s">
        <v>8</v>
      </c>
      <c r="C8" s="23"/>
      <c r="D8" s="24"/>
      <c r="E8" s="28"/>
      <c r="F8" s="26"/>
      <c r="G8" s="27"/>
    </row>
    <row r="9" spans="1:8" ht="19.5" customHeight="1" x14ac:dyDescent="0.25">
      <c r="A9" s="139"/>
      <c r="B9" s="22" t="s">
        <v>9</v>
      </c>
      <c r="C9" s="23"/>
      <c r="D9" s="24">
        <v>306</v>
      </c>
      <c r="E9" s="28">
        <v>192000</v>
      </c>
      <c r="F9" s="26"/>
      <c r="G9" s="27">
        <v>192000</v>
      </c>
    </row>
    <row r="10" spans="1:8" ht="19.5" customHeight="1" thickBot="1" x14ac:dyDescent="0.3">
      <c r="A10" s="140"/>
      <c r="B10" s="29" t="s">
        <v>10</v>
      </c>
      <c r="C10" s="30"/>
      <c r="D10" s="31">
        <v>57</v>
      </c>
      <c r="E10" s="34">
        <v>292000</v>
      </c>
      <c r="F10" s="32"/>
      <c r="G10" s="33">
        <v>292000</v>
      </c>
    </row>
    <row r="11" spans="1:8" s="21" customFormat="1" ht="53.25" customHeight="1" x14ac:dyDescent="0.25">
      <c r="A11" s="132" t="s">
        <v>11</v>
      </c>
      <c r="B11" s="83" t="s">
        <v>62</v>
      </c>
      <c r="C11" s="35" t="s">
        <v>12</v>
      </c>
      <c r="D11" s="36">
        <f>SUM(D12:D13)</f>
        <v>3881</v>
      </c>
      <c r="E11" s="39">
        <v>29768.799999999999</v>
      </c>
      <c r="F11" s="37"/>
      <c r="G11" s="38">
        <v>29768.799999999999</v>
      </c>
      <c r="H11" s="88"/>
    </row>
    <row r="12" spans="1:8" ht="19.5" customHeight="1" x14ac:dyDescent="0.25">
      <c r="A12" s="133"/>
      <c r="B12" s="22" t="s">
        <v>13</v>
      </c>
      <c r="C12" s="23"/>
      <c r="D12" s="40">
        <v>2440</v>
      </c>
      <c r="E12" s="28">
        <v>29768.799999999999</v>
      </c>
      <c r="F12" s="26"/>
      <c r="G12" s="27">
        <v>29768.799999999999</v>
      </c>
      <c r="H12" s="4"/>
    </row>
    <row r="13" spans="1:8" ht="19.5" customHeight="1" thickBot="1" x14ac:dyDescent="0.3">
      <c r="A13" s="134"/>
      <c r="B13" s="41" t="s">
        <v>14</v>
      </c>
      <c r="C13" s="42"/>
      <c r="D13" s="43">
        <v>1441</v>
      </c>
      <c r="E13" s="46">
        <v>29768.799999999999</v>
      </c>
      <c r="F13" s="44"/>
      <c r="G13" s="45">
        <v>29768.799999999999</v>
      </c>
      <c r="H13" s="4"/>
    </row>
    <row r="14" spans="1:8" ht="24.75" customHeight="1" x14ac:dyDescent="0.25">
      <c r="A14" s="138" t="s">
        <v>15</v>
      </c>
      <c r="B14" s="84" t="s">
        <v>16</v>
      </c>
      <c r="C14" s="47" t="s">
        <v>7</v>
      </c>
      <c r="D14" s="48" t="s">
        <v>7</v>
      </c>
      <c r="E14" s="50" t="s">
        <v>7</v>
      </c>
      <c r="F14" s="49" t="s">
        <v>7</v>
      </c>
      <c r="G14" s="51" t="s">
        <v>7</v>
      </c>
    </row>
    <row r="15" spans="1:8" ht="29.25" customHeight="1" x14ac:dyDescent="0.25">
      <c r="A15" s="139"/>
      <c r="B15" s="22" t="s">
        <v>17</v>
      </c>
      <c r="C15" s="23" t="s">
        <v>18</v>
      </c>
      <c r="D15" s="40">
        <v>22723</v>
      </c>
      <c r="E15" s="28">
        <v>2456.14</v>
      </c>
      <c r="F15" s="26"/>
      <c r="G15" s="27">
        <v>2456.14</v>
      </c>
    </row>
    <row r="16" spans="1:8" ht="45" customHeight="1" x14ac:dyDescent="0.25">
      <c r="A16" s="139"/>
      <c r="B16" s="22" t="s">
        <v>19</v>
      </c>
      <c r="C16" s="23" t="s">
        <v>18</v>
      </c>
      <c r="D16" s="40">
        <v>147342</v>
      </c>
      <c r="E16" s="28">
        <v>491.2</v>
      </c>
      <c r="F16" s="26"/>
      <c r="G16" s="27">
        <v>491.2</v>
      </c>
    </row>
    <row r="17" spans="1:7" ht="19.5" customHeight="1" thickBot="1" x14ac:dyDescent="0.3">
      <c r="A17" s="140"/>
      <c r="B17" s="29" t="s">
        <v>20</v>
      </c>
      <c r="C17" s="30" t="s">
        <v>21</v>
      </c>
      <c r="D17" s="52">
        <v>302940</v>
      </c>
      <c r="E17" s="34">
        <v>2904.05</v>
      </c>
      <c r="F17" s="53"/>
      <c r="G17" s="33">
        <v>2904.05</v>
      </c>
    </row>
    <row r="18" spans="1:7" ht="28.5" customHeight="1" x14ac:dyDescent="0.25">
      <c r="A18" s="141" t="s">
        <v>22</v>
      </c>
      <c r="B18" s="85" t="s">
        <v>23</v>
      </c>
      <c r="C18" s="54" t="s">
        <v>24</v>
      </c>
      <c r="D18" s="55">
        <v>7440</v>
      </c>
      <c r="E18" s="58">
        <v>1297.3800000000001</v>
      </c>
      <c r="F18" s="56"/>
      <c r="G18" s="57">
        <v>1297.3800000000001</v>
      </c>
    </row>
    <row r="19" spans="1:7" ht="28.5" customHeight="1" x14ac:dyDescent="0.25">
      <c r="A19" s="139"/>
      <c r="B19" s="22" t="s">
        <v>25</v>
      </c>
      <c r="C19" s="23" t="s">
        <v>21</v>
      </c>
      <c r="D19" s="40">
        <v>11900</v>
      </c>
      <c r="E19" s="28">
        <v>2047.29</v>
      </c>
      <c r="F19" s="26"/>
      <c r="G19" s="27">
        <v>2047.29</v>
      </c>
    </row>
    <row r="20" spans="1:7" ht="28.5" customHeight="1" x14ac:dyDescent="0.25">
      <c r="A20" s="139"/>
      <c r="B20" s="22" t="s">
        <v>26</v>
      </c>
      <c r="C20" s="23" t="s">
        <v>7</v>
      </c>
      <c r="D20" s="24" t="s">
        <v>7</v>
      </c>
      <c r="E20" s="59" t="s">
        <v>7</v>
      </c>
      <c r="F20" s="25" t="s">
        <v>7</v>
      </c>
      <c r="G20" s="86" t="s">
        <v>7</v>
      </c>
    </row>
    <row r="21" spans="1:7" ht="28.5" customHeight="1" x14ac:dyDescent="0.25">
      <c r="A21" s="139"/>
      <c r="B21" s="22" t="s">
        <v>27</v>
      </c>
      <c r="C21" s="23" t="s">
        <v>18</v>
      </c>
      <c r="D21" s="40">
        <v>301334</v>
      </c>
      <c r="E21" s="28">
        <v>446.7</v>
      </c>
      <c r="F21" s="26"/>
      <c r="G21" s="27">
        <v>446.7</v>
      </c>
    </row>
    <row r="22" spans="1:7" ht="28.5" customHeight="1" thickBot="1" x14ac:dyDescent="0.3">
      <c r="A22" s="142"/>
      <c r="B22" s="41" t="s">
        <v>28</v>
      </c>
      <c r="C22" s="42" t="s">
        <v>29</v>
      </c>
      <c r="D22" s="43">
        <v>9338</v>
      </c>
      <c r="E22" s="46">
        <v>1736.77</v>
      </c>
      <c r="F22" s="44"/>
      <c r="G22" s="45">
        <v>1736.77</v>
      </c>
    </row>
    <row r="23" spans="1:7" s="21" customFormat="1" ht="29.25" customHeight="1" x14ac:dyDescent="0.25">
      <c r="A23" s="135" t="s">
        <v>30</v>
      </c>
      <c r="B23" s="82" t="s">
        <v>31</v>
      </c>
      <c r="C23" s="16" t="s">
        <v>21</v>
      </c>
      <c r="D23" s="60">
        <f>SUM(D24:D25)</f>
        <v>167376</v>
      </c>
      <c r="E23" s="20"/>
      <c r="F23" s="61"/>
      <c r="G23" s="19"/>
    </row>
    <row r="24" spans="1:7" ht="16.5" customHeight="1" x14ac:dyDescent="0.25">
      <c r="A24" s="133"/>
      <c r="B24" s="22" t="s">
        <v>32</v>
      </c>
      <c r="C24" s="23"/>
      <c r="D24" s="40">
        <v>69696</v>
      </c>
      <c r="E24" s="28">
        <v>1319.38</v>
      </c>
      <c r="F24" s="79">
        <v>2.6120199999999998</v>
      </c>
      <c r="G24" s="27">
        <f>ROUND(E24*F24,2)</f>
        <v>3446.25</v>
      </c>
    </row>
    <row r="25" spans="1:7" ht="16.5" customHeight="1" x14ac:dyDescent="0.25">
      <c r="A25" s="133"/>
      <c r="B25" s="22" t="s">
        <v>33</v>
      </c>
      <c r="C25" s="23"/>
      <c r="D25" s="40">
        <v>97680</v>
      </c>
      <c r="E25" s="28">
        <v>1319.38</v>
      </c>
      <c r="F25" s="79">
        <v>1</v>
      </c>
      <c r="G25" s="27">
        <f>ROUND(E25*F25,2)</f>
        <v>1319.38</v>
      </c>
    </row>
    <row r="26" spans="1:7" s="21" customFormat="1" ht="30" customHeight="1" x14ac:dyDescent="0.25">
      <c r="A26" s="133"/>
      <c r="B26" s="62" t="s">
        <v>34</v>
      </c>
      <c r="C26" s="63" t="s">
        <v>24</v>
      </c>
      <c r="D26" s="64">
        <f>SUM(D27:D28)</f>
        <v>85560</v>
      </c>
      <c r="E26" s="67"/>
      <c r="F26" s="65"/>
      <c r="G26" s="66"/>
    </row>
    <row r="27" spans="1:7" ht="16.5" customHeight="1" x14ac:dyDescent="0.25">
      <c r="A27" s="133"/>
      <c r="B27" s="22" t="s">
        <v>32</v>
      </c>
      <c r="C27" s="23"/>
      <c r="D27" s="40">
        <v>62310</v>
      </c>
      <c r="E27" s="28">
        <v>712.08</v>
      </c>
      <c r="F27" s="26"/>
      <c r="G27" s="27">
        <v>712.08</v>
      </c>
    </row>
    <row r="28" spans="1:7" ht="16.5" customHeight="1" x14ac:dyDescent="0.25">
      <c r="A28" s="133"/>
      <c r="B28" s="22" t="s">
        <v>33</v>
      </c>
      <c r="C28" s="23"/>
      <c r="D28" s="40">
        <v>23250</v>
      </c>
      <c r="E28" s="28">
        <v>712.08</v>
      </c>
      <c r="F28" s="26"/>
      <c r="G28" s="27">
        <v>712.08</v>
      </c>
    </row>
    <row r="29" spans="1:7" s="21" customFormat="1" ht="24.75" customHeight="1" x14ac:dyDescent="0.25">
      <c r="A29" s="133"/>
      <c r="B29" s="62" t="s">
        <v>35</v>
      </c>
      <c r="C29" s="63" t="s">
        <v>7</v>
      </c>
      <c r="D29" s="68" t="s">
        <v>7</v>
      </c>
      <c r="E29" s="70" t="s">
        <v>7</v>
      </c>
      <c r="F29" s="69" t="s">
        <v>7</v>
      </c>
      <c r="G29" s="87" t="s">
        <v>7</v>
      </c>
    </row>
    <row r="30" spans="1:7" s="21" customFormat="1" ht="25.5" x14ac:dyDescent="0.25">
      <c r="A30" s="133"/>
      <c r="B30" s="62" t="s">
        <v>36</v>
      </c>
      <c r="C30" s="63" t="s">
        <v>18</v>
      </c>
      <c r="D30" s="64">
        <f>SUM(D31:D32)</f>
        <v>50318</v>
      </c>
      <c r="E30" s="67"/>
      <c r="F30" s="65"/>
      <c r="G30" s="66"/>
    </row>
    <row r="31" spans="1:7" ht="16.5" customHeight="1" x14ac:dyDescent="0.25">
      <c r="A31" s="133"/>
      <c r="B31" s="22" t="s">
        <v>37</v>
      </c>
      <c r="C31" s="23"/>
      <c r="D31" s="40">
        <v>26100</v>
      </c>
      <c r="E31" s="28">
        <v>391.41</v>
      </c>
      <c r="F31" s="79">
        <v>2.9296700000000002</v>
      </c>
      <c r="G31" s="27">
        <f>ROUND(E31*F31,2)</f>
        <v>1146.7</v>
      </c>
    </row>
    <row r="32" spans="1:7" ht="15" customHeight="1" x14ac:dyDescent="0.25">
      <c r="A32" s="133"/>
      <c r="B32" s="22" t="s">
        <v>33</v>
      </c>
      <c r="C32" s="23"/>
      <c r="D32" s="40">
        <v>24218</v>
      </c>
      <c r="E32" s="28">
        <v>391.41</v>
      </c>
      <c r="F32" s="79">
        <v>1</v>
      </c>
      <c r="G32" s="27">
        <f>ROUND(E32*F32,2)</f>
        <v>391.41</v>
      </c>
    </row>
    <row r="33" spans="1:7" s="21" customFormat="1" ht="25.5" x14ac:dyDescent="0.25">
      <c r="A33" s="133"/>
      <c r="B33" s="62" t="s">
        <v>38</v>
      </c>
      <c r="C33" s="63" t="s">
        <v>29</v>
      </c>
      <c r="D33" s="64">
        <f>SUM(D34:D35)</f>
        <v>6273</v>
      </c>
      <c r="E33" s="67"/>
      <c r="F33" s="65"/>
      <c r="G33" s="66"/>
    </row>
    <row r="34" spans="1:7" ht="17.25" customHeight="1" x14ac:dyDescent="0.25">
      <c r="A34" s="133"/>
      <c r="B34" s="22" t="s">
        <v>39</v>
      </c>
      <c r="C34" s="23"/>
      <c r="D34" s="40">
        <v>4350</v>
      </c>
      <c r="E34" s="34">
        <v>1839.41</v>
      </c>
      <c r="F34" s="79">
        <v>1.39577</v>
      </c>
      <c r="G34" s="27">
        <f>ROUND(E34*F34,2)</f>
        <v>2567.39</v>
      </c>
    </row>
    <row r="35" spans="1:7" ht="17.25" customHeight="1" thickBot="1" x14ac:dyDescent="0.3">
      <c r="A35" s="143"/>
      <c r="B35" s="29" t="s">
        <v>33</v>
      </c>
      <c r="C35" s="30"/>
      <c r="D35" s="52">
        <v>1923</v>
      </c>
      <c r="E35" s="34">
        <v>1839.41</v>
      </c>
      <c r="F35" s="79">
        <v>1</v>
      </c>
      <c r="G35" s="27">
        <f>ROUND(E35*F35,2)</f>
        <v>1839.41</v>
      </c>
    </row>
    <row r="36" spans="1:7" s="21" customFormat="1" ht="27.75" customHeight="1" x14ac:dyDescent="0.25">
      <c r="A36" s="132" t="s">
        <v>40</v>
      </c>
      <c r="B36" s="83" t="s">
        <v>41</v>
      </c>
      <c r="C36" s="35" t="s">
        <v>21</v>
      </c>
      <c r="D36" s="36">
        <f>SUM(D37:D38)</f>
        <v>266751</v>
      </c>
      <c r="E36" s="39"/>
      <c r="F36" s="37"/>
      <c r="G36" s="38"/>
    </row>
    <row r="37" spans="1:7" ht="15.75" customHeight="1" x14ac:dyDescent="0.25">
      <c r="A37" s="133"/>
      <c r="B37" s="22" t="s">
        <v>42</v>
      </c>
      <c r="C37" s="23"/>
      <c r="D37" s="40">
        <v>113847</v>
      </c>
      <c r="E37" s="28">
        <v>1730.04</v>
      </c>
      <c r="F37" s="79">
        <v>1.7179899999999999</v>
      </c>
      <c r="G37" s="27">
        <f>ROUND(E37*F37,2)</f>
        <v>2972.19</v>
      </c>
    </row>
    <row r="38" spans="1:7" ht="15.75" customHeight="1" x14ac:dyDescent="0.25">
      <c r="A38" s="133"/>
      <c r="B38" s="22" t="s">
        <v>33</v>
      </c>
      <c r="C38" s="23"/>
      <c r="D38" s="40">
        <v>152904</v>
      </c>
      <c r="E38" s="28">
        <v>1730.04</v>
      </c>
      <c r="F38" s="79">
        <v>1</v>
      </c>
      <c r="G38" s="27">
        <f>ROUND(E38*F38,2)</f>
        <v>1730.04</v>
      </c>
    </row>
    <row r="39" spans="1:7" s="21" customFormat="1" ht="28.5" customHeight="1" x14ac:dyDescent="0.25">
      <c r="A39" s="133"/>
      <c r="B39" s="62" t="s">
        <v>43</v>
      </c>
      <c r="C39" s="63" t="s">
        <v>24</v>
      </c>
      <c r="D39" s="64">
        <f>SUM(D40:D41)</f>
        <v>18290</v>
      </c>
      <c r="E39" s="67"/>
      <c r="F39" s="65"/>
      <c r="G39" s="66"/>
    </row>
    <row r="40" spans="1:7" x14ac:dyDescent="0.25">
      <c r="A40" s="133"/>
      <c r="B40" s="22" t="s">
        <v>42</v>
      </c>
      <c r="C40" s="23"/>
      <c r="D40" s="40">
        <v>7130</v>
      </c>
      <c r="E40" s="28">
        <v>638.67999999999995</v>
      </c>
      <c r="F40" s="26"/>
      <c r="G40" s="80">
        <v>638.67999999999995</v>
      </c>
    </row>
    <row r="41" spans="1:7" x14ac:dyDescent="0.25">
      <c r="A41" s="133"/>
      <c r="B41" s="22" t="s">
        <v>33</v>
      </c>
      <c r="C41" s="23"/>
      <c r="D41" s="40">
        <v>11160</v>
      </c>
      <c r="E41" s="28">
        <v>638.67999999999995</v>
      </c>
      <c r="F41" s="26"/>
      <c r="G41" s="80">
        <v>638.67999999999995</v>
      </c>
    </row>
    <row r="42" spans="1:7" s="21" customFormat="1" ht="27.75" customHeight="1" x14ac:dyDescent="0.25">
      <c r="A42" s="133"/>
      <c r="B42" s="62" t="s">
        <v>44</v>
      </c>
      <c r="C42" s="63" t="s">
        <v>7</v>
      </c>
      <c r="D42" s="68" t="s">
        <v>7</v>
      </c>
      <c r="E42" s="67"/>
      <c r="F42" s="65"/>
      <c r="G42" s="66"/>
    </row>
    <row r="43" spans="1:7" s="21" customFormat="1" ht="25.5" x14ac:dyDescent="0.25">
      <c r="A43" s="133"/>
      <c r="B43" s="62" t="s">
        <v>45</v>
      </c>
      <c r="C43" s="63" t="s">
        <v>18</v>
      </c>
      <c r="D43" s="64">
        <f>SUM(D44:D45)</f>
        <v>428173</v>
      </c>
      <c r="E43" s="67"/>
      <c r="F43" s="65"/>
      <c r="G43" s="66"/>
    </row>
    <row r="44" spans="1:7" ht="18" customHeight="1" x14ac:dyDescent="0.25">
      <c r="A44" s="133"/>
      <c r="B44" s="22" t="s">
        <v>46</v>
      </c>
      <c r="C44" s="23"/>
      <c r="D44" s="40">
        <v>145959</v>
      </c>
      <c r="E44" s="28">
        <v>373.43</v>
      </c>
      <c r="F44" s="79">
        <v>1.5755999999999999</v>
      </c>
      <c r="G44" s="27">
        <f>ROUND(E44*F44,2)</f>
        <v>588.38</v>
      </c>
    </row>
    <row r="45" spans="1:7" ht="16.5" customHeight="1" x14ac:dyDescent="0.25">
      <c r="A45" s="133"/>
      <c r="B45" s="22" t="s">
        <v>33</v>
      </c>
      <c r="C45" s="23"/>
      <c r="D45" s="40">
        <v>282214</v>
      </c>
      <c r="E45" s="28">
        <v>373.43</v>
      </c>
      <c r="F45" s="79">
        <v>1</v>
      </c>
      <c r="G45" s="27">
        <f>ROUND(E45*F45,2)</f>
        <v>373.43</v>
      </c>
    </row>
    <row r="46" spans="1:7" s="21" customFormat="1" ht="25.5" x14ac:dyDescent="0.25">
      <c r="A46" s="133"/>
      <c r="B46" s="62" t="s">
        <v>47</v>
      </c>
      <c r="C46" s="63" t="s">
        <v>29</v>
      </c>
      <c r="D46" s="64">
        <f>SUM(D47:D48)</f>
        <v>94934</v>
      </c>
      <c r="E46" s="67"/>
      <c r="F46" s="65"/>
      <c r="G46" s="66"/>
    </row>
    <row r="47" spans="1:7" ht="14.25" customHeight="1" x14ac:dyDescent="0.25">
      <c r="A47" s="133"/>
      <c r="B47" s="22" t="s">
        <v>48</v>
      </c>
      <c r="C47" s="23"/>
      <c r="D47" s="40">
        <v>31107</v>
      </c>
      <c r="E47" s="28">
        <v>1423.36</v>
      </c>
      <c r="F47" s="79">
        <v>1.6719900000000001</v>
      </c>
      <c r="G47" s="27">
        <f>ROUND(E47*F47,2)</f>
        <v>2379.84</v>
      </c>
    </row>
    <row r="48" spans="1:7" ht="14.25" customHeight="1" thickBot="1" x14ac:dyDescent="0.3">
      <c r="A48" s="134"/>
      <c r="B48" s="41" t="s">
        <v>33</v>
      </c>
      <c r="C48" s="42"/>
      <c r="D48" s="43">
        <v>63827</v>
      </c>
      <c r="E48" s="46">
        <v>1423.36</v>
      </c>
      <c r="F48" s="81">
        <v>1</v>
      </c>
      <c r="G48" s="45">
        <f>ROUND(E48*F48,2)</f>
        <v>1423.36</v>
      </c>
    </row>
    <row r="49" spans="1:7" ht="25.5" customHeight="1" x14ac:dyDescent="0.25">
      <c r="A49" s="135" t="s">
        <v>49</v>
      </c>
      <c r="B49" s="84" t="s">
        <v>50</v>
      </c>
      <c r="C49" s="47" t="s">
        <v>21</v>
      </c>
      <c r="D49" s="71">
        <v>526080</v>
      </c>
      <c r="E49" s="73">
        <v>2635.94</v>
      </c>
      <c r="F49" s="72"/>
      <c r="G49" s="51">
        <v>2635.94</v>
      </c>
    </row>
    <row r="50" spans="1:7" ht="25.5" x14ac:dyDescent="0.25">
      <c r="A50" s="133"/>
      <c r="B50" s="22" t="s">
        <v>51</v>
      </c>
      <c r="C50" s="23" t="s">
        <v>24</v>
      </c>
      <c r="D50" s="40">
        <v>41540</v>
      </c>
      <c r="E50" s="28">
        <v>819.61</v>
      </c>
      <c r="F50" s="26"/>
      <c r="G50" s="27">
        <v>819.61</v>
      </c>
    </row>
    <row r="51" spans="1:7" ht="30.75" customHeight="1" x14ac:dyDescent="0.25">
      <c r="A51" s="133"/>
      <c r="B51" s="22" t="s">
        <v>52</v>
      </c>
      <c r="C51" s="23" t="s">
        <v>7</v>
      </c>
      <c r="D51" s="24" t="s">
        <v>7</v>
      </c>
      <c r="E51" s="59" t="s">
        <v>7</v>
      </c>
      <c r="F51" s="25" t="s">
        <v>7</v>
      </c>
      <c r="G51" s="86" t="s">
        <v>7</v>
      </c>
    </row>
    <row r="52" spans="1:7" s="21" customFormat="1" ht="25.5" x14ac:dyDescent="0.25">
      <c r="A52" s="133"/>
      <c r="B52" s="62" t="s">
        <v>53</v>
      </c>
      <c r="C52" s="63" t="s">
        <v>18</v>
      </c>
      <c r="D52" s="64">
        <f>SUM(D53:D55)</f>
        <v>739364</v>
      </c>
      <c r="E52" s="67"/>
      <c r="F52" s="65"/>
      <c r="G52" s="66"/>
    </row>
    <row r="53" spans="1:7" ht="18" customHeight="1" x14ac:dyDescent="0.25">
      <c r="A53" s="133"/>
      <c r="B53" s="22" t="s">
        <v>54</v>
      </c>
      <c r="C53" s="23"/>
      <c r="D53" s="40">
        <v>99924</v>
      </c>
      <c r="E53" s="28">
        <v>1713.84</v>
      </c>
      <c r="F53" s="26"/>
      <c r="G53" s="27">
        <v>1713.84</v>
      </c>
    </row>
    <row r="54" spans="1:7" ht="18" customHeight="1" x14ac:dyDescent="0.25">
      <c r="A54" s="133"/>
      <c r="B54" s="22" t="s">
        <v>55</v>
      </c>
      <c r="C54" s="23"/>
      <c r="D54" s="40">
        <v>419945</v>
      </c>
      <c r="E54" s="28">
        <v>381.2</v>
      </c>
      <c r="F54" s="26"/>
      <c r="G54" s="27">
        <v>381.2</v>
      </c>
    </row>
    <row r="55" spans="1:7" ht="18" customHeight="1" x14ac:dyDescent="0.25">
      <c r="A55" s="133"/>
      <c r="B55" s="22" t="s">
        <v>33</v>
      </c>
      <c r="C55" s="23"/>
      <c r="D55" s="40">
        <v>219495</v>
      </c>
      <c r="E55" s="28">
        <v>381.2</v>
      </c>
      <c r="F55" s="26"/>
      <c r="G55" s="27">
        <v>381.2</v>
      </c>
    </row>
    <row r="56" spans="1:7" ht="25.5" x14ac:dyDescent="0.25">
      <c r="A56" s="133"/>
      <c r="B56" s="62" t="s">
        <v>56</v>
      </c>
      <c r="C56" s="63" t="s">
        <v>29</v>
      </c>
      <c r="D56" s="64">
        <f>SUM(D57:D58)</f>
        <v>188557</v>
      </c>
      <c r="E56" s="28"/>
      <c r="F56" s="26"/>
      <c r="G56" s="27"/>
    </row>
    <row r="57" spans="1:7" ht="15.75" customHeight="1" x14ac:dyDescent="0.25">
      <c r="A57" s="136"/>
      <c r="B57" s="22" t="s">
        <v>55</v>
      </c>
      <c r="C57" s="23"/>
      <c r="D57" s="40">
        <v>151965</v>
      </c>
      <c r="E57" s="28">
        <v>1736.77</v>
      </c>
      <c r="F57" s="26"/>
      <c r="G57" s="27">
        <v>1736.77</v>
      </c>
    </row>
    <row r="58" spans="1:7" ht="15.75" customHeight="1" thickBot="1" x14ac:dyDescent="0.3">
      <c r="A58" s="137"/>
      <c r="B58" s="41" t="s">
        <v>33</v>
      </c>
      <c r="C58" s="42"/>
      <c r="D58" s="43">
        <v>36592</v>
      </c>
      <c r="E58" s="46">
        <v>1736.77</v>
      </c>
      <c r="F58" s="44"/>
      <c r="G58" s="45">
        <v>1736.77</v>
      </c>
    </row>
    <row r="59" spans="1:7" x14ac:dyDescent="0.25">
      <c r="B59" s="74" t="s">
        <v>61</v>
      </c>
    </row>
    <row r="60" spans="1:7" x14ac:dyDescent="0.25">
      <c r="B60" s="74"/>
    </row>
  </sheetData>
  <mergeCells count="10">
    <mergeCell ref="A18:A22"/>
    <mergeCell ref="A23:A35"/>
    <mergeCell ref="A36:A48"/>
    <mergeCell ref="A49:A58"/>
    <mergeCell ref="E1:G1"/>
    <mergeCell ref="D2:G2"/>
    <mergeCell ref="A4:G4"/>
    <mergeCell ref="A7:A10"/>
    <mergeCell ref="A11:A13"/>
    <mergeCell ref="A14:A17"/>
  </mergeCells>
  <pageMargins left="0.31496062992125984" right="0.11811023622047245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31" zoomScale="90" zoomScaleNormal="90" workbookViewId="0">
      <selection activeCell="E21" sqref="E21"/>
    </sheetView>
  </sheetViews>
  <sheetFormatPr defaultRowHeight="12.75" x14ac:dyDescent="0.25"/>
  <cols>
    <col min="1" max="1" width="4.28515625" style="5" customWidth="1"/>
    <col min="2" max="2" width="63.5703125" style="10" customWidth="1"/>
    <col min="3" max="3" width="14" style="5" customWidth="1"/>
    <col min="4" max="4" width="10.7109375" style="4" customWidth="1"/>
    <col min="5" max="5" width="13" style="9" customWidth="1"/>
    <col min="6" max="6" width="10.28515625" style="11" customWidth="1"/>
    <col min="7" max="7" width="12.42578125" style="9" customWidth="1"/>
    <col min="8" max="8" width="10.140625" style="5" customWidth="1"/>
    <col min="9" max="242" width="9.140625" style="5"/>
    <col min="243" max="243" width="4.7109375" style="5" customWidth="1"/>
    <col min="244" max="244" width="41" style="5" customWidth="1"/>
    <col min="245" max="245" width="15.85546875" style="5" customWidth="1"/>
    <col min="246" max="247" width="13.140625" style="5" customWidth="1"/>
    <col min="248" max="248" width="18.5703125" style="5" customWidth="1"/>
    <col min="249" max="498" width="9.140625" style="5"/>
    <col min="499" max="499" width="4.7109375" style="5" customWidth="1"/>
    <col min="500" max="500" width="41" style="5" customWidth="1"/>
    <col min="501" max="501" width="15.85546875" style="5" customWidth="1"/>
    <col min="502" max="503" width="13.140625" style="5" customWidth="1"/>
    <col min="504" max="504" width="18.5703125" style="5" customWidth="1"/>
    <col min="505" max="754" width="9.140625" style="5"/>
    <col min="755" max="755" width="4.7109375" style="5" customWidth="1"/>
    <col min="756" max="756" width="41" style="5" customWidth="1"/>
    <col min="757" max="757" width="15.85546875" style="5" customWidth="1"/>
    <col min="758" max="759" width="13.140625" style="5" customWidth="1"/>
    <col min="760" max="760" width="18.5703125" style="5" customWidth="1"/>
    <col min="761" max="1010" width="9.140625" style="5"/>
    <col min="1011" max="1011" width="4.7109375" style="5" customWidth="1"/>
    <col min="1012" max="1012" width="41" style="5" customWidth="1"/>
    <col min="1013" max="1013" width="15.85546875" style="5" customWidth="1"/>
    <col min="1014" max="1015" width="13.140625" style="5" customWidth="1"/>
    <col min="1016" max="1016" width="18.5703125" style="5" customWidth="1"/>
    <col min="1017" max="1266" width="9.140625" style="5"/>
    <col min="1267" max="1267" width="4.7109375" style="5" customWidth="1"/>
    <col min="1268" max="1268" width="41" style="5" customWidth="1"/>
    <col min="1269" max="1269" width="15.85546875" style="5" customWidth="1"/>
    <col min="1270" max="1271" width="13.140625" style="5" customWidth="1"/>
    <col min="1272" max="1272" width="18.5703125" style="5" customWidth="1"/>
    <col min="1273" max="1522" width="9.140625" style="5"/>
    <col min="1523" max="1523" width="4.7109375" style="5" customWidth="1"/>
    <col min="1524" max="1524" width="41" style="5" customWidth="1"/>
    <col min="1525" max="1525" width="15.85546875" style="5" customWidth="1"/>
    <col min="1526" max="1527" width="13.140625" style="5" customWidth="1"/>
    <col min="1528" max="1528" width="18.5703125" style="5" customWidth="1"/>
    <col min="1529" max="1778" width="9.140625" style="5"/>
    <col min="1779" max="1779" width="4.7109375" style="5" customWidth="1"/>
    <col min="1780" max="1780" width="41" style="5" customWidth="1"/>
    <col min="1781" max="1781" width="15.85546875" style="5" customWidth="1"/>
    <col min="1782" max="1783" width="13.140625" style="5" customWidth="1"/>
    <col min="1784" max="1784" width="18.5703125" style="5" customWidth="1"/>
    <col min="1785" max="2034" width="9.140625" style="5"/>
    <col min="2035" max="2035" width="4.7109375" style="5" customWidth="1"/>
    <col min="2036" max="2036" width="41" style="5" customWidth="1"/>
    <col min="2037" max="2037" width="15.85546875" style="5" customWidth="1"/>
    <col min="2038" max="2039" width="13.140625" style="5" customWidth="1"/>
    <col min="2040" max="2040" width="18.5703125" style="5" customWidth="1"/>
    <col min="2041" max="2290" width="9.140625" style="5"/>
    <col min="2291" max="2291" width="4.7109375" style="5" customWidth="1"/>
    <col min="2292" max="2292" width="41" style="5" customWidth="1"/>
    <col min="2293" max="2293" width="15.85546875" style="5" customWidth="1"/>
    <col min="2294" max="2295" width="13.140625" style="5" customWidth="1"/>
    <col min="2296" max="2296" width="18.5703125" style="5" customWidth="1"/>
    <col min="2297" max="2546" width="9.140625" style="5"/>
    <col min="2547" max="2547" width="4.7109375" style="5" customWidth="1"/>
    <col min="2548" max="2548" width="41" style="5" customWidth="1"/>
    <col min="2549" max="2549" width="15.85546875" style="5" customWidth="1"/>
    <col min="2550" max="2551" width="13.140625" style="5" customWidth="1"/>
    <col min="2552" max="2552" width="18.5703125" style="5" customWidth="1"/>
    <col min="2553" max="2802" width="9.140625" style="5"/>
    <col min="2803" max="2803" width="4.7109375" style="5" customWidth="1"/>
    <col min="2804" max="2804" width="41" style="5" customWidth="1"/>
    <col min="2805" max="2805" width="15.85546875" style="5" customWidth="1"/>
    <col min="2806" max="2807" width="13.140625" style="5" customWidth="1"/>
    <col min="2808" max="2808" width="18.5703125" style="5" customWidth="1"/>
    <col min="2809" max="3058" width="9.140625" style="5"/>
    <col min="3059" max="3059" width="4.7109375" style="5" customWidth="1"/>
    <col min="3060" max="3060" width="41" style="5" customWidth="1"/>
    <col min="3061" max="3061" width="15.85546875" style="5" customWidth="1"/>
    <col min="3062" max="3063" width="13.140625" style="5" customWidth="1"/>
    <col min="3064" max="3064" width="18.5703125" style="5" customWidth="1"/>
    <col min="3065" max="3314" width="9.140625" style="5"/>
    <col min="3315" max="3315" width="4.7109375" style="5" customWidth="1"/>
    <col min="3316" max="3316" width="41" style="5" customWidth="1"/>
    <col min="3317" max="3317" width="15.85546875" style="5" customWidth="1"/>
    <col min="3318" max="3319" width="13.140625" style="5" customWidth="1"/>
    <col min="3320" max="3320" width="18.5703125" style="5" customWidth="1"/>
    <col min="3321" max="3570" width="9.140625" style="5"/>
    <col min="3571" max="3571" width="4.7109375" style="5" customWidth="1"/>
    <col min="3572" max="3572" width="41" style="5" customWidth="1"/>
    <col min="3573" max="3573" width="15.85546875" style="5" customWidth="1"/>
    <col min="3574" max="3575" width="13.140625" style="5" customWidth="1"/>
    <col min="3576" max="3576" width="18.5703125" style="5" customWidth="1"/>
    <col min="3577" max="3826" width="9.140625" style="5"/>
    <col min="3827" max="3827" width="4.7109375" style="5" customWidth="1"/>
    <col min="3828" max="3828" width="41" style="5" customWidth="1"/>
    <col min="3829" max="3829" width="15.85546875" style="5" customWidth="1"/>
    <col min="3830" max="3831" width="13.140625" style="5" customWidth="1"/>
    <col min="3832" max="3832" width="18.5703125" style="5" customWidth="1"/>
    <col min="3833" max="4082" width="9.140625" style="5"/>
    <col min="4083" max="4083" width="4.7109375" style="5" customWidth="1"/>
    <col min="4084" max="4084" width="41" style="5" customWidth="1"/>
    <col min="4085" max="4085" width="15.85546875" style="5" customWidth="1"/>
    <col min="4086" max="4087" width="13.140625" style="5" customWidth="1"/>
    <col min="4088" max="4088" width="18.5703125" style="5" customWidth="1"/>
    <col min="4089" max="4338" width="9.140625" style="5"/>
    <col min="4339" max="4339" width="4.7109375" style="5" customWidth="1"/>
    <col min="4340" max="4340" width="41" style="5" customWidth="1"/>
    <col min="4341" max="4341" width="15.85546875" style="5" customWidth="1"/>
    <col min="4342" max="4343" width="13.140625" style="5" customWidth="1"/>
    <col min="4344" max="4344" width="18.5703125" style="5" customWidth="1"/>
    <col min="4345" max="4594" width="9.140625" style="5"/>
    <col min="4595" max="4595" width="4.7109375" style="5" customWidth="1"/>
    <col min="4596" max="4596" width="41" style="5" customWidth="1"/>
    <col min="4597" max="4597" width="15.85546875" style="5" customWidth="1"/>
    <col min="4598" max="4599" width="13.140625" style="5" customWidth="1"/>
    <col min="4600" max="4600" width="18.5703125" style="5" customWidth="1"/>
    <col min="4601" max="4850" width="9.140625" style="5"/>
    <col min="4851" max="4851" width="4.7109375" style="5" customWidth="1"/>
    <col min="4852" max="4852" width="41" style="5" customWidth="1"/>
    <col min="4853" max="4853" width="15.85546875" style="5" customWidth="1"/>
    <col min="4854" max="4855" width="13.140625" style="5" customWidth="1"/>
    <col min="4856" max="4856" width="18.5703125" style="5" customWidth="1"/>
    <col min="4857" max="5106" width="9.140625" style="5"/>
    <col min="5107" max="5107" width="4.7109375" style="5" customWidth="1"/>
    <col min="5108" max="5108" width="41" style="5" customWidth="1"/>
    <col min="5109" max="5109" width="15.85546875" style="5" customWidth="1"/>
    <col min="5110" max="5111" width="13.140625" style="5" customWidth="1"/>
    <col min="5112" max="5112" width="18.5703125" style="5" customWidth="1"/>
    <col min="5113" max="5362" width="9.140625" style="5"/>
    <col min="5363" max="5363" width="4.7109375" style="5" customWidth="1"/>
    <col min="5364" max="5364" width="41" style="5" customWidth="1"/>
    <col min="5365" max="5365" width="15.85546875" style="5" customWidth="1"/>
    <col min="5366" max="5367" width="13.140625" style="5" customWidth="1"/>
    <col min="5368" max="5368" width="18.5703125" style="5" customWidth="1"/>
    <col min="5369" max="5618" width="9.140625" style="5"/>
    <col min="5619" max="5619" width="4.7109375" style="5" customWidth="1"/>
    <col min="5620" max="5620" width="41" style="5" customWidth="1"/>
    <col min="5621" max="5621" width="15.85546875" style="5" customWidth="1"/>
    <col min="5622" max="5623" width="13.140625" style="5" customWidth="1"/>
    <col min="5624" max="5624" width="18.5703125" style="5" customWidth="1"/>
    <col min="5625" max="5874" width="9.140625" style="5"/>
    <col min="5875" max="5875" width="4.7109375" style="5" customWidth="1"/>
    <col min="5876" max="5876" width="41" style="5" customWidth="1"/>
    <col min="5877" max="5877" width="15.85546875" style="5" customWidth="1"/>
    <col min="5878" max="5879" width="13.140625" style="5" customWidth="1"/>
    <col min="5880" max="5880" width="18.5703125" style="5" customWidth="1"/>
    <col min="5881" max="6130" width="9.140625" style="5"/>
    <col min="6131" max="6131" width="4.7109375" style="5" customWidth="1"/>
    <col min="6132" max="6132" width="41" style="5" customWidth="1"/>
    <col min="6133" max="6133" width="15.85546875" style="5" customWidth="1"/>
    <col min="6134" max="6135" width="13.140625" style="5" customWidth="1"/>
    <col min="6136" max="6136" width="18.5703125" style="5" customWidth="1"/>
    <col min="6137" max="6386" width="9.140625" style="5"/>
    <col min="6387" max="6387" width="4.7109375" style="5" customWidth="1"/>
    <col min="6388" max="6388" width="41" style="5" customWidth="1"/>
    <col min="6389" max="6389" width="15.85546875" style="5" customWidth="1"/>
    <col min="6390" max="6391" width="13.140625" style="5" customWidth="1"/>
    <col min="6392" max="6392" width="18.5703125" style="5" customWidth="1"/>
    <col min="6393" max="6642" width="9.140625" style="5"/>
    <col min="6643" max="6643" width="4.7109375" style="5" customWidth="1"/>
    <col min="6644" max="6644" width="41" style="5" customWidth="1"/>
    <col min="6645" max="6645" width="15.85546875" style="5" customWidth="1"/>
    <col min="6646" max="6647" width="13.140625" style="5" customWidth="1"/>
    <col min="6648" max="6648" width="18.5703125" style="5" customWidth="1"/>
    <col min="6649" max="6898" width="9.140625" style="5"/>
    <col min="6899" max="6899" width="4.7109375" style="5" customWidth="1"/>
    <col min="6900" max="6900" width="41" style="5" customWidth="1"/>
    <col min="6901" max="6901" width="15.85546875" style="5" customWidth="1"/>
    <col min="6902" max="6903" width="13.140625" style="5" customWidth="1"/>
    <col min="6904" max="6904" width="18.5703125" style="5" customWidth="1"/>
    <col min="6905" max="7154" width="9.140625" style="5"/>
    <col min="7155" max="7155" width="4.7109375" style="5" customWidth="1"/>
    <col min="7156" max="7156" width="41" style="5" customWidth="1"/>
    <col min="7157" max="7157" width="15.85546875" style="5" customWidth="1"/>
    <col min="7158" max="7159" width="13.140625" style="5" customWidth="1"/>
    <col min="7160" max="7160" width="18.5703125" style="5" customWidth="1"/>
    <col min="7161" max="7410" width="9.140625" style="5"/>
    <col min="7411" max="7411" width="4.7109375" style="5" customWidth="1"/>
    <col min="7412" max="7412" width="41" style="5" customWidth="1"/>
    <col min="7413" max="7413" width="15.85546875" style="5" customWidth="1"/>
    <col min="7414" max="7415" width="13.140625" style="5" customWidth="1"/>
    <col min="7416" max="7416" width="18.5703125" style="5" customWidth="1"/>
    <col min="7417" max="7666" width="9.140625" style="5"/>
    <col min="7667" max="7667" width="4.7109375" style="5" customWidth="1"/>
    <col min="7668" max="7668" width="41" style="5" customWidth="1"/>
    <col min="7669" max="7669" width="15.85546875" style="5" customWidth="1"/>
    <col min="7670" max="7671" width="13.140625" style="5" customWidth="1"/>
    <col min="7672" max="7672" width="18.5703125" style="5" customWidth="1"/>
    <col min="7673" max="7922" width="9.140625" style="5"/>
    <col min="7923" max="7923" width="4.7109375" style="5" customWidth="1"/>
    <col min="7924" max="7924" width="41" style="5" customWidth="1"/>
    <col min="7925" max="7925" width="15.85546875" style="5" customWidth="1"/>
    <col min="7926" max="7927" width="13.140625" style="5" customWidth="1"/>
    <col min="7928" max="7928" width="18.5703125" style="5" customWidth="1"/>
    <col min="7929" max="8178" width="9.140625" style="5"/>
    <col min="8179" max="8179" width="4.7109375" style="5" customWidth="1"/>
    <col min="8180" max="8180" width="41" style="5" customWidth="1"/>
    <col min="8181" max="8181" width="15.85546875" style="5" customWidth="1"/>
    <col min="8182" max="8183" width="13.140625" style="5" customWidth="1"/>
    <col min="8184" max="8184" width="18.5703125" style="5" customWidth="1"/>
    <col min="8185" max="8434" width="9.140625" style="5"/>
    <col min="8435" max="8435" width="4.7109375" style="5" customWidth="1"/>
    <col min="8436" max="8436" width="41" style="5" customWidth="1"/>
    <col min="8437" max="8437" width="15.85546875" style="5" customWidth="1"/>
    <col min="8438" max="8439" width="13.140625" style="5" customWidth="1"/>
    <col min="8440" max="8440" width="18.5703125" style="5" customWidth="1"/>
    <col min="8441" max="8690" width="9.140625" style="5"/>
    <col min="8691" max="8691" width="4.7109375" style="5" customWidth="1"/>
    <col min="8692" max="8692" width="41" style="5" customWidth="1"/>
    <col min="8693" max="8693" width="15.85546875" style="5" customWidth="1"/>
    <col min="8694" max="8695" width="13.140625" style="5" customWidth="1"/>
    <col min="8696" max="8696" width="18.5703125" style="5" customWidth="1"/>
    <col min="8697" max="8946" width="9.140625" style="5"/>
    <col min="8947" max="8947" width="4.7109375" style="5" customWidth="1"/>
    <col min="8948" max="8948" width="41" style="5" customWidth="1"/>
    <col min="8949" max="8949" width="15.85546875" style="5" customWidth="1"/>
    <col min="8950" max="8951" width="13.140625" style="5" customWidth="1"/>
    <col min="8952" max="8952" width="18.5703125" style="5" customWidth="1"/>
    <col min="8953" max="9202" width="9.140625" style="5"/>
    <col min="9203" max="9203" width="4.7109375" style="5" customWidth="1"/>
    <col min="9204" max="9204" width="41" style="5" customWidth="1"/>
    <col min="9205" max="9205" width="15.85546875" style="5" customWidth="1"/>
    <col min="9206" max="9207" width="13.140625" style="5" customWidth="1"/>
    <col min="9208" max="9208" width="18.5703125" style="5" customWidth="1"/>
    <col min="9209" max="9458" width="9.140625" style="5"/>
    <col min="9459" max="9459" width="4.7109375" style="5" customWidth="1"/>
    <col min="9460" max="9460" width="41" style="5" customWidth="1"/>
    <col min="9461" max="9461" width="15.85546875" style="5" customWidth="1"/>
    <col min="9462" max="9463" width="13.140625" style="5" customWidth="1"/>
    <col min="9464" max="9464" width="18.5703125" style="5" customWidth="1"/>
    <col min="9465" max="9714" width="9.140625" style="5"/>
    <col min="9715" max="9715" width="4.7109375" style="5" customWidth="1"/>
    <col min="9716" max="9716" width="41" style="5" customWidth="1"/>
    <col min="9717" max="9717" width="15.85546875" style="5" customWidth="1"/>
    <col min="9718" max="9719" width="13.140625" style="5" customWidth="1"/>
    <col min="9720" max="9720" width="18.5703125" style="5" customWidth="1"/>
    <col min="9721" max="9970" width="9.140625" style="5"/>
    <col min="9971" max="9971" width="4.7109375" style="5" customWidth="1"/>
    <col min="9972" max="9972" width="41" style="5" customWidth="1"/>
    <col min="9973" max="9973" width="15.85546875" style="5" customWidth="1"/>
    <col min="9974" max="9975" width="13.140625" style="5" customWidth="1"/>
    <col min="9976" max="9976" width="18.5703125" style="5" customWidth="1"/>
    <col min="9977" max="10226" width="9.140625" style="5"/>
    <col min="10227" max="10227" width="4.7109375" style="5" customWidth="1"/>
    <col min="10228" max="10228" width="41" style="5" customWidth="1"/>
    <col min="10229" max="10229" width="15.85546875" style="5" customWidth="1"/>
    <col min="10230" max="10231" width="13.140625" style="5" customWidth="1"/>
    <col min="10232" max="10232" width="18.5703125" style="5" customWidth="1"/>
    <col min="10233" max="10482" width="9.140625" style="5"/>
    <col min="10483" max="10483" width="4.7109375" style="5" customWidth="1"/>
    <col min="10484" max="10484" width="41" style="5" customWidth="1"/>
    <col min="10485" max="10485" width="15.85546875" style="5" customWidth="1"/>
    <col min="10486" max="10487" width="13.140625" style="5" customWidth="1"/>
    <col min="10488" max="10488" width="18.5703125" style="5" customWidth="1"/>
    <col min="10489" max="10738" width="9.140625" style="5"/>
    <col min="10739" max="10739" width="4.7109375" style="5" customWidth="1"/>
    <col min="10740" max="10740" width="41" style="5" customWidth="1"/>
    <col min="10741" max="10741" width="15.85546875" style="5" customWidth="1"/>
    <col min="10742" max="10743" width="13.140625" style="5" customWidth="1"/>
    <col min="10744" max="10744" width="18.5703125" style="5" customWidth="1"/>
    <col min="10745" max="10994" width="9.140625" style="5"/>
    <col min="10995" max="10995" width="4.7109375" style="5" customWidth="1"/>
    <col min="10996" max="10996" width="41" style="5" customWidth="1"/>
    <col min="10997" max="10997" width="15.85546875" style="5" customWidth="1"/>
    <col min="10998" max="10999" width="13.140625" style="5" customWidth="1"/>
    <col min="11000" max="11000" width="18.5703125" style="5" customWidth="1"/>
    <col min="11001" max="11250" width="9.140625" style="5"/>
    <col min="11251" max="11251" width="4.7109375" style="5" customWidth="1"/>
    <col min="11252" max="11252" width="41" style="5" customWidth="1"/>
    <col min="11253" max="11253" width="15.85546875" style="5" customWidth="1"/>
    <col min="11254" max="11255" width="13.140625" style="5" customWidth="1"/>
    <col min="11256" max="11256" width="18.5703125" style="5" customWidth="1"/>
    <col min="11257" max="11506" width="9.140625" style="5"/>
    <col min="11507" max="11507" width="4.7109375" style="5" customWidth="1"/>
    <col min="11508" max="11508" width="41" style="5" customWidth="1"/>
    <col min="11509" max="11509" width="15.85546875" style="5" customWidth="1"/>
    <col min="11510" max="11511" width="13.140625" style="5" customWidth="1"/>
    <col min="11512" max="11512" width="18.5703125" style="5" customWidth="1"/>
    <col min="11513" max="11762" width="9.140625" style="5"/>
    <col min="11763" max="11763" width="4.7109375" style="5" customWidth="1"/>
    <col min="11764" max="11764" width="41" style="5" customWidth="1"/>
    <col min="11765" max="11765" width="15.85546875" style="5" customWidth="1"/>
    <col min="11766" max="11767" width="13.140625" style="5" customWidth="1"/>
    <col min="11768" max="11768" width="18.5703125" style="5" customWidth="1"/>
    <col min="11769" max="12018" width="9.140625" style="5"/>
    <col min="12019" max="12019" width="4.7109375" style="5" customWidth="1"/>
    <col min="12020" max="12020" width="41" style="5" customWidth="1"/>
    <col min="12021" max="12021" width="15.85546875" style="5" customWidth="1"/>
    <col min="12022" max="12023" width="13.140625" style="5" customWidth="1"/>
    <col min="12024" max="12024" width="18.5703125" style="5" customWidth="1"/>
    <col min="12025" max="12274" width="9.140625" style="5"/>
    <col min="12275" max="12275" width="4.7109375" style="5" customWidth="1"/>
    <col min="12276" max="12276" width="41" style="5" customWidth="1"/>
    <col min="12277" max="12277" width="15.85546875" style="5" customWidth="1"/>
    <col min="12278" max="12279" width="13.140625" style="5" customWidth="1"/>
    <col min="12280" max="12280" width="18.5703125" style="5" customWidth="1"/>
    <col min="12281" max="12530" width="9.140625" style="5"/>
    <col min="12531" max="12531" width="4.7109375" style="5" customWidth="1"/>
    <col min="12532" max="12532" width="41" style="5" customWidth="1"/>
    <col min="12533" max="12533" width="15.85546875" style="5" customWidth="1"/>
    <col min="12534" max="12535" width="13.140625" style="5" customWidth="1"/>
    <col min="12536" max="12536" width="18.5703125" style="5" customWidth="1"/>
    <col min="12537" max="12786" width="9.140625" style="5"/>
    <col min="12787" max="12787" width="4.7109375" style="5" customWidth="1"/>
    <col min="12788" max="12788" width="41" style="5" customWidth="1"/>
    <col min="12789" max="12789" width="15.85546875" style="5" customWidth="1"/>
    <col min="12790" max="12791" width="13.140625" style="5" customWidth="1"/>
    <col min="12792" max="12792" width="18.5703125" style="5" customWidth="1"/>
    <col min="12793" max="13042" width="9.140625" style="5"/>
    <col min="13043" max="13043" width="4.7109375" style="5" customWidth="1"/>
    <col min="13044" max="13044" width="41" style="5" customWidth="1"/>
    <col min="13045" max="13045" width="15.85546875" style="5" customWidth="1"/>
    <col min="13046" max="13047" width="13.140625" style="5" customWidth="1"/>
    <col min="13048" max="13048" width="18.5703125" style="5" customWidth="1"/>
    <col min="13049" max="13298" width="9.140625" style="5"/>
    <col min="13299" max="13299" width="4.7109375" style="5" customWidth="1"/>
    <col min="13300" max="13300" width="41" style="5" customWidth="1"/>
    <col min="13301" max="13301" width="15.85546875" style="5" customWidth="1"/>
    <col min="13302" max="13303" width="13.140625" style="5" customWidth="1"/>
    <col min="13304" max="13304" width="18.5703125" style="5" customWidth="1"/>
    <col min="13305" max="13554" width="9.140625" style="5"/>
    <col min="13555" max="13555" width="4.7109375" style="5" customWidth="1"/>
    <col min="13556" max="13556" width="41" style="5" customWidth="1"/>
    <col min="13557" max="13557" width="15.85546875" style="5" customWidth="1"/>
    <col min="13558" max="13559" width="13.140625" style="5" customWidth="1"/>
    <col min="13560" max="13560" width="18.5703125" style="5" customWidth="1"/>
    <col min="13561" max="13810" width="9.140625" style="5"/>
    <col min="13811" max="13811" width="4.7109375" style="5" customWidth="1"/>
    <col min="13812" max="13812" width="41" style="5" customWidth="1"/>
    <col min="13813" max="13813" width="15.85546875" style="5" customWidth="1"/>
    <col min="13814" max="13815" width="13.140625" style="5" customWidth="1"/>
    <col min="13816" max="13816" width="18.5703125" style="5" customWidth="1"/>
    <col min="13817" max="14066" width="9.140625" style="5"/>
    <col min="14067" max="14067" width="4.7109375" style="5" customWidth="1"/>
    <col min="14068" max="14068" width="41" style="5" customWidth="1"/>
    <col min="14069" max="14069" width="15.85546875" style="5" customWidth="1"/>
    <col min="14070" max="14071" width="13.140625" style="5" customWidth="1"/>
    <col min="14072" max="14072" width="18.5703125" style="5" customWidth="1"/>
    <col min="14073" max="14322" width="9.140625" style="5"/>
    <col min="14323" max="14323" width="4.7109375" style="5" customWidth="1"/>
    <col min="14324" max="14324" width="41" style="5" customWidth="1"/>
    <col min="14325" max="14325" width="15.85546875" style="5" customWidth="1"/>
    <col min="14326" max="14327" width="13.140625" style="5" customWidth="1"/>
    <col min="14328" max="14328" width="18.5703125" style="5" customWidth="1"/>
    <col min="14329" max="14578" width="9.140625" style="5"/>
    <col min="14579" max="14579" width="4.7109375" style="5" customWidth="1"/>
    <col min="14580" max="14580" width="41" style="5" customWidth="1"/>
    <col min="14581" max="14581" width="15.85546875" style="5" customWidth="1"/>
    <col min="14582" max="14583" width="13.140625" style="5" customWidth="1"/>
    <col min="14584" max="14584" width="18.5703125" style="5" customWidth="1"/>
    <col min="14585" max="14834" width="9.140625" style="5"/>
    <col min="14835" max="14835" width="4.7109375" style="5" customWidth="1"/>
    <col min="14836" max="14836" width="41" style="5" customWidth="1"/>
    <col min="14837" max="14837" width="15.85546875" style="5" customWidth="1"/>
    <col min="14838" max="14839" width="13.140625" style="5" customWidth="1"/>
    <col min="14840" max="14840" width="18.5703125" style="5" customWidth="1"/>
    <col min="14841" max="15090" width="9.140625" style="5"/>
    <col min="15091" max="15091" width="4.7109375" style="5" customWidth="1"/>
    <col min="15092" max="15092" width="41" style="5" customWidth="1"/>
    <col min="15093" max="15093" width="15.85546875" style="5" customWidth="1"/>
    <col min="15094" max="15095" width="13.140625" style="5" customWidth="1"/>
    <col min="15096" max="15096" width="18.5703125" style="5" customWidth="1"/>
    <col min="15097" max="15346" width="9.140625" style="5"/>
    <col min="15347" max="15347" width="4.7109375" style="5" customWidth="1"/>
    <col min="15348" max="15348" width="41" style="5" customWidth="1"/>
    <col min="15349" max="15349" width="15.85546875" style="5" customWidth="1"/>
    <col min="15350" max="15351" width="13.140625" style="5" customWidth="1"/>
    <col min="15352" max="15352" width="18.5703125" style="5" customWidth="1"/>
    <col min="15353" max="15602" width="9.140625" style="5"/>
    <col min="15603" max="15603" width="4.7109375" style="5" customWidth="1"/>
    <col min="15604" max="15604" width="41" style="5" customWidth="1"/>
    <col min="15605" max="15605" width="15.85546875" style="5" customWidth="1"/>
    <col min="15606" max="15607" width="13.140625" style="5" customWidth="1"/>
    <col min="15608" max="15608" width="18.5703125" style="5" customWidth="1"/>
    <col min="15609" max="15858" width="9.140625" style="5"/>
    <col min="15859" max="15859" width="4.7109375" style="5" customWidth="1"/>
    <col min="15860" max="15860" width="41" style="5" customWidth="1"/>
    <col min="15861" max="15861" width="15.85546875" style="5" customWidth="1"/>
    <col min="15862" max="15863" width="13.140625" style="5" customWidth="1"/>
    <col min="15864" max="15864" width="18.5703125" style="5" customWidth="1"/>
    <col min="15865" max="16114" width="9.140625" style="5"/>
    <col min="16115" max="16115" width="4.7109375" style="5" customWidth="1"/>
    <col min="16116" max="16116" width="41" style="5" customWidth="1"/>
    <col min="16117" max="16117" width="15.85546875" style="5" customWidth="1"/>
    <col min="16118" max="16119" width="13.140625" style="5" customWidth="1"/>
    <col min="16120" max="16120" width="18.5703125" style="5" customWidth="1"/>
    <col min="16121" max="16384" width="9.140625" style="5"/>
  </cols>
  <sheetData>
    <row r="1" spans="1:8" ht="18.75" x14ac:dyDescent="0.25">
      <c r="A1" s="1"/>
      <c r="B1" s="2"/>
      <c r="C1" s="3"/>
      <c r="E1" s="125" t="s">
        <v>60</v>
      </c>
      <c r="F1" s="126"/>
      <c r="G1" s="126"/>
    </row>
    <row r="2" spans="1:8" ht="15.75" customHeight="1" x14ac:dyDescent="0.25">
      <c r="A2" s="6"/>
      <c r="B2" s="7"/>
      <c r="C2" s="8"/>
      <c r="D2" s="130" t="s">
        <v>81</v>
      </c>
      <c r="E2" s="144"/>
      <c r="F2" s="144"/>
      <c r="G2" s="144"/>
    </row>
    <row r="3" spans="1:8" ht="15" x14ac:dyDescent="0.25">
      <c r="A3" s="6"/>
      <c r="B3" s="7"/>
      <c r="C3" s="8"/>
      <c r="D3" s="8"/>
      <c r="E3" s="8"/>
      <c r="F3" s="8"/>
    </row>
    <row r="4" spans="1:8" ht="39" customHeight="1" x14ac:dyDescent="0.25">
      <c r="A4" s="127" t="s">
        <v>78</v>
      </c>
      <c r="B4" s="128"/>
      <c r="C4" s="128"/>
      <c r="D4" s="128"/>
      <c r="E4" s="129"/>
      <c r="F4" s="129"/>
      <c r="G4" s="129"/>
    </row>
    <row r="5" spans="1:8" ht="16.5" customHeight="1" thickBot="1" x14ac:dyDescent="0.3"/>
    <row r="6" spans="1:8" s="15" customFormat="1" ht="51" customHeight="1" x14ac:dyDescent="0.25">
      <c r="A6" s="76" t="s">
        <v>0</v>
      </c>
      <c r="B6" s="77" t="s">
        <v>1</v>
      </c>
      <c r="C6" s="78" t="s">
        <v>2</v>
      </c>
      <c r="D6" s="75" t="s">
        <v>3</v>
      </c>
      <c r="E6" s="14" t="s">
        <v>4</v>
      </c>
      <c r="F6" s="12" t="s">
        <v>59</v>
      </c>
      <c r="G6" s="13" t="s">
        <v>4</v>
      </c>
    </row>
    <row r="7" spans="1:8" s="21" customFormat="1" ht="26.25" customHeight="1" x14ac:dyDescent="0.25">
      <c r="A7" s="138" t="s">
        <v>5</v>
      </c>
      <c r="B7" s="82" t="s">
        <v>66</v>
      </c>
      <c r="C7" s="16" t="s">
        <v>6</v>
      </c>
      <c r="D7" s="17">
        <f>D9+D10</f>
        <v>363</v>
      </c>
      <c r="E7" s="20" t="s">
        <v>7</v>
      </c>
      <c r="F7" s="18" t="s">
        <v>7</v>
      </c>
      <c r="G7" s="19" t="s">
        <v>7</v>
      </c>
    </row>
    <row r="8" spans="1:8" ht="19.5" customHeight="1" x14ac:dyDescent="0.25">
      <c r="A8" s="139"/>
      <c r="B8" s="22" t="s">
        <v>8</v>
      </c>
      <c r="C8" s="23"/>
      <c r="D8" s="24"/>
      <c r="E8" s="28"/>
      <c r="F8" s="26"/>
      <c r="G8" s="27"/>
    </row>
    <row r="9" spans="1:8" ht="19.5" customHeight="1" x14ac:dyDescent="0.25">
      <c r="A9" s="139"/>
      <c r="B9" s="22" t="s">
        <v>9</v>
      </c>
      <c r="C9" s="23"/>
      <c r="D9" s="24">
        <v>306</v>
      </c>
      <c r="E9" s="28">
        <v>192000</v>
      </c>
      <c r="F9" s="26"/>
      <c r="G9" s="27">
        <v>192000</v>
      </c>
    </row>
    <row r="10" spans="1:8" ht="19.5" customHeight="1" thickBot="1" x14ac:dyDescent="0.3">
      <c r="A10" s="140"/>
      <c r="B10" s="29" t="s">
        <v>10</v>
      </c>
      <c r="C10" s="30"/>
      <c r="D10" s="31">
        <v>57</v>
      </c>
      <c r="E10" s="34">
        <v>292000</v>
      </c>
      <c r="F10" s="32"/>
      <c r="G10" s="33">
        <v>292000</v>
      </c>
    </row>
    <row r="11" spans="1:8" s="21" customFormat="1" ht="29.25" customHeight="1" x14ac:dyDescent="0.25">
      <c r="A11" s="132" t="s">
        <v>11</v>
      </c>
      <c r="B11" s="83" t="s">
        <v>67</v>
      </c>
      <c r="C11" s="35" t="s">
        <v>12</v>
      </c>
      <c r="D11" s="36">
        <f>SUM(D12:D13)</f>
        <v>3881</v>
      </c>
      <c r="E11" s="39">
        <v>29768.799999999999</v>
      </c>
      <c r="F11" s="37"/>
      <c r="G11" s="38">
        <v>29768.799999999999</v>
      </c>
      <c r="H11" s="88"/>
    </row>
    <row r="12" spans="1:8" ht="19.5" customHeight="1" x14ac:dyDescent="0.25">
      <c r="A12" s="133"/>
      <c r="B12" s="22" t="s">
        <v>13</v>
      </c>
      <c r="C12" s="23"/>
      <c r="D12" s="40">
        <v>2440</v>
      </c>
      <c r="E12" s="28">
        <v>29768.799999999999</v>
      </c>
      <c r="F12" s="26"/>
      <c r="G12" s="27">
        <v>29768.799999999999</v>
      </c>
      <c r="H12" s="4"/>
    </row>
    <row r="13" spans="1:8" ht="19.5" customHeight="1" thickBot="1" x14ac:dyDescent="0.3">
      <c r="A13" s="134"/>
      <c r="B13" s="41" t="s">
        <v>14</v>
      </c>
      <c r="C13" s="42"/>
      <c r="D13" s="43">
        <v>1441</v>
      </c>
      <c r="E13" s="46">
        <v>29768.799999999999</v>
      </c>
      <c r="F13" s="44"/>
      <c r="G13" s="45">
        <v>29768.799999999999</v>
      </c>
      <c r="H13" s="4"/>
    </row>
    <row r="14" spans="1:8" s="21" customFormat="1" ht="20.25" customHeight="1" x14ac:dyDescent="0.25">
      <c r="A14" s="138" t="s">
        <v>15</v>
      </c>
      <c r="B14" s="96" t="s">
        <v>68</v>
      </c>
      <c r="C14" s="104" t="s">
        <v>7</v>
      </c>
      <c r="D14" s="94" t="s">
        <v>7</v>
      </c>
      <c r="E14" s="94" t="s">
        <v>7</v>
      </c>
      <c r="F14" s="95" t="s">
        <v>7</v>
      </c>
      <c r="G14" s="19" t="s">
        <v>7</v>
      </c>
    </row>
    <row r="15" spans="1:8" ht="29.25" customHeight="1" x14ac:dyDescent="0.25">
      <c r="A15" s="139"/>
      <c r="B15" s="97" t="s">
        <v>79</v>
      </c>
      <c r="C15" s="105" t="s">
        <v>18</v>
      </c>
      <c r="D15" s="101">
        <v>22723</v>
      </c>
      <c r="E15" s="28">
        <v>2456.14</v>
      </c>
      <c r="F15" s="26"/>
      <c r="G15" s="27">
        <v>2456.14</v>
      </c>
    </row>
    <row r="16" spans="1:8" ht="39" customHeight="1" x14ac:dyDescent="0.25">
      <c r="A16" s="139"/>
      <c r="B16" s="97" t="s">
        <v>80</v>
      </c>
      <c r="C16" s="105" t="s">
        <v>18</v>
      </c>
      <c r="D16" s="101">
        <v>147342</v>
      </c>
      <c r="E16" s="28">
        <v>491.2</v>
      </c>
      <c r="F16" s="26"/>
      <c r="G16" s="27">
        <v>491.2</v>
      </c>
    </row>
    <row r="17" spans="1:7" ht="19.5" customHeight="1" thickBot="1" x14ac:dyDescent="0.3">
      <c r="A17" s="140"/>
      <c r="B17" s="98" t="s">
        <v>71</v>
      </c>
      <c r="C17" s="106" t="s">
        <v>21</v>
      </c>
      <c r="D17" s="102">
        <v>302940</v>
      </c>
      <c r="E17" s="34">
        <v>2904.05</v>
      </c>
      <c r="F17" s="53"/>
      <c r="G17" s="33">
        <v>2904.05</v>
      </c>
    </row>
    <row r="18" spans="1:7" s="21" customFormat="1" ht="19.5" customHeight="1" x14ac:dyDescent="0.25">
      <c r="A18" s="145" t="s">
        <v>22</v>
      </c>
      <c r="B18" s="99" t="s">
        <v>69</v>
      </c>
      <c r="C18" s="107" t="s">
        <v>7</v>
      </c>
      <c r="D18" s="90" t="s">
        <v>7</v>
      </c>
      <c r="E18" s="90" t="s">
        <v>7</v>
      </c>
      <c r="F18" s="91" t="s">
        <v>7</v>
      </c>
      <c r="G18" s="92" t="s">
        <v>7</v>
      </c>
    </row>
    <row r="19" spans="1:7" ht="18.75" customHeight="1" x14ac:dyDescent="0.25">
      <c r="A19" s="146"/>
      <c r="B19" s="113" t="s">
        <v>70</v>
      </c>
      <c r="C19" s="105" t="s">
        <v>24</v>
      </c>
      <c r="D19" s="101">
        <v>7440</v>
      </c>
      <c r="E19" s="89">
        <v>1297.3800000000001</v>
      </c>
      <c r="F19" s="26"/>
      <c r="G19" s="27">
        <v>1297.3800000000001</v>
      </c>
    </row>
    <row r="20" spans="1:7" ht="18" customHeight="1" x14ac:dyDescent="0.25">
      <c r="A20" s="146"/>
      <c r="B20" s="113" t="s">
        <v>71</v>
      </c>
      <c r="C20" s="105" t="s">
        <v>21</v>
      </c>
      <c r="D20" s="101">
        <v>11900</v>
      </c>
      <c r="E20" s="89">
        <v>2047.29</v>
      </c>
      <c r="F20" s="26"/>
      <c r="G20" s="27">
        <v>2047.29</v>
      </c>
    </row>
    <row r="21" spans="1:7" ht="20.25" customHeight="1" x14ac:dyDescent="0.25">
      <c r="A21" s="146"/>
      <c r="B21" s="113" t="s">
        <v>75</v>
      </c>
      <c r="C21" s="105" t="s">
        <v>7</v>
      </c>
      <c r="D21" s="59" t="s">
        <v>7</v>
      </c>
      <c r="E21" s="25" t="s">
        <v>7</v>
      </c>
      <c r="F21" s="25" t="s">
        <v>7</v>
      </c>
      <c r="G21" s="86" t="s">
        <v>7</v>
      </c>
    </row>
    <row r="22" spans="1:7" ht="18" customHeight="1" x14ac:dyDescent="0.25">
      <c r="A22" s="146"/>
      <c r="B22" s="97" t="s">
        <v>72</v>
      </c>
      <c r="C22" s="105" t="s">
        <v>18</v>
      </c>
      <c r="D22" s="101">
        <v>301334</v>
      </c>
      <c r="E22" s="89">
        <v>446.7</v>
      </c>
      <c r="F22" s="26"/>
      <c r="G22" s="27">
        <v>446.7</v>
      </c>
    </row>
    <row r="23" spans="1:7" ht="18" customHeight="1" thickBot="1" x14ac:dyDescent="0.3">
      <c r="A23" s="146"/>
      <c r="B23" s="98" t="s">
        <v>73</v>
      </c>
      <c r="C23" s="106" t="s">
        <v>29</v>
      </c>
      <c r="D23" s="102">
        <v>9338</v>
      </c>
      <c r="E23" s="109">
        <v>1736.77</v>
      </c>
      <c r="F23" s="32"/>
      <c r="G23" s="33">
        <v>1736.77</v>
      </c>
    </row>
    <row r="24" spans="1:7" s="21" customFormat="1" ht="18" customHeight="1" x14ac:dyDescent="0.25">
      <c r="A24" s="145" t="s">
        <v>30</v>
      </c>
      <c r="B24" s="112" t="s">
        <v>74</v>
      </c>
      <c r="C24" s="116" t="s">
        <v>7</v>
      </c>
      <c r="D24" s="114" t="s">
        <v>7</v>
      </c>
      <c r="E24" s="111" t="s">
        <v>7</v>
      </c>
      <c r="F24" s="111" t="s">
        <v>7</v>
      </c>
      <c r="G24" s="57" t="s">
        <v>7</v>
      </c>
    </row>
    <row r="25" spans="1:7" s="21" customFormat="1" ht="18.75" customHeight="1" x14ac:dyDescent="0.25">
      <c r="A25" s="146"/>
      <c r="B25" s="113" t="s">
        <v>71</v>
      </c>
      <c r="C25" s="117" t="s">
        <v>21</v>
      </c>
      <c r="D25" s="115">
        <f>SUM(D26:D27)</f>
        <v>167376</v>
      </c>
      <c r="E25" s="110"/>
      <c r="F25" s="65"/>
      <c r="G25" s="66"/>
    </row>
    <row r="26" spans="1:7" ht="16.5" customHeight="1" x14ac:dyDescent="0.25">
      <c r="A26" s="146"/>
      <c r="B26" s="97" t="s">
        <v>32</v>
      </c>
      <c r="C26" s="105"/>
      <c r="D26" s="101">
        <v>69696</v>
      </c>
      <c r="E26" s="89">
        <v>1319.38</v>
      </c>
      <c r="F26" s="79">
        <v>2.6120199999999998</v>
      </c>
      <c r="G26" s="27">
        <f>ROUND(E26*F26,2)</f>
        <v>3446.25</v>
      </c>
    </row>
    <row r="27" spans="1:7" ht="16.5" customHeight="1" x14ac:dyDescent="0.25">
      <c r="A27" s="146"/>
      <c r="B27" s="97" t="s">
        <v>33</v>
      </c>
      <c r="C27" s="105"/>
      <c r="D27" s="101">
        <v>97680</v>
      </c>
      <c r="E27" s="89">
        <v>1319.38</v>
      </c>
      <c r="F27" s="79">
        <v>1</v>
      </c>
      <c r="G27" s="27">
        <f>ROUND(E27*F27,2)</f>
        <v>1319.38</v>
      </c>
    </row>
    <row r="28" spans="1:7" s="21" customFormat="1" ht="17.25" customHeight="1" x14ac:dyDescent="0.25">
      <c r="A28" s="146"/>
      <c r="B28" s="113" t="s">
        <v>70</v>
      </c>
      <c r="C28" s="117" t="s">
        <v>24</v>
      </c>
      <c r="D28" s="115">
        <f>SUM(D29:D30)</f>
        <v>85560</v>
      </c>
      <c r="E28" s="110"/>
      <c r="F28" s="65"/>
      <c r="G28" s="66"/>
    </row>
    <row r="29" spans="1:7" ht="16.5" customHeight="1" x14ac:dyDescent="0.25">
      <c r="A29" s="146"/>
      <c r="B29" s="97" t="s">
        <v>32</v>
      </c>
      <c r="C29" s="105"/>
      <c r="D29" s="101">
        <v>62310</v>
      </c>
      <c r="E29" s="89">
        <v>712.08</v>
      </c>
      <c r="F29" s="26"/>
      <c r="G29" s="27">
        <v>712.08</v>
      </c>
    </row>
    <row r="30" spans="1:7" ht="16.5" customHeight="1" x14ac:dyDescent="0.25">
      <c r="A30" s="146"/>
      <c r="B30" s="97" t="s">
        <v>33</v>
      </c>
      <c r="C30" s="105"/>
      <c r="D30" s="101">
        <v>23250</v>
      </c>
      <c r="E30" s="89">
        <v>712.08</v>
      </c>
      <c r="F30" s="26"/>
      <c r="G30" s="27">
        <v>712.08</v>
      </c>
    </row>
    <row r="31" spans="1:7" s="21" customFormat="1" ht="20.25" customHeight="1" x14ac:dyDescent="0.25">
      <c r="A31" s="146"/>
      <c r="B31" s="113" t="s">
        <v>75</v>
      </c>
      <c r="C31" s="117" t="s">
        <v>7</v>
      </c>
      <c r="D31" s="70" t="s">
        <v>7</v>
      </c>
      <c r="E31" s="69" t="s">
        <v>7</v>
      </c>
      <c r="F31" s="69" t="s">
        <v>7</v>
      </c>
      <c r="G31" s="87" t="s">
        <v>7</v>
      </c>
    </row>
    <row r="32" spans="1:7" s="21" customFormat="1" ht="15" customHeight="1" x14ac:dyDescent="0.25">
      <c r="A32" s="146"/>
      <c r="B32" s="113" t="s">
        <v>72</v>
      </c>
      <c r="C32" s="117" t="s">
        <v>18</v>
      </c>
      <c r="D32" s="115">
        <f>SUM(D33:D34)</f>
        <v>50318</v>
      </c>
      <c r="E32" s="110"/>
      <c r="F32" s="65"/>
      <c r="G32" s="66"/>
    </row>
    <row r="33" spans="1:7" ht="16.5" customHeight="1" x14ac:dyDescent="0.25">
      <c r="A33" s="146"/>
      <c r="B33" s="97" t="s">
        <v>37</v>
      </c>
      <c r="C33" s="105"/>
      <c r="D33" s="101">
        <v>26100</v>
      </c>
      <c r="E33" s="89">
        <v>391.41</v>
      </c>
      <c r="F33" s="79">
        <v>2.9296700000000002</v>
      </c>
      <c r="G33" s="27">
        <f>ROUND(E33*F33,2)</f>
        <v>1146.7</v>
      </c>
    </row>
    <row r="34" spans="1:7" ht="15" customHeight="1" x14ac:dyDescent="0.25">
      <c r="A34" s="146"/>
      <c r="B34" s="97" t="s">
        <v>33</v>
      </c>
      <c r="C34" s="105"/>
      <c r="D34" s="101">
        <v>24218</v>
      </c>
      <c r="E34" s="89">
        <v>391.41</v>
      </c>
      <c r="F34" s="79">
        <v>1</v>
      </c>
      <c r="G34" s="27">
        <f>ROUND(E34*F34,2)</f>
        <v>391.41</v>
      </c>
    </row>
    <row r="35" spans="1:7" s="21" customFormat="1" ht="17.25" customHeight="1" x14ac:dyDescent="0.25">
      <c r="A35" s="146"/>
      <c r="B35" s="113" t="s">
        <v>73</v>
      </c>
      <c r="C35" s="117" t="s">
        <v>29</v>
      </c>
      <c r="D35" s="115">
        <f>SUM(D36:D37)</f>
        <v>6273</v>
      </c>
      <c r="E35" s="110"/>
      <c r="F35" s="65"/>
      <c r="G35" s="66"/>
    </row>
    <row r="36" spans="1:7" ht="17.25" customHeight="1" x14ac:dyDescent="0.25">
      <c r="A36" s="146"/>
      <c r="B36" s="97" t="s">
        <v>39</v>
      </c>
      <c r="C36" s="105"/>
      <c r="D36" s="101">
        <v>4350</v>
      </c>
      <c r="E36" s="89">
        <v>1839.41</v>
      </c>
      <c r="F36" s="79">
        <v>1.39577</v>
      </c>
      <c r="G36" s="27">
        <f>ROUND(E36*F36,2)</f>
        <v>2567.39</v>
      </c>
    </row>
    <row r="37" spans="1:7" ht="17.25" customHeight="1" thickBot="1" x14ac:dyDescent="0.3">
      <c r="A37" s="146"/>
      <c r="B37" s="98" t="s">
        <v>33</v>
      </c>
      <c r="C37" s="106"/>
      <c r="D37" s="102">
        <v>1923</v>
      </c>
      <c r="E37" s="109">
        <v>1839.41</v>
      </c>
      <c r="F37" s="118">
        <v>1</v>
      </c>
      <c r="G37" s="33">
        <f>ROUND(E37*F37,2)</f>
        <v>1839.41</v>
      </c>
    </row>
    <row r="38" spans="1:7" ht="17.25" customHeight="1" x14ac:dyDescent="0.25">
      <c r="A38" s="145" t="s">
        <v>40</v>
      </c>
      <c r="B38" s="99" t="s">
        <v>76</v>
      </c>
      <c r="C38" s="104" t="s">
        <v>7</v>
      </c>
      <c r="D38" s="122" t="s">
        <v>7</v>
      </c>
      <c r="E38" s="123" t="s">
        <v>7</v>
      </c>
      <c r="F38" s="123" t="s">
        <v>7</v>
      </c>
      <c r="G38" s="124" t="s">
        <v>7</v>
      </c>
    </row>
    <row r="39" spans="1:7" s="21" customFormat="1" ht="19.5" customHeight="1" x14ac:dyDescent="0.25">
      <c r="A39" s="146"/>
      <c r="B39" s="113" t="s">
        <v>71</v>
      </c>
      <c r="C39" s="117" t="s">
        <v>21</v>
      </c>
      <c r="D39" s="115">
        <f>SUM(D40:D41)</f>
        <v>266751</v>
      </c>
      <c r="E39" s="110"/>
      <c r="F39" s="65"/>
      <c r="G39" s="66"/>
    </row>
    <row r="40" spans="1:7" ht="15.75" customHeight="1" x14ac:dyDescent="0.25">
      <c r="A40" s="146"/>
      <c r="B40" s="97" t="s">
        <v>42</v>
      </c>
      <c r="C40" s="105"/>
      <c r="D40" s="101">
        <v>113847</v>
      </c>
      <c r="E40" s="89">
        <v>1730.04</v>
      </c>
      <c r="F40" s="79">
        <v>1.7179899999999999</v>
      </c>
      <c r="G40" s="27">
        <f>ROUND(E40*F40,2)</f>
        <v>2972.19</v>
      </c>
    </row>
    <row r="41" spans="1:7" ht="15.75" customHeight="1" x14ac:dyDescent="0.25">
      <c r="A41" s="146"/>
      <c r="B41" s="97" t="s">
        <v>33</v>
      </c>
      <c r="C41" s="105"/>
      <c r="D41" s="101">
        <v>152904</v>
      </c>
      <c r="E41" s="89">
        <v>1730.04</v>
      </c>
      <c r="F41" s="79">
        <v>1</v>
      </c>
      <c r="G41" s="27">
        <f>ROUND(E41*F41,2)</f>
        <v>1730.04</v>
      </c>
    </row>
    <row r="42" spans="1:7" s="21" customFormat="1" ht="19.5" customHeight="1" x14ac:dyDescent="0.25">
      <c r="A42" s="146"/>
      <c r="B42" s="113" t="s">
        <v>70</v>
      </c>
      <c r="C42" s="117" t="s">
        <v>24</v>
      </c>
      <c r="D42" s="115">
        <f>SUM(D43:D44)</f>
        <v>18290</v>
      </c>
      <c r="E42" s="110"/>
      <c r="F42" s="65"/>
      <c r="G42" s="66"/>
    </row>
    <row r="43" spans="1:7" x14ac:dyDescent="0.25">
      <c r="A43" s="146"/>
      <c r="B43" s="97" t="s">
        <v>42</v>
      </c>
      <c r="C43" s="105"/>
      <c r="D43" s="101">
        <v>7130</v>
      </c>
      <c r="E43" s="89">
        <v>638.67999999999995</v>
      </c>
      <c r="F43" s="26"/>
      <c r="G43" s="27">
        <v>638.67999999999995</v>
      </c>
    </row>
    <row r="44" spans="1:7" x14ac:dyDescent="0.25">
      <c r="A44" s="146"/>
      <c r="B44" s="97" t="s">
        <v>33</v>
      </c>
      <c r="C44" s="105"/>
      <c r="D44" s="101">
        <v>11160</v>
      </c>
      <c r="E44" s="89">
        <v>638.67999999999995</v>
      </c>
      <c r="F44" s="26"/>
      <c r="G44" s="27">
        <v>638.67999999999995</v>
      </c>
    </row>
    <row r="45" spans="1:7" s="21" customFormat="1" ht="18" customHeight="1" x14ac:dyDescent="0.25">
      <c r="A45" s="146"/>
      <c r="B45" s="113" t="s">
        <v>75</v>
      </c>
      <c r="C45" s="117" t="s">
        <v>7</v>
      </c>
      <c r="D45" s="70" t="s">
        <v>7</v>
      </c>
      <c r="E45" s="110"/>
      <c r="F45" s="65"/>
      <c r="G45" s="66"/>
    </row>
    <row r="46" spans="1:7" s="21" customFormat="1" x14ac:dyDescent="0.25">
      <c r="A46" s="146"/>
      <c r="B46" s="113" t="s">
        <v>72</v>
      </c>
      <c r="C46" s="117" t="s">
        <v>18</v>
      </c>
      <c r="D46" s="115">
        <f>SUM(D47:D48)</f>
        <v>428173</v>
      </c>
      <c r="E46" s="110"/>
      <c r="F46" s="65"/>
      <c r="G46" s="66"/>
    </row>
    <row r="47" spans="1:7" ht="18" customHeight="1" x14ac:dyDescent="0.25">
      <c r="A47" s="146"/>
      <c r="B47" s="97" t="s">
        <v>46</v>
      </c>
      <c r="C47" s="105"/>
      <c r="D47" s="101">
        <v>145959</v>
      </c>
      <c r="E47" s="89">
        <v>373.43</v>
      </c>
      <c r="F47" s="79">
        <v>1.5755999999999999</v>
      </c>
      <c r="G47" s="27">
        <f>ROUND(E47*F47,2)</f>
        <v>588.38</v>
      </c>
    </row>
    <row r="48" spans="1:7" ht="16.5" customHeight="1" x14ac:dyDescent="0.25">
      <c r="A48" s="146"/>
      <c r="B48" s="97" t="s">
        <v>33</v>
      </c>
      <c r="C48" s="105"/>
      <c r="D48" s="101">
        <v>282214</v>
      </c>
      <c r="E48" s="89">
        <v>373.43</v>
      </c>
      <c r="F48" s="79">
        <v>1</v>
      </c>
      <c r="G48" s="27">
        <f>ROUND(E48*F48,2)</f>
        <v>373.43</v>
      </c>
    </row>
    <row r="49" spans="1:7" s="21" customFormat="1" x14ac:dyDescent="0.25">
      <c r="A49" s="146"/>
      <c r="B49" s="113" t="s">
        <v>73</v>
      </c>
      <c r="C49" s="117" t="s">
        <v>29</v>
      </c>
      <c r="D49" s="115">
        <f>SUM(D50:D51)</f>
        <v>94934</v>
      </c>
      <c r="E49" s="110"/>
      <c r="F49" s="65"/>
      <c r="G49" s="66"/>
    </row>
    <row r="50" spans="1:7" ht="14.25" customHeight="1" x14ac:dyDescent="0.25">
      <c r="A50" s="146"/>
      <c r="B50" s="97" t="s">
        <v>48</v>
      </c>
      <c r="C50" s="105"/>
      <c r="D50" s="101">
        <v>31107</v>
      </c>
      <c r="E50" s="89">
        <v>1423.36</v>
      </c>
      <c r="F50" s="79">
        <v>1.6719900000000001</v>
      </c>
      <c r="G50" s="27">
        <f>ROUND(E50*F50,2)</f>
        <v>2379.84</v>
      </c>
    </row>
    <row r="51" spans="1:7" ht="14.25" customHeight="1" thickBot="1" x14ac:dyDescent="0.3">
      <c r="A51" s="147"/>
      <c r="B51" s="100" t="s">
        <v>33</v>
      </c>
      <c r="C51" s="108"/>
      <c r="D51" s="103">
        <v>63827</v>
      </c>
      <c r="E51" s="93">
        <v>1423.36</v>
      </c>
      <c r="F51" s="81">
        <v>1</v>
      </c>
      <c r="G51" s="45">
        <f>ROUND(E51*F51,2)</f>
        <v>1423.36</v>
      </c>
    </row>
    <row r="52" spans="1:7" ht="44.25" customHeight="1" x14ac:dyDescent="0.25">
      <c r="A52" s="135" t="s">
        <v>49</v>
      </c>
      <c r="B52" s="119" t="s">
        <v>77</v>
      </c>
      <c r="C52" s="120" t="s">
        <v>7</v>
      </c>
      <c r="D52" s="94" t="s">
        <v>7</v>
      </c>
      <c r="E52" s="95" t="s">
        <v>7</v>
      </c>
      <c r="F52" s="95" t="s">
        <v>7</v>
      </c>
      <c r="G52" s="121" t="s">
        <v>7</v>
      </c>
    </row>
    <row r="53" spans="1:7" ht="17.25" customHeight="1" x14ac:dyDescent="0.25">
      <c r="A53" s="148"/>
      <c r="B53" s="113" t="s">
        <v>71</v>
      </c>
      <c r="C53" s="105" t="s">
        <v>21</v>
      </c>
      <c r="D53" s="101">
        <v>526080</v>
      </c>
      <c r="E53" s="89">
        <v>2635.94</v>
      </c>
      <c r="F53" s="26"/>
      <c r="G53" s="27">
        <v>2635.94</v>
      </c>
    </row>
    <row r="54" spans="1:7" x14ac:dyDescent="0.25">
      <c r="A54" s="148"/>
      <c r="B54" s="113" t="s">
        <v>70</v>
      </c>
      <c r="C54" s="105" t="s">
        <v>24</v>
      </c>
      <c r="D54" s="101">
        <v>41540</v>
      </c>
      <c r="E54" s="89">
        <v>819.61</v>
      </c>
      <c r="F54" s="26"/>
      <c r="G54" s="27">
        <v>819.61</v>
      </c>
    </row>
    <row r="55" spans="1:7" ht="15.75" customHeight="1" x14ac:dyDescent="0.25">
      <c r="A55" s="148"/>
      <c r="B55" s="113" t="s">
        <v>75</v>
      </c>
      <c r="C55" s="105" t="s">
        <v>7</v>
      </c>
      <c r="D55" s="59" t="s">
        <v>7</v>
      </c>
      <c r="E55" s="25" t="s">
        <v>7</v>
      </c>
      <c r="F55" s="25" t="s">
        <v>7</v>
      </c>
      <c r="G55" s="86" t="s">
        <v>7</v>
      </c>
    </row>
    <row r="56" spans="1:7" s="21" customFormat="1" x14ac:dyDescent="0.25">
      <c r="A56" s="148"/>
      <c r="B56" s="113" t="s">
        <v>72</v>
      </c>
      <c r="C56" s="117" t="s">
        <v>18</v>
      </c>
      <c r="D56" s="115">
        <f>SUM(D57:D59)</f>
        <v>739364</v>
      </c>
      <c r="E56" s="110"/>
      <c r="F56" s="65"/>
      <c r="G56" s="66"/>
    </row>
    <row r="57" spans="1:7" ht="18" customHeight="1" x14ac:dyDescent="0.25">
      <c r="A57" s="148"/>
      <c r="B57" s="97" t="s">
        <v>54</v>
      </c>
      <c r="C57" s="105"/>
      <c r="D57" s="101">
        <v>99924</v>
      </c>
      <c r="E57" s="89">
        <v>1713.84</v>
      </c>
      <c r="F57" s="26"/>
      <c r="G57" s="27">
        <v>1713.84</v>
      </c>
    </row>
    <row r="58" spans="1:7" ht="18" customHeight="1" x14ac:dyDescent="0.25">
      <c r="A58" s="148"/>
      <c r="B58" s="97" t="s">
        <v>55</v>
      </c>
      <c r="C58" s="105"/>
      <c r="D58" s="101">
        <v>419945</v>
      </c>
      <c r="E58" s="89">
        <v>381.2</v>
      </c>
      <c r="F58" s="26"/>
      <c r="G58" s="27">
        <v>381.2</v>
      </c>
    </row>
    <row r="59" spans="1:7" ht="18" customHeight="1" x14ac:dyDescent="0.25">
      <c r="A59" s="148"/>
      <c r="B59" s="97" t="s">
        <v>33</v>
      </c>
      <c r="C59" s="105"/>
      <c r="D59" s="101">
        <v>219495</v>
      </c>
      <c r="E59" s="89">
        <v>381.2</v>
      </c>
      <c r="F59" s="26"/>
      <c r="G59" s="27">
        <v>381.2</v>
      </c>
    </row>
    <row r="60" spans="1:7" x14ac:dyDescent="0.25">
      <c r="A60" s="148"/>
      <c r="B60" s="113" t="s">
        <v>73</v>
      </c>
      <c r="C60" s="117" t="s">
        <v>29</v>
      </c>
      <c r="D60" s="115">
        <f>SUM(D61:D62)</f>
        <v>188557</v>
      </c>
      <c r="E60" s="89"/>
      <c r="F60" s="26"/>
      <c r="G60" s="27"/>
    </row>
    <row r="61" spans="1:7" ht="15.75" customHeight="1" x14ac:dyDescent="0.25">
      <c r="A61" s="148"/>
      <c r="B61" s="97" t="s">
        <v>55</v>
      </c>
      <c r="C61" s="105"/>
      <c r="D61" s="101">
        <v>151965</v>
      </c>
      <c r="E61" s="89">
        <v>1736.77</v>
      </c>
      <c r="F61" s="26"/>
      <c r="G61" s="27">
        <v>1736.77</v>
      </c>
    </row>
    <row r="62" spans="1:7" ht="15.75" customHeight="1" thickBot="1" x14ac:dyDescent="0.3">
      <c r="A62" s="149"/>
      <c r="B62" s="100" t="s">
        <v>33</v>
      </c>
      <c r="C62" s="108"/>
      <c r="D62" s="103">
        <v>36592</v>
      </c>
      <c r="E62" s="93">
        <v>1736.77</v>
      </c>
      <c r="F62" s="44"/>
      <c r="G62" s="45">
        <v>1736.77</v>
      </c>
    </row>
    <row r="63" spans="1:7" x14ac:dyDescent="0.25">
      <c r="B63" s="74" t="s">
        <v>61</v>
      </c>
    </row>
    <row r="64" spans="1:7" x14ac:dyDescent="0.25">
      <c r="B64" s="74"/>
    </row>
  </sheetData>
  <mergeCells count="10">
    <mergeCell ref="A18:A23"/>
    <mergeCell ref="A24:A37"/>
    <mergeCell ref="A38:A51"/>
    <mergeCell ref="A52:A62"/>
    <mergeCell ref="E1:G1"/>
    <mergeCell ref="D2:G2"/>
    <mergeCell ref="A4:G4"/>
    <mergeCell ref="A7:A10"/>
    <mergeCell ref="A11:A13"/>
    <mergeCell ref="A14:A17"/>
  </mergeCells>
  <pageMargins left="0.31496062992125984" right="0.11811023622047245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32 (Пр. 20-23)</vt:lpstr>
      <vt:lpstr>Приложение 32 (Пр. 3-24)</vt:lpstr>
      <vt:lpstr>Приложение 32 (Пр. 5-24)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Самойлова</dc:creator>
  <cp:lastModifiedBy>Гузель Самойлова</cp:lastModifiedBy>
  <cp:lastPrinted>2024-04-17T09:44:13Z</cp:lastPrinted>
  <dcterms:created xsi:type="dcterms:W3CDTF">2023-12-13T04:55:09Z</dcterms:created>
  <dcterms:modified xsi:type="dcterms:W3CDTF">2024-04-25T05:40:28Z</dcterms:modified>
</cp:coreProperties>
</file>