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ORDLEN\Data\OSIT\Т А Р И Ф Н Ы Е\2024\Протокол 5-24 от 00.04.2024\приложения\"/>
    </mc:Choice>
  </mc:AlternateContent>
  <bookViews>
    <workbookView xWindow="0" yWindow="0" windowWidth="28800" windowHeight="12330" activeTab="3"/>
  </bookViews>
  <sheets>
    <sheet name="Приложение №30 (Пр.20-23)" sheetId="2" r:id="rId1"/>
    <sheet name="Приложение №30 (Пр.3-24)" sheetId="1" r:id="rId2"/>
    <sheet name="Приложение №30 (Пр.5-24) апрель" sheetId="3" r:id="rId3"/>
    <sheet name="Приложение №30 (Пр.5-24)с 01.05" sheetId="4" r:id="rId4"/>
  </sheets>
  <externalReferences>
    <externalReference r:id="rId5"/>
    <externalReference r:id="rId6"/>
  </externalReferences>
  <definedNames>
    <definedName name="__xlnm.Print_Area_2" localSheetId="0">#REF!</definedName>
    <definedName name="__xlnm.Print_Area_2" localSheetId="1">#REF!</definedName>
    <definedName name="__xlnm.Print_Area_2" localSheetId="2">#REF!</definedName>
    <definedName name="__xlnm.Print_Area_2" localSheetId="3">#REF!</definedName>
    <definedName name="__xlnm.Print_Area_2">#REF!</definedName>
    <definedName name="Kbcn" localSheetId="0">#REF!</definedName>
    <definedName name="Kbcn" localSheetId="1">#REF!</definedName>
    <definedName name="Kbcn" localSheetId="2">#REF!</definedName>
    <definedName name="Kbcn" localSheetId="3">#REF!</definedName>
    <definedName name="Kbcn">#REF!</definedName>
    <definedName name="Neot_17" localSheetId="0">#REF!</definedName>
    <definedName name="Neot_17" localSheetId="1">#REF!</definedName>
    <definedName name="Neot_17" localSheetId="2">#REF!</definedName>
    <definedName name="Neot_17" localSheetId="3">#REF!</definedName>
    <definedName name="Neot_17">#REF!</definedName>
    <definedName name="res2_range" localSheetId="0">#REF!</definedName>
    <definedName name="res2_range" localSheetId="1">#REF!</definedName>
    <definedName name="res2_range" localSheetId="2">#REF!</definedName>
    <definedName name="res2_range" localSheetId="3">#REF!</definedName>
    <definedName name="res2_range">#REF!</definedName>
    <definedName name="Tg_CZ" localSheetId="0">#REF!</definedName>
    <definedName name="Tg_CZ" localSheetId="1">#REF!</definedName>
    <definedName name="Tg_CZ" localSheetId="2">#REF!</definedName>
    <definedName name="Tg_CZ" localSheetId="3">#REF!</definedName>
    <definedName name="Tg_CZ">#REF!</definedName>
    <definedName name="Tg_Disp" localSheetId="0">#REF!</definedName>
    <definedName name="Tg_Disp" localSheetId="1">#REF!</definedName>
    <definedName name="Tg_Disp" localSheetId="2">#REF!</definedName>
    <definedName name="Tg_Disp" localSheetId="3">#REF!</definedName>
    <definedName name="Tg_Disp">#REF!</definedName>
    <definedName name="Tg_Geri" localSheetId="0">#REF!</definedName>
    <definedName name="Tg_Geri" localSheetId="1">#REF!</definedName>
    <definedName name="Tg_Geri" localSheetId="2">#REF!</definedName>
    <definedName name="Tg_Geri" localSheetId="3">#REF!</definedName>
    <definedName name="Tg_Geri">#REF!</definedName>
    <definedName name="Tg_Kons" localSheetId="0">#REF!</definedName>
    <definedName name="Tg_Kons" localSheetId="1">#REF!</definedName>
    <definedName name="Tg_Kons" localSheetId="2">#REF!</definedName>
    <definedName name="Tg_Kons" localSheetId="3">#REF!</definedName>
    <definedName name="Tg_Kons">#REF!</definedName>
    <definedName name="Tg_Med" localSheetId="0">#REF!</definedName>
    <definedName name="Tg_Med" localSheetId="1">#REF!</definedName>
    <definedName name="Tg_Med" localSheetId="2">#REF!</definedName>
    <definedName name="Tg_Med" localSheetId="3">#REF!</definedName>
    <definedName name="Tg_Med">#REF!</definedName>
    <definedName name="Tg_Neot" localSheetId="0">#REF!</definedName>
    <definedName name="Tg_Neot" localSheetId="1">#REF!</definedName>
    <definedName name="Tg_Neot" localSheetId="2">#REF!</definedName>
    <definedName name="Tg_Neot" localSheetId="3">#REF!</definedName>
    <definedName name="Tg_Neot">#REF!</definedName>
    <definedName name="Tg_Nepr" localSheetId="0">#REF!</definedName>
    <definedName name="Tg_Nepr" localSheetId="1">#REF!</definedName>
    <definedName name="Tg_Nepr" localSheetId="2">#REF!</definedName>
    <definedName name="Tg_Nepr" localSheetId="3">#REF!</definedName>
    <definedName name="Tg_Nepr">#REF!</definedName>
    <definedName name="Tg_Obr" localSheetId="0">#REF!</definedName>
    <definedName name="Tg_Obr" localSheetId="1">#REF!</definedName>
    <definedName name="Tg_Obr" localSheetId="2">#REF!</definedName>
    <definedName name="Tg_Obr" localSheetId="3">#REF!</definedName>
    <definedName name="Tg_Obr">#REF!</definedName>
    <definedName name="Tg_Reestr" localSheetId="0">#REF!</definedName>
    <definedName name="Tg_Reestr" localSheetId="1">#REF!</definedName>
    <definedName name="Tg_Reestr" localSheetId="2">#REF!</definedName>
    <definedName name="Tg_Reestr" localSheetId="3">#REF!</definedName>
    <definedName name="Tg_Reestr">#REF!</definedName>
    <definedName name="TgSMP" localSheetId="0">#REF!</definedName>
    <definedName name="TgSMP" localSheetId="1">#REF!</definedName>
    <definedName name="TgSMP" localSheetId="2">#REF!</definedName>
    <definedName name="TgSMP" localSheetId="3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>#REF!</definedName>
    <definedName name="Д">[2]Данные!$B$1:$EF$178</definedName>
    <definedName name="ЗД">[2]Данные!$BY$3:$DB$3</definedName>
    <definedName name="ппорь" localSheetId="0">#REF!</definedName>
    <definedName name="ппорь" localSheetId="1">#REF!</definedName>
    <definedName name="ппорь" localSheetId="2">#REF!</definedName>
    <definedName name="ппорь" localSheetId="3">#REF!</definedName>
    <definedName name="ппорь">#REF!</definedName>
    <definedName name="смп" localSheetId="0">#REF!</definedName>
    <definedName name="смп" localSheetId="1">#REF!</definedName>
    <definedName name="смп" localSheetId="2">#REF!</definedName>
    <definedName name="смп" localSheetId="3">#REF!</definedName>
    <definedName name="смп">#REF!</definedName>
    <definedName name="ФЗ">[2]Данные!$DC$3:$EF$3</definedName>
    <definedName name="Шт">[2]Данные!$AU$3:$BX$3</definedName>
    <definedName name="ЭКО" localSheetId="0">#REF!</definedName>
    <definedName name="ЭКО" localSheetId="1">#REF!</definedName>
    <definedName name="ЭКО" localSheetId="2">#REF!</definedName>
    <definedName name="ЭКО" localSheetId="3">#REF!</definedName>
    <definedName name="ЭКО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4" l="1"/>
  <c r="J22" i="4"/>
  <c r="J21" i="4"/>
  <c r="J20" i="4"/>
  <c r="J19" i="4"/>
  <c r="J18" i="4"/>
  <c r="J17" i="4"/>
  <c r="J16" i="4"/>
  <c r="J15" i="4"/>
  <c r="J14" i="4"/>
  <c r="J23" i="3"/>
  <c r="J22" i="3"/>
  <c r="J21" i="3"/>
  <c r="J20" i="3"/>
  <c r="J19" i="3"/>
  <c r="J18" i="3"/>
  <c r="J17" i="3"/>
  <c r="J16" i="3"/>
  <c r="J15" i="3"/>
  <c r="J14" i="3"/>
  <c r="J14" i="1" l="1"/>
  <c r="J15" i="1" l="1"/>
  <c r="J16" i="1" l="1"/>
  <c r="J17" i="1"/>
  <c r="J18" i="1"/>
  <c r="J19" i="1"/>
  <c r="J20" i="1"/>
  <c r="J21" i="1"/>
  <c r="J22" i="1"/>
  <c r="J23" i="1"/>
  <c r="K23" i="2" l="1"/>
  <c r="L23" i="2" s="1"/>
  <c r="K22" i="2"/>
  <c r="L22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</calcChain>
</file>

<file path=xl/sharedStrings.xml><?xml version="1.0" encoding="utf-8"?>
<sst xmlns="http://schemas.openxmlformats.org/spreadsheetml/2006/main" count="134" uniqueCount="42">
  <si>
    <t>№ п/п</t>
  </si>
  <si>
    <t>Реестровый номер</t>
  </si>
  <si>
    <t>Наименование МО</t>
  </si>
  <si>
    <t xml:space="preserve">Базовый подушевой норматив финансирования в соответствии с перечнем расходов на медицинскую помощь, финаесовое обеспечение которых осуществляется по подушевому нормативу финансирования </t>
  </si>
  <si>
    <t xml:space="preserve"> Коэффициент половозрастного состава</t>
  </si>
  <si>
    <t xml:space="preserve">Коэффициент уровня расходов МО (особенности плотности населения, транспортной доступности, климатических и географичкских особенностей, размер медицинской организации) </t>
  </si>
  <si>
    <t xml:space="preserve">Коэффициент достижения целевых показателей уровня заработной платы медицинских работников, установленных «дорожными картами» развития здравоохранения в РБ </t>
  </si>
  <si>
    <t xml:space="preserve">Коэффициент дифференциации </t>
  </si>
  <si>
    <t>Дифференцированный подушевой норматив финансирования
(ДПн )</t>
  </si>
  <si>
    <t>Поправочный коэффициент                     (ПК)</t>
  </si>
  <si>
    <t>Фактический дифференцированный подушевой норматив финансирования (ФДПн)                      на 2023 год    (руб.)</t>
  </si>
  <si>
    <t>Фактический дифференцированный подушевой норматив финансирования (ФДПн)                      на 1 месяц 2023 года    (руб.)</t>
  </si>
  <si>
    <t>024005</t>
  </si>
  <si>
    <t>ГБУЗ РБ Белорецкая ЦРКБ</t>
  </si>
  <si>
    <t>025001</t>
  </si>
  <si>
    <t>ГБУЗ РБ Бирская ЦРБ</t>
  </si>
  <si>
    <t>021303</t>
  </si>
  <si>
    <t>ГБУЗ РБ ГБ № 1 города Октябрьский</t>
  </si>
  <si>
    <t>021111</t>
  </si>
  <si>
    <t xml:space="preserve">ГБУЗ РБ ГБ г. Кумертау </t>
  </si>
  <si>
    <t>021201</t>
  </si>
  <si>
    <t>ГБУЗ РБ ГБ города Нефтекамск</t>
  </si>
  <si>
    <t>026001</t>
  </si>
  <si>
    <t>ГБУЗ РБ Месягутовская ЦРБ</t>
  </si>
  <si>
    <t>021620</t>
  </si>
  <si>
    <t>ГБУЗ РБ ССМП г.Стерлитамак</t>
  </si>
  <si>
    <t>021502</t>
  </si>
  <si>
    <t>ГБУЗ РБ ЦГБ города Сибай</t>
  </si>
  <si>
    <t>020159</t>
  </si>
  <si>
    <t>(ГБУЗ РБ ЦСМП и МК</t>
  </si>
  <si>
    <t>024006</t>
  </si>
  <si>
    <t>ФГУЗ "МСЧ № 142 ФМБА" России</t>
  </si>
  <si>
    <t>(в редакции Протокола № 20-23 от 27.12.2023)</t>
  </si>
  <si>
    <t>Приложение № 30 к Соглашению</t>
  </si>
  <si>
    <t>Численность застрахованных лиц  на территории обслуживания СМП по состоянию на 01.01.2023г.</t>
  </si>
  <si>
    <t>(в редакции Протокола № 3-24 от 21.02.2024)</t>
  </si>
  <si>
    <t>Базовый подушевой норматив финансирования в соответствии с перечнем расходов на медицинскую помощь, финаесовое обеспечение которых осуществляется по подушевому нормативу финансирования (в расчете на 1 месяц)</t>
  </si>
  <si>
    <t xml:space="preserve">Коэффициенты дифференциации для расчета подушевого норматива финансирования скорой медицинской помощи на прикрепившихся, в соответствии с зонами обслуживания лиц, по состоянию на 01.02.2024 года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</si>
  <si>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Коэффициенты дифференциации для расчета подушевого норматива финансирования скорой медицинской помощи на прикрепившихся, в соответствии с зонами обслуживания лиц,по состоянию на 01.01.2024 года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</si>
  <si>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Коэффициенты дифференциации для расчета подушевого норматива финансирования скорой медицинской помощи на прикрепившихся, в соответствии с зонами обслуживания лиц, по состоянию на 01.05.2024 года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</si>
  <si>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Коэффициенты дифференциации для расчета подушевого норматива финансирования скорой медицинской помощи на прикрепившихся, в соответствии с зонами обслуживания лиц, по состоянию на 1 апреля 2024 года (сроком на 1 месяц)                                                                                                                                                                                                                                                </t>
  </si>
  <si>
    <t>(в редакции Протокола № 5-24 от 26.04.2024)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</si>
</sst>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000"/>
    <numFmt numFmtId="167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Fill="1" applyAlignment="1"/>
    <xf numFmtId="0" fontId="3" fillId="0" borderId="0" xfId="0" applyFont="1" applyFill="1"/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49" fontId="3" fillId="2" borderId="1" xfId="2" applyNumberFormat="1" applyFont="1" applyFill="1" applyBorder="1" applyAlignment="1">
      <alignment horizontal="center" vertical="center"/>
    </xf>
    <xf numFmtId="49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167" fontId="3" fillId="0" borderId="0" xfId="0" applyNumberFormat="1" applyFont="1"/>
    <xf numFmtId="2" fontId="3" fillId="0" borderId="0" xfId="0" applyNumberFormat="1" applyFont="1"/>
    <xf numFmtId="0" fontId="3" fillId="2" borderId="1" xfId="2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3" fillId="0" borderId="0" xfId="0" applyNumberFormat="1" applyFont="1"/>
    <xf numFmtId="166" fontId="3" fillId="0" borderId="0" xfId="0" applyNumberFormat="1" applyFont="1"/>
    <xf numFmtId="0" fontId="3" fillId="2" borderId="0" xfId="0" applyFont="1" applyFill="1"/>
    <xf numFmtId="0" fontId="3" fillId="0" borderId="0" xfId="0" applyFont="1" applyAlignment="1">
      <alignment vertical="center" wrapText="1"/>
    </xf>
    <xf numFmtId="2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4" fontId="4" fillId="0" borderId="4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</cellXfs>
  <cellStyles count="4">
    <cellStyle name="Обычный" xfId="0" builtinId="0"/>
    <cellStyle name="Обычный 2 137" xfId="2"/>
    <cellStyle name="Обычный 3" xfId="1"/>
    <cellStyle name="Обычн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="90" zoomScaleNormal="90" workbookViewId="0">
      <selection activeCell="C19" sqref="C19"/>
    </sheetView>
  </sheetViews>
  <sheetFormatPr defaultRowHeight="12.75" x14ac:dyDescent="0.2"/>
  <cols>
    <col min="1" max="1" width="6.5703125" style="1" customWidth="1"/>
    <col min="2" max="2" width="10.85546875" style="1" customWidth="1"/>
    <col min="3" max="3" width="34.85546875" style="1" customWidth="1"/>
    <col min="4" max="4" width="18.140625" style="1" customWidth="1"/>
    <col min="5" max="5" width="14.85546875" style="1" customWidth="1"/>
    <col min="6" max="6" width="14.42578125" style="1" customWidth="1"/>
    <col min="7" max="7" width="16.28515625" style="1" customWidth="1"/>
    <col min="8" max="8" width="14.7109375" style="1" customWidth="1"/>
    <col min="9" max="9" width="16.5703125" style="1" customWidth="1"/>
    <col min="10" max="10" width="12.140625" style="1" customWidth="1"/>
    <col min="11" max="12" width="15.85546875" style="1" customWidth="1"/>
    <col min="13" max="16384" width="9.140625" style="1"/>
  </cols>
  <sheetData>
    <row r="1" spans="1:17" x14ac:dyDescent="0.2">
      <c r="I1" s="31" t="s">
        <v>33</v>
      </c>
      <c r="J1" s="31"/>
      <c r="K1" s="31"/>
      <c r="L1" s="31"/>
    </row>
    <row r="2" spans="1:17" x14ac:dyDescent="0.2">
      <c r="H2" s="25"/>
      <c r="I2" s="4" t="s">
        <v>32</v>
      </c>
      <c r="J2" s="4"/>
      <c r="K2" s="4"/>
      <c r="L2" s="4"/>
    </row>
    <row r="3" spans="1:17" x14ac:dyDescent="0.2">
      <c r="I3" s="4"/>
      <c r="J3" s="4"/>
      <c r="K3" s="4"/>
      <c r="L3" s="4"/>
    </row>
    <row r="4" spans="1:17" ht="49.5" customHeight="1" x14ac:dyDescent="0.2">
      <c r="B4" s="32" t="s">
        <v>38</v>
      </c>
      <c r="C4" s="32"/>
      <c r="D4" s="32"/>
      <c r="E4" s="32"/>
      <c r="F4" s="32"/>
      <c r="G4" s="32"/>
      <c r="H4" s="32"/>
      <c r="I4" s="32"/>
      <c r="J4" s="32"/>
      <c r="K4" s="32"/>
      <c r="L4" s="26"/>
    </row>
    <row r="5" spans="1:17" x14ac:dyDescent="0.2">
      <c r="C5" s="33"/>
      <c r="D5" s="33"/>
      <c r="E5" s="33"/>
      <c r="F5" s="33"/>
      <c r="G5" s="33"/>
      <c r="H5" s="33"/>
      <c r="I5" s="33"/>
      <c r="J5" s="33"/>
      <c r="K5" s="33"/>
      <c r="L5" s="33"/>
    </row>
    <row r="7" spans="1:17" x14ac:dyDescent="0.2">
      <c r="A7" s="34" t="s">
        <v>0</v>
      </c>
      <c r="B7" s="35" t="s">
        <v>1</v>
      </c>
      <c r="C7" s="36" t="s">
        <v>2</v>
      </c>
      <c r="D7" s="36" t="s">
        <v>3</v>
      </c>
      <c r="E7" s="36" t="s">
        <v>4</v>
      </c>
      <c r="F7" s="36" t="s">
        <v>5</v>
      </c>
      <c r="G7" s="36" t="s">
        <v>6</v>
      </c>
      <c r="H7" s="36" t="s">
        <v>7</v>
      </c>
      <c r="I7" s="36" t="s">
        <v>8</v>
      </c>
      <c r="J7" s="36" t="s">
        <v>9</v>
      </c>
      <c r="K7" s="36" t="s">
        <v>10</v>
      </c>
      <c r="L7" s="37" t="s">
        <v>11</v>
      </c>
    </row>
    <row r="8" spans="1:17" ht="15" customHeight="1" x14ac:dyDescent="0.2">
      <c r="A8" s="34"/>
      <c r="B8" s="35"/>
      <c r="C8" s="36"/>
      <c r="D8" s="36"/>
      <c r="E8" s="36"/>
      <c r="F8" s="36"/>
      <c r="G8" s="36"/>
      <c r="H8" s="36"/>
      <c r="I8" s="36"/>
      <c r="J8" s="36"/>
      <c r="K8" s="36"/>
      <c r="L8" s="38"/>
    </row>
    <row r="9" spans="1:17" ht="15" customHeight="1" x14ac:dyDescent="0.2">
      <c r="A9" s="34"/>
      <c r="B9" s="35"/>
      <c r="C9" s="36"/>
      <c r="D9" s="36"/>
      <c r="E9" s="36"/>
      <c r="F9" s="36"/>
      <c r="G9" s="36"/>
      <c r="H9" s="36"/>
      <c r="I9" s="36"/>
      <c r="J9" s="36"/>
      <c r="K9" s="36"/>
      <c r="L9" s="38"/>
    </row>
    <row r="10" spans="1:17" ht="15" customHeight="1" x14ac:dyDescent="0.2">
      <c r="A10" s="34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8"/>
    </row>
    <row r="11" spans="1:17" ht="28.5" customHeight="1" x14ac:dyDescent="0.2">
      <c r="A11" s="34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8"/>
      <c r="P11" s="5"/>
    </row>
    <row r="12" spans="1:17" ht="90" customHeight="1" x14ac:dyDescent="0.2">
      <c r="A12" s="34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9"/>
    </row>
    <row r="13" spans="1:17" ht="15" customHeight="1" x14ac:dyDescent="0.2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</row>
    <row r="14" spans="1:17" x14ac:dyDescent="0.2">
      <c r="A14" s="6">
        <v>1</v>
      </c>
      <c r="B14" s="7" t="s">
        <v>12</v>
      </c>
      <c r="C14" s="8" t="s">
        <v>13</v>
      </c>
      <c r="D14" s="10">
        <v>995.5</v>
      </c>
      <c r="E14" s="13">
        <v>0.999</v>
      </c>
      <c r="F14" s="12">
        <v>1</v>
      </c>
      <c r="G14" s="12">
        <v>1</v>
      </c>
      <c r="H14" s="13">
        <v>1.105</v>
      </c>
      <c r="I14" s="27">
        <v>1098.93</v>
      </c>
      <c r="J14" s="13">
        <v>1.0007200000000001</v>
      </c>
      <c r="K14" s="13">
        <f>ROUND(I14*J14,2)</f>
        <v>1099.72</v>
      </c>
      <c r="L14" s="13">
        <f>ROUND(K14/12,2)</f>
        <v>91.64</v>
      </c>
      <c r="O14" s="15"/>
      <c r="Q14" s="16"/>
    </row>
    <row r="15" spans="1:17" ht="15" customHeight="1" x14ac:dyDescent="0.2">
      <c r="A15" s="6">
        <v>2</v>
      </c>
      <c r="B15" s="7" t="s">
        <v>14</v>
      </c>
      <c r="C15" s="8" t="s">
        <v>15</v>
      </c>
      <c r="D15" s="10">
        <v>995.5</v>
      </c>
      <c r="E15" s="13">
        <v>1.0029999999999999</v>
      </c>
      <c r="F15" s="12">
        <v>1</v>
      </c>
      <c r="G15" s="12">
        <v>1</v>
      </c>
      <c r="H15" s="13">
        <v>1.105</v>
      </c>
      <c r="I15" s="27">
        <v>1103.33</v>
      </c>
      <c r="J15" s="13">
        <v>1.0007200000000001</v>
      </c>
      <c r="K15" s="13">
        <f t="shared" ref="K15:K23" si="0">ROUND(I15*J15,2)</f>
        <v>1104.1199999999999</v>
      </c>
      <c r="L15" s="13">
        <f t="shared" ref="L15:L23" si="1">ROUND(K15/12,2)</f>
        <v>92.01</v>
      </c>
      <c r="O15" s="15"/>
      <c r="Q15" s="16"/>
    </row>
    <row r="16" spans="1:17" x14ac:dyDescent="0.2">
      <c r="A16" s="6">
        <v>3</v>
      </c>
      <c r="B16" s="7" t="s">
        <v>16</v>
      </c>
      <c r="C16" s="8" t="s">
        <v>17</v>
      </c>
      <c r="D16" s="10">
        <v>995.5</v>
      </c>
      <c r="E16" s="13">
        <v>1.002</v>
      </c>
      <c r="F16" s="12">
        <v>1</v>
      </c>
      <c r="G16" s="12">
        <v>1</v>
      </c>
      <c r="H16" s="13">
        <v>1.105</v>
      </c>
      <c r="I16" s="27">
        <v>1102.23</v>
      </c>
      <c r="J16" s="13">
        <v>1.0007200000000001</v>
      </c>
      <c r="K16" s="13">
        <f t="shared" si="0"/>
        <v>1103.02</v>
      </c>
      <c r="L16" s="13">
        <f t="shared" si="1"/>
        <v>91.92</v>
      </c>
      <c r="O16" s="15"/>
      <c r="Q16" s="16"/>
    </row>
    <row r="17" spans="1:17" x14ac:dyDescent="0.2">
      <c r="A17" s="6">
        <v>4</v>
      </c>
      <c r="B17" s="17" t="s">
        <v>18</v>
      </c>
      <c r="C17" s="8" t="s">
        <v>19</v>
      </c>
      <c r="D17" s="10">
        <v>995.5</v>
      </c>
      <c r="E17" s="13">
        <v>1.002</v>
      </c>
      <c r="F17" s="12">
        <v>1</v>
      </c>
      <c r="G17" s="12">
        <v>1</v>
      </c>
      <c r="H17" s="13">
        <v>1.105</v>
      </c>
      <c r="I17" s="27">
        <v>1102.23</v>
      </c>
      <c r="J17" s="13">
        <v>1.0007200000000001</v>
      </c>
      <c r="K17" s="13">
        <f t="shared" si="0"/>
        <v>1103.02</v>
      </c>
      <c r="L17" s="13">
        <f t="shared" si="1"/>
        <v>91.92</v>
      </c>
      <c r="O17" s="15"/>
      <c r="Q17" s="16"/>
    </row>
    <row r="18" spans="1:17" x14ac:dyDescent="0.2">
      <c r="A18" s="6">
        <v>5</v>
      </c>
      <c r="B18" s="7" t="s">
        <v>20</v>
      </c>
      <c r="C18" s="8" t="s">
        <v>21</v>
      </c>
      <c r="D18" s="10">
        <v>995.5</v>
      </c>
      <c r="E18" s="28">
        <v>1</v>
      </c>
      <c r="F18" s="12">
        <v>1</v>
      </c>
      <c r="G18" s="12">
        <v>1</v>
      </c>
      <c r="H18" s="13">
        <v>1.105</v>
      </c>
      <c r="I18" s="27">
        <v>1100.03</v>
      </c>
      <c r="J18" s="13">
        <v>1.0007200000000001</v>
      </c>
      <c r="K18" s="13">
        <f t="shared" si="0"/>
        <v>1100.82</v>
      </c>
      <c r="L18" s="13">
        <f t="shared" si="1"/>
        <v>91.74</v>
      </c>
      <c r="O18" s="15"/>
      <c r="Q18" s="16"/>
    </row>
    <row r="19" spans="1:17" x14ac:dyDescent="0.2">
      <c r="A19" s="6">
        <v>6</v>
      </c>
      <c r="B19" s="17" t="s">
        <v>22</v>
      </c>
      <c r="C19" s="8" t="s">
        <v>23</v>
      </c>
      <c r="D19" s="10">
        <v>995.5</v>
      </c>
      <c r="E19" s="28">
        <v>1.0009999999999999</v>
      </c>
      <c r="F19" s="12">
        <v>1</v>
      </c>
      <c r="G19" s="12">
        <v>1</v>
      </c>
      <c r="H19" s="13">
        <v>1.105</v>
      </c>
      <c r="I19" s="27">
        <v>1101.1300000000001</v>
      </c>
      <c r="J19" s="13">
        <v>1.0007200000000001</v>
      </c>
      <c r="K19" s="13">
        <f t="shared" si="0"/>
        <v>1101.92</v>
      </c>
      <c r="L19" s="13">
        <f t="shared" si="1"/>
        <v>91.83</v>
      </c>
      <c r="O19" s="15"/>
      <c r="Q19" s="16"/>
    </row>
    <row r="20" spans="1:17" x14ac:dyDescent="0.2">
      <c r="A20" s="6">
        <v>7</v>
      </c>
      <c r="B20" s="18" t="s">
        <v>24</v>
      </c>
      <c r="C20" s="8" t="s">
        <v>25</v>
      </c>
      <c r="D20" s="10">
        <v>995.5</v>
      </c>
      <c r="E20" s="13">
        <v>1.0009999999999999</v>
      </c>
      <c r="F20" s="12">
        <v>1</v>
      </c>
      <c r="G20" s="12">
        <v>1</v>
      </c>
      <c r="H20" s="13">
        <v>1.105</v>
      </c>
      <c r="I20" s="27">
        <v>1101.1300000000001</v>
      </c>
      <c r="J20" s="13">
        <v>1.0007200000000001</v>
      </c>
      <c r="K20" s="27">
        <f t="shared" si="0"/>
        <v>1101.92</v>
      </c>
      <c r="L20" s="13">
        <f t="shared" si="1"/>
        <v>91.83</v>
      </c>
      <c r="O20" s="15"/>
      <c r="Q20" s="16"/>
    </row>
    <row r="21" spans="1:17" x14ac:dyDescent="0.2">
      <c r="A21" s="6">
        <v>8</v>
      </c>
      <c r="B21" s="18" t="s">
        <v>26</v>
      </c>
      <c r="C21" s="8" t="s">
        <v>27</v>
      </c>
      <c r="D21" s="10">
        <v>995.5</v>
      </c>
      <c r="E21" s="28">
        <v>0.998</v>
      </c>
      <c r="F21" s="12">
        <v>1</v>
      </c>
      <c r="G21" s="12">
        <v>1</v>
      </c>
      <c r="H21" s="13">
        <v>1.105</v>
      </c>
      <c r="I21" s="27">
        <v>1097.83</v>
      </c>
      <c r="J21" s="13">
        <v>1.0007200000000001</v>
      </c>
      <c r="K21" s="13">
        <f t="shared" si="0"/>
        <v>1098.6199999999999</v>
      </c>
      <c r="L21" s="13">
        <f t="shared" si="1"/>
        <v>91.55</v>
      </c>
      <c r="O21" s="15"/>
      <c r="Q21" s="16"/>
    </row>
    <row r="22" spans="1:17" s="4" customFormat="1" x14ac:dyDescent="0.2">
      <c r="A22" s="6">
        <v>9</v>
      </c>
      <c r="B22" s="19" t="s">
        <v>28</v>
      </c>
      <c r="C22" s="8" t="s">
        <v>29</v>
      </c>
      <c r="D22" s="10">
        <v>995.5</v>
      </c>
      <c r="E22" s="22">
        <v>0.999</v>
      </c>
      <c r="F22" s="21">
        <v>1</v>
      </c>
      <c r="G22" s="21">
        <v>1</v>
      </c>
      <c r="H22" s="22">
        <v>1.105</v>
      </c>
      <c r="I22" s="27">
        <v>1098.93</v>
      </c>
      <c r="J22" s="22">
        <v>1.0007200000000001</v>
      </c>
      <c r="K22" s="13">
        <f t="shared" si="0"/>
        <v>1099.72</v>
      </c>
      <c r="L22" s="13">
        <f t="shared" si="1"/>
        <v>91.64</v>
      </c>
      <c r="O22" s="15"/>
      <c r="P22" s="1"/>
      <c r="Q22" s="16"/>
    </row>
    <row r="23" spans="1:17" s="4" customFormat="1" x14ac:dyDescent="0.2">
      <c r="A23" s="6">
        <v>10</v>
      </c>
      <c r="B23" s="19" t="s">
        <v>30</v>
      </c>
      <c r="C23" s="8" t="s">
        <v>31</v>
      </c>
      <c r="D23" s="10">
        <v>995.5</v>
      </c>
      <c r="E23" s="29">
        <v>1</v>
      </c>
      <c r="F23" s="21">
        <v>1</v>
      </c>
      <c r="G23" s="21">
        <v>1</v>
      </c>
      <c r="H23" s="22">
        <v>2.0150000000000001</v>
      </c>
      <c r="I23" s="27">
        <v>2005.93</v>
      </c>
      <c r="J23" s="22">
        <v>1.0007200000000001</v>
      </c>
      <c r="K23" s="13">
        <f t="shared" si="0"/>
        <v>2007.37</v>
      </c>
      <c r="L23" s="13">
        <f t="shared" si="1"/>
        <v>167.28</v>
      </c>
      <c r="O23" s="15"/>
      <c r="P23" s="1"/>
      <c r="Q23" s="16"/>
    </row>
    <row r="24" spans="1:17" ht="15" customHeight="1" x14ac:dyDescent="0.2"/>
  </sheetData>
  <mergeCells count="15">
    <mergeCell ref="I1:L1"/>
    <mergeCell ref="B4:K4"/>
    <mergeCell ref="C5:L5"/>
    <mergeCell ref="A7:A12"/>
    <mergeCell ref="B7:B12"/>
    <mergeCell ref="C7:C12"/>
    <mergeCell ref="D7:D12"/>
    <mergeCell ref="E7:E12"/>
    <mergeCell ref="F7:F12"/>
    <mergeCell ref="G7:G12"/>
    <mergeCell ref="H7:H12"/>
    <mergeCell ref="I7:I12"/>
    <mergeCell ref="J7:J12"/>
    <mergeCell ref="K7:K12"/>
    <mergeCell ref="L7:L12"/>
  </mergeCells>
  <pageMargins left="0" right="0" top="0.51181102362204722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="90" zoomScaleNormal="90" workbookViewId="0">
      <selection activeCell="B4" sqref="B4:J4"/>
    </sheetView>
  </sheetViews>
  <sheetFormatPr defaultRowHeight="12.75" x14ac:dyDescent="0.2"/>
  <cols>
    <col min="1" max="1" width="6.5703125" style="1" customWidth="1"/>
    <col min="2" max="2" width="11.5703125" style="1" customWidth="1"/>
    <col min="3" max="3" width="35.140625" style="1" customWidth="1"/>
    <col min="4" max="4" width="14.85546875" style="1" customWidth="1"/>
    <col min="5" max="5" width="18.140625" style="1" customWidth="1"/>
    <col min="6" max="6" width="15.140625" style="1" customWidth="1"/>
    <col min="7" max="8" width="17.7109375" style="1" customWidth="1"/>
    <col min="9" max="9" width="15.42578125" style="1" customWidth="1"/>
    <col min="10" max="10" width="16.140625" style="1" customWidth="1"/>
    <col min="11" max="12" width="9.140625" style="1"/>
    <col min="13" max="13" width="10.28515625" style="1" bestFit="1" customWidth="1"/>
    <col min="14" max="16384" width="9.140625" style="1"/>
  </cols>
  <sheetData>
    <row r="1" spans="1:15" ht="16.5" customHeight="1" x14ac:dyDescent="0.2">
      <c r="G1" s="42" t="s">
        <v>33</v>
      </c>
      <c r="H1" s="41"/>
      <c r="I1" s="41"/>
      <c r="J1" s="41"/>
      <c r="K1" s="2"/>
    </row>
    <row r="2" spans="1:15" x14ac:dyDescent="0.2">
      <c r="G2" s="40" t="s">
        <v>35</v>
      </c>
      <c r="H2" s="41"/>
      <c r="I2" s="41"/>
      <c r="J2" s="41"/>
      <c r="K2" s="3"/>
    </row>
    <row r="3" spans="1:15" x14ac:dyDescent="0.2">
      <c r="J3" s="4"/>
    </row>
    <row r="4" spans="1:15" ht="39.75" customHeight="1" x14ac:dyDescent="0.2">
      <c r="B4" s="32" t="s">
        <v>37</v>
      </c>
      <c r="C4" s="32"/>
      <c r="D4" s="32"/>
      <c r="E4" s="32"/>
      <c r="F4" s="32"/>
      <c r="G4" s="32"/>
      <c r="H4" s="32"/>
      <c r="I4" s="32"/>
      <c r="J4" s="32"/>
    </row>
    <row r="5" spans="1:15" x14ac:dyDescent="0.2">
      <c r="C5" s="33"/>
      <c r="D5" s="33"/>
      <c r="E5" s="33"/>
      <c r="F5" s="33"/>
      <c r="G5" s="33"/>
      <c r="H5" s="33"/>
      <c r="I5" s="33"/>
      <c r="J5" s="33"/>
    </row>
    <row r="7" spans="1:15" ht="15" customHeight="1" x14ac:dyDescent="0.2">
      <c r="A7" s="34" t="s">
        <v>0</v>
      </c>
      <c r="B7" s="35" t="s">
        <v>1</v>
      </c>
      <c r="C7" s="36" t="s">
        <v>2</v>
      </c>
      <c r="D7" s="36" t="s">
        <v>34</v>
      </c>
      <c r="E7" s="36" t="s">
        <v>36</v>
      </c>
      <c r="F7" s="36" t="s">
        <v>4</v>
      </c>
      <c r="G7" s="36" t="s">
        <v>5</v>
      </c>
      <c r="H7" s="36" t="s">
        <v>6</v>
      </c>
      <c r="I7" s="36" t="s">
        <v>7</v>
      </c>
      <c r="J7" s="36" t="s">
        <v>8</v>
      </c>
    </row>
    <row r="8" spans="1:15" ht="15" customHeight="1" x14ac:dyDescent="0.2">
      <c r="A8" s="34"/>
      <c r="B8" s="35"/>
      <c r="C8" s="36"/>
      <c r="D8" s="36"/>
      <c r="E8" s="36"/>
      <c r="F8" s="36"/>
      <c r="G8" s="36"/>
      <c r="H8" s="36"/>
      <c r="I8" s="36"/>
      <c r="J8" s="36"/>
    </row>
    <row r="9" spans="1:15" ht="15" customHeight="1" x14ac:dyDescent="0.2">
      <c r="A9" s="34"/>
      <c r="B9" s="35"/>
      <c r="C9" s="36"/>
      <c r="D9" s="36"/>
      <c r="E9" s="36"/>
      <c r="F9" s="36"/>
      <c r="G9" s="36"/>
      <c r="H9" s="36"/>
      <c r="I9" s="36"/>
      <c r="J9" s="36"/>
    </row>
    <row r="10" spans="1:15" ht="15" customHeight="1" x14ac:dyDescent="0.2">
      <c r="A10" s="34"/>
      <c r="B10" s="35"/>
      <c r="C10" s="36"/>
      <c r="D10" s="36"/>
      <c r="E10" s="36"/>
      <c r="F10" s="36"/>
      <c r="G10" s="36"/>
      <c r="H10" s="36"/>
      <c r="I10" s="36"/>
      <c r="J10" s="36"/>
    </row>
    <row r="11" spans="1:15" ht="28.5" customHeight="1" x14ac:dyDescent="0.2">
      <c r="A11" s="34"/>
      <c r="B11" s="35"/>
      <c r="C11" s="36"/>
      <c r="D11" s="36"/>
      <c r="E11" s="36"/>
      <c r="F11" s="36"/>
      <c r="G11" s="36"/>
      <c r="H11" s="36"/>
      <c r="I11" s="36"/>
      <c r="J11" s="36"/>
      <c r="N11" s="5"/>
    </row>
    <row r="12" spans="1:15" ht="81.75" customHeight="1" x14ac:dyDescent="0.2">
      <c r="A12" s="34"/>
      <c r="B12" s="35"/>
      <c r="C12" s="36"/>
      <c r="D12" s="36"/>
      <c r="E12" s="36"/>
      <c r="F12" s="36"/>
      <c r="G12" s="36"/>
      <c r="H12" s="36"/>
      <c r="I12" s="36"/>
      <c r="J12" s="36"/>
    </row>
    <row r="13" spans="1:15" ht="15" customHeight="1" x14ac:dyDescent="0.2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</row>
    <row r="14" spans="1:15" x14ac:dyDescent="0.2">
      <c r="A14" s="6">
        <v>1</v>
      </c>
      <c r="B14" s="7" t="s">
        <v>12</v>
      </c>
      <c r="C14" s="8" t="s">
        <v>13</v>
      </c>
      <c r="D14" s="9">
        <v>218440</v>
      </c>
      <c r="E14" s="10">
        <v>83.02</v>
      </c>
      <c r="F14" s="11">
        <v>0.999</v>
      </c>
      <c r="G14" s="12">
        <v>1</v>
      </c>
      <c r="H14" s="12">
        <v>1</v>
      </c>
      <c r="I14" s="13">
        <v>1.105</v>
      </c>
      <c r="J14" s="14">
        <f>ROUND(E14*F14*G14*I14*H14,2)</f>
        <v>91.65</v>
      </c>
      <c r="K14" s="15"/>
      <c r="L14" s="16"/>
      <c r="M14" s="16"/>
      <c r="O14" s="16"/>
    </row>
    <row r="15" spans="1:15" ht="15" customHeight="1" x14ac:dyDescent="0.2">
      <c r="A15" s="6">
        <v>2</v>
      </c>
      <c r="B15" s="7" t="s">
        <v>14</v>
      </c>
      <c r="C15" s="8" t="s">
        <v>15</v>
      </c>
      <c r="D15" s="9">
        <v>150143</v>
      </c>
      <c r="E15" s="10">
        <v>83.02</v>
      </c>
      <c r="F15" s="11">
        <v>1.0029999999999999</v>
      </c>
      <c r="G15" s="12">
        <v>1</v>
      </c>
      <c r="H15" s="12">
        <v>1</v>
      </c>
      <c r="I15" s="13">
        <v>1.105</v>
      </c>
      <c r="J15" s="14">
        <f t="shared" ref="J15:J23" si="0">ROUND(E15*F15*G15*I15*H15,2)</f>
        <v>92.01</v>
      </c>
      <c r="K15" s="15"/>
      <c r="L15" s="16"/>
      <c r="M15" s="16"/>
      <c r="O15" s="16"/>
    </row>
    <row r="16" spans="1:15" x14ac:dyDescent="0.2">
      <c r="A16" s="6">
        <v>3</v>
      </c>
      <c r="B16" s="7" t="s">
        <v>16</v>
      </c>
      <c r="C16" s="8" t="s">
        <v>17</v>
      </c>
      <c r="D16" s="9">
        <v>385045</v>
      </c>
      <c r="E16" s="10">
        <v>83.02</v>
      </c>
      <c r="F16" s="11">
        <v>1.002</v>
      </c>
      <c r="G16" s="12">
        <v>1</v>
      </c>
      <c r="H16" s="12">
        <v>1</v>
      </c>
      <c r="I16" s="13">
        <v>1.105</v>
      </c>
      <c r="J16" s="14">
        <f t="shared" si="0"/>
        <v>91.92</v>
      </c>
      <c r="K16" s="15"/>
      <c r="L16" s="16"/>
      <c r="M16" s="16"/>
      <c r="O16" s="16"/>
    </row>
    <row r="17" spans="1:15" x14ac:dyDescent="0.2">
      <c r="A17" s="6">
        <v>4</v>
      </c>
      <c r="B17" s="17" t="s">
        <v>18</v>
      </c>
      <c r="C17" s="8" t="s">
        <v>19</v>
      </c>
      <c r="D17" s="9">
        <v>220028</v>
      </c>
      <c r="E17" s="10">
        <v>83.02</v>
      </c>
      <c r="F17" s="11">
        <v>1.002</v>
      </c>
      <c r="G17" s="12">
        <v>1</v>
      </c>
      <c r="H17" s="12">
        <v>1</v>
      </c>
      <c r="I17" s="13">
        <v>1.105</v>
      </c>
      <c r="J17" s="14">
        <f t="shared" si="0"/>
        <v>91.92</v>
      </c>
      <c r="K17" s="15"/>
      <c r="L17" s="16"/>
      <c r="M17" s="16"/>
      <c r="O17" s="16"/>
    </row>
    <row r="18" spans="1:15" x14ac:dyDescent="0.2">
      <c r="A18" s="6">
        <v>5</v>
      </c>
      <c r="B18" s="7" t="s">
        <v>20</v>
      </c>
      <c r="C18" s="8" t="s">
        <v>21</v>
      </c>
      <c r="D18" s="9">
        <v>320483</v>
      </c>
      <c r="E18" s="10">
        <v>83.02</v>
      </c>
      <c r="F18" s="11">
        <v>1</v>
      </c>
      <c r="G18" s="12">
        <v>1</v>
      </c>
      <c r="H18" s="12">
        <v>1</v>
      </c>
      <c r="I18" s="13">
        <v>1.105</v>
      </c>
      <c r="J18" s="14">
        <f t="shared" si="0"/>
        <v>91.74</v>
      </c>
      <c r="K18" s="15"/>
      <c r="L18" s="16"/>
      <c r="M18" s="16"/>
      <c r="O18" s="16"/>
    </row>
    <row r="19" spans="1:15" x14ac:dyDescent="0.2">
      <c r="A19" s="6">
        <v>6</v>
      </c>
      <c r="B19" s="17" t="s">
        <v>22</v>
      </c>
      <c r="C19" s="8" t="s">
        <v>23</v>
      </c>
      <c r="D19" s="9">
        <v>102251</v>
      </c>
      <c r="E19" s="10">
        <v>83.02</v>
      </c>
      <c r="F19" s="11">
        <v>1.0009999999999999</v>
      </c>
      <c r="G19" s="12">
        <v>1</v>
      </c>
      <c r="H19" s="12">
        <v>1</v>
      </c>
      <c r="I19" s="13">
        <v>1.105</v>
      </c>
      <c r="J19" s="14">
        <f t="shared" si="0"/>
        <v>91.83</v>
      </c>
      <c r="K19" s="15"/>
      <c r="L19" s="16"/>
      <c r="M19" s="16"/>
      <c r="O19" s="16"/>
    </row>
    <row r="20" spans="1:15" x14ac:dyDescent="0.2">
      <c r="A20" s="6">
        <v>7</v>
      </c>
      <c r="B20" s="18" t="s">
        <v>24</v>
      </c>
      <c r="C20" s="8" t="s">
        <v>25</v>
      </c>
      <c r="D20" s="9">
        <v>654433</v>
      </c>
      <c r="E20" s="10">
        <v>83.02</v>
      </c>
      <c r="F20" s="11">
        <v>1.0009999999999999</v>
      </c>
      <c r="G20" s="12">
        <v>1</v>
      </c>
      <c r="H20" s="12">
        <v>1</v>
      </c>
      <c r="I20" s="13">
        <v>1.105</v>
      </c>
      <c r="J20" s="14">
        <f t="shared" si="0"/>
        <v>91.83</v>
      </c>
      <c r="K20" s="15"/>
      <c r="L20" s="16"/>
      <c r="M20" s="16"/>
      <c r="O20" s="16"/>
    </row>
    <row r="21" spans="1:15" x14ac:dyDescent="0.2">
      <c r="A21" s="6">
        <v>8</v>
      </c>
      <c r="B21" s="18" t="s">
        <v>26</v>
      </c>
      <c r="C21" s="8" t="s">
        <v>27</v>
      </c>
      <c r="D21" s="9">
        <v>150250</v>
      </c>
      <c r="E21" s="10">
        <v>83.02</v>
      </c>
      <c r="F21" s="11">
        <v>0.998</v>
      </c>
      <c r="G21" s="12">
        <v>1</v>
      </c>
      <c r="H21" s="12">
        <v>1</v>
      </c>
      <c r="I21" s="13">
        <v>1.105</v>
      </c>
      <c r="J21" s="14">
        <f t="shared" si="0"/>
        <v>91.55</v>
      </c>
      <c r="K21" s="15"/>
      <c r="L21" s="16"/>
      <c r="M21" s="16"/>
      <c r="O21" s="16"/>
    </row>
    <row r="22" spans="1:15" s="4" customFormat="1" x14ac:dyDescent="0.2">
      <c r="A22" s="6">
        <v>9</v>
      </c>
      <c r="B22" s="19" t="s">
        <v>28</v>
      </c>
      <c r="C22" s="8" t="s">
        <v>29</v>
      </c>
      <c r="D22" s="9">
        <v>1674746</v>
      </c>
      <c r="E22" s="10">
        <v>83.02</v>
      </c>
      <c r="F22" s="20">
        <v>0.999</v>
      </c>
      <c r="G22" s="21">
        <v>1</v>
      </c>
      <c r="H22" s="21">
        <v>1</v>
      </c>
      <c r="I22" s="22">
        <v>1.105</v>
      </c>
      <c r="J22" s="14">
        <f t="shared" si="0"/>
        <v>91.65</v>
      </c>
      <c r="K22" s="15"/>
      <c r="L22" s="16"/>
      <c r="M22" s="16"/>
      <c r="N22" s="1"/>
      <c r="O22" s="16"/>
    </row>
    <row r="23" spans="1:15" s="4" customFormat="1" x14ac:dyDescent="0.2">
      <c r="A23" s="6">
        <v>10</v>
      </c>
      <c r="B23" s="19" t="s">
        <v>30</v>
      </c>
      <c r="C23" s="8" t="s">
        <v>31</v>
      </c>
      <c r="D23" s="9">
        <v>13314</v>
      </c>
      <c r="E23" s="10">
        <v>83.02</v>
      </c>
      <c r="F23" s="20">
        <v>1</v>
      </c>
      <c r="G23" s="21">
        <v>1</v>
      </c>
      <c r="H23" s="21">
        <v>1</v>
      </c>
      <c r="I23" s="22">
        <v>2.0150000000000001</v>
      </c>
      <c r="J23" s="14">
        <f t="shared" si="0"/>
        <v>167.29</v>
      </c>
      <c r="K23" s="15"/>
      <c r="L23" s="16"/>
      <c r="M23" s="16"/>
      <c r="N23" s="1"/>
      <c r="O23" s="16"/>
    </row>
    <row r="24" spans="1:15" ht="15" customHeight="1" x14ac:dyDescent="0.2">
      <c r="D24" s="23"/>
      <c r="M24" s="24"/>
    </row>
    <row r="25" spans="1:15" x14ac:dyDescent="0.2">
      <c r="L25" s="23"/>
    </row>
    <row r="26" spans="1:15" x14ac:dyDescent="0.2">
      <c r="E26" s="16"/>
    </row>
    <row r="28" spans="1:15" ht="15" customHeight="1" x14ac:dyDescent="0.2"/>
  </sheetData>
  <mergeCells count="14">
    <mergeCell ref="G2:J2"/>
    <mergeCell ref="G1:J1"/>
    <mergeCell ref="B4:J4"/>
    <mergeCell ref="C5:J5"/>
    <mergeCell ref="A7:A12"/>
    <mergeCell ref="B7:B12"/>
    <mergeCell ref="C7:C12"/>
    <mergeCell ref="E7:E12"/>
    <mergeCell ref="F7:F12"/>
    <mergeCell ref="G7:G12"/>
    <mergeCell ref="H7:H12"/>
    <mergeCell ref="I7:I12"/>
    <mergeCell ref="J7:J12"/>
    <mergeCell ref="D7:D12"/>
  </mergeCells>
  <pageMargins left="0" right="0" top="0.51181102362204722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="90" zoomScaleNormal="90" workbookViewId="0">
      <selection activeCell="G37" sqref="G37"/>
    </sheetView>
  </sheetViews>
  <sheetFormatPr defaultRowHeight="12.75" x14ac:dyDescent="0.2"/>
  <cols>
    <col min="1" max="1" width="6.5703125" style="1" customWidth="1"/>
    <col min="2" max="2" width="11.5703125" style="1" customWidth="1"/>
    <col min="3" max="3" width="35.140625" style="1" customWidth="1"/>
    <col min="4" max="4" width="14.85546875" style="1" customWidth="1"/>
    <col min="5" max="5" width="18.140625" style="1" customWidth="1"/>
    <col min="6" max="6" width="15.140625" style="1" customWidth="1"/>
    <col min="7" max="8" width="17.7109375" style="1" customWidth="1"/>
    <col min="9" max="9" width="15.42578125" style="1" customWidth="1"/>
    <col min="10" max="10" width="16.140625" style="1" customWidth="1"/>
    <col min="11" max="12" width="9.140625" style="1"/>
    <col min="13" max="13" width="10.28515625" style="1" bestFit="1" customWidth="1"/>
    <col min="14" max="16384" width="9.140625" style="1"/>
  </cols>
  <sheetData>
    <row r="1" spans="1:15" ht="16.5" customHeight="1" x14ac:dyDescent="0.2">
      <c r="G1" s="42" t="s">
        <v>33</v>
      </c>
      <c r="H1" s="41"/>
      <c r="I1" s="41"/>
      <c r="J1" s="41"/>
      <c r="K1" s="2"/>
    </row>
    <row r="2" spans="1:15" x14ac:dyDescent="0.2">
      <c r="G2" s="40" t="s">
        <v>41</v>
      </c>
      <c r="H2" s="41"/>
      <c r="I2" s="41"/>
      <c r="J2" s="41"/>
      <c r="K2" s="3"/>
    </row>
    <row r="3" spans="1:15" x14ac:dyDescent="0.2">
      <c r="J3" s="4"/>
    </row>
    <row r="4" spans="1:15" ht="39.75" customHeight="1" x14ac:dyDescent="0.2">
      <c r="B4" s="32" t="s">
        <v>40</v>
      </c>
      <c r="C4" s="32"/>
      <c r="D4" s="32"/>
      <c r="E4" s="32"/>
      <c r="F4" s="32"/>
      <c r="G4" s="32"/>
      <c r="H4" s="32"/>
      <c r="I4" s="32"/>
      <c r="J4" s="32"/>
    </row>
    <row r="5" spans="1:15" x14ac:dyDescent="0.2">
      <c r="C5" s="33"/>
      <c r="D5" s="33"/>
      <c r="E5" s="33"/>
      <c r="F5" s="33"/>
      <c r="G5" s="33"/>
      <c r="H5" s="33"/>
      <c r="I5" s="33"/>
      <c r="J5" s="33"/>
    </row>
    <row r="7" spans="1:15" ht="15" customHeight="1" x14ac:dyDescent="0.2">
      <c r="A7" s="34" t="s">
        <v>0</v>
      </c>
      <c r="B7" s="35" t="s">
        <v>1</v>
      </c>
      <c r="C7" s="36" t="s">
        <v>2</v>
      </c>
      <c r="D7" s="36" t="s">
        <v>34</v>
      </c>
      <c r="E7" s="36" t="s">
        <v>36</v>
      </c>
      <c r="F7" s="36" t="s">
        <v>4</v>
      </c>
      <c r="G7" s="36" t="s">
        <v>5</v>
      </c>
      <c r="H7" s="36" t="s">
        <v>6</v>
      </c>
      <c r="I7" s="36" t="s">
        <v>7</v>
      </c>
      <c r="J7" s="36" t="s">
        <v>8</v>
      </c>
    </row>
    <row r="8" spans="1:15" ht="15" customHeight="1" x14ac:dyDescent="0.2">
      <c r="A8" s="34"/>
      <c r="B8" s="35"/>
      <c r="C8" s="36"/>
      <c r="D8" s="36"/>
      <c r="E8" s="36"/>
      <c r="F8" s="36"/>
      <c r="G8" s="36"/>
      <c r="H8" s="36"/>
      <c r="I8" s="36"/>
      <c r="J8" s="36"/>
    </row>
    <row r="9" spans="1:15" ht="15" customHeight="1" x14ac:dyDescent="0.2">
      <c r="A9" s="34"/>
      <c r="B9" s="35"/>
      <c r="C9" s="36"/>
      <c r="D9" s="36"/>
      <c r="E9" s="36"/>
      <c r="F9" s="36"/>
      <c r="G9" s="36"/>
      <c r="H9" s="36"/>
      <c r="I9" s="36"/>
      <c r="J9" s="36"/>
    </row>
    <row r="10" spans="1:15" ht="15" customHeight="1" x14ac:dyDescent="0.2">
      <c r="A10" s="34"/>
      <c r="B10" s="35"/>
      <c r="C10" s="36"/>
      <c r="D10" s="36"/>
      <c r="E10" s="36"/>
      <c r="F10" s="36"/>
      <c r="G10" s="36"/>
      <c r="H10" s="36"/>
      <c r="I10" s="36"/>
      <c r="J10" s="36"/>
    </row>
    <row r="11" spans="1:15" ht="28.5" customHeight="1" x14ac:dyDescent="0.2">
      <c r="A11" s="34"/>
      <c r="B11" s="35"/>
      <c r="C11" s="36"/>
      <c r="D11" s="36"/>
      <c r="E11" s="36"/>
      <c r="F11" s="36"/>
      <c r="G11" s="36"/>
      <c r="H11" s="36"/>
      <c r="I11" s="36"/>
      <c r="J11" s="36"/>
      <c r="N11" s="5"/>
    </row>
    <row r="12" spans="1:15" ht="81.75" customHeight="1" x14ac:dyDescent="0.2">
      <c r="A12" s="34"/>
      <c r="B12" s="35"/>
      <c r="C12" s="36"/>
      <c r="D12" s="36"/>
      <c r="E12" s="36"/>
      <c r="F12" s="36"/>
      <c r="G12" s="36"/>
      <c r="H12" s="36"/>
      <c r="I12" s="36"/>
      <c r="J12" s="36"/>
    </row>
    <row r="13" spans="1:15" ht="15" customHeight="1" x14ac:dyDescent="0.2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</row>
    <row r="14" spans="1:15" x14ac:dyDescent="0.2">
      <c r="A14" s="6">
        <v>1</v>
      </c>
      <c r="B14" s="7" t="s">
        <v>12</v>
      </c>
      <c r="C14" s="8" t="s">
        <v>13</v>
      </c>
      <c r="D14" s="9">
        <v>218440</v>
      </c>
      <c r="E14" s="10">
        <v>95.47</v>
      </c>
      <c r="F14" s="11">
        <v>0.999</v>
      </c>
      <c r="G14" s="12">
        <v>1</v>
      </c>
      <c r="H14" s="12">
        <v>1</v>
      </c>
      <c r="I14" s="13">
        <v>1.105</v>
      </c>
      <c r="J14" s="14">
        <f>ROUND(E14*F14*G14*I14*H14,2)</f>
        <v>105.39</v>
      </c>
      <c r="K14" s="30"/>
      <c r="L14" s="16"/>
      <c r="M14" s="16"/>
      <c r="O14" s="16"/>
    </row>
    <row r="15" spans="1:15" ht="15" customHeight="1" x14ac:dyDescent="0.2">
      <c r="A15" s="6">
        <v>2</v>
      </c>
      <c r="B15" s="7" t="s">
        <v>14</v>
      </c>
      <c r="C15" s="8" t="s">
        <v>15</v>
      </c>
      <c r="D15" s="9">
        <v>150143</v>
      </c>
      <c r="E15" s="10">
        <v>95.47</v>
      </c>
      <c r="F15" s="11">
        <v>1.0029999999999999</v>
      </c>
      <c r="G15" s="12">
        <v>1</v>
      </c>
      <c r="H15" s="12">
        <v>1</v>
      </c>
      <c r="I15" s="13">
        <v>1.105</v>
      </c>
      <c r="J15" s="14">
        <f t="shared" ref="J15:J23" si="0">ROUND(E15*F15*G15*I15*H15,2)</f>
        <v>105.81</v>
      </c>
      <c r="K15" s="30"/>
      <c r="L15" s="16"/>
      <c r="M15" s="16"/>
      <c r="O15" s="16"/>
    </row>
    <row r="16" spans="1:15" x14ac:dyDescent="0.2">
      <c r="A16" s="6">
        <v>3</v>
      </c>
      <c r="B16" s="7" t="s">
        <v>16</v>
      </c>
      <c r="C16" s="8" t="s">
        <v>17</v>
      </c>
      <c r="D16" s="9">
        <v>385045</v>
      </c>
      <c r="E16" s="10">
        <v>95.47</v>
      </c>
      <c r="F16" s="11">
        <v>1.002</v>
      </c>
      <c r="G16" s="12">
        <v>1</v>
      </c>
      <c r="H16" s="12">
        <v>1</v>
      </c>
      <c r="I16" s="13">
        <v>1.105</v>
      </c>
      <c r="J16" s="14">
        <f t="shared" si="0"/>
        <v>105.71</v>
      </c>
      <c r="K16" s="30"/>
      <c r="L16" s="16"/>
      <c r="M16" s="16"/>
      <c r="O16" s="16"/>
    </row>
    <row r="17" spans="1:15" x14ac:dyDescent="0.2">
      <c r="A17" s="6">
        <v>4</v>
      </c>
      <c r="B17" s="17" t="s">
        <v>18</v>
      </c>
      <c r="C17" s="8" t="s">
        <v>19</v>
      </c>
      <c r="D17" s="9">
        <v>220028</v>
      </c>
      <c r="E17" s="10">
        <v>95.47</v>
      </c>
      <c r="F17" s="11">
        <v>1.002</v>
      </c>
      <c r="G17" s="12">
        <v>1</v>
      </c>
      <c r="H17" s="12">
        <v>1</v>
      </c>
      <c r="I17" s="13">
        <v>1.105</v>
      </c>
      <c r="J17" s="14">
        <f t="shared" si="0"/>
        <v>105.71</v>
      </c>
      <c r="K17" s="30"/>
      <c r="L17" s="16"/>
      <c r="M17" s="16"/>
      <c r="O17" s="16"/>
    </row>
    <row r="18" spans="1:15" x14ac:dyDescent="0.2">
      <c r="A18" s="6">
        <v>5</v>
      </c>
      <c r="B18" s="7" t="s">
        <v>20</v>
      </c>
      <c r="C18" s="8" t="s">
        <v>21</v>
      </c>
      <c r="D18" s="9">
        <v>320483</v>
      </c>
      <c r="E18" s="10">
        <v>95.47</v>
      </c>
      <c r="F18" s="11">
        <v>1</v>
      </c>
      <c r="G18" s="12">
        <v>1</v>
      </c>
      <c r="H18" s="12">
        <v>1</v>
      </c>
      <c r="I18" s="13">
        <v>1.105</v>
      </c>
      <c r="J18" s="14">
        <f t="shared" si="0"/>
        <v>105.49</v>
      </c>
      <c r="K18" s="30"/>
      <c r="L18" s="16"/>
      <c r="M18" s="16"/>
      <c r="O18" s="16"/>
    </row>
    <row r="19" spans="1:15" x14ac:dyDescent="0.2">
      <c r="A19" s="6">
        <v>6</v>
      </c>
      <c r="B19" s="17" t="s">
        <v>22</v>
      </c>
      <c r="C19" s="8" t="s">
        <v>23</v>
      </c>
      <c r="D19" s="9">
        <v>102251</v>
      </c>
      <c r="E19" s="10">
        <v>95.47</v>
      </c>
      <c r="F19" s="11">
        <v>1.0009999999999999</v>
      </c>
      <c r="G19" s="12">
        <v>1</v>
      </c>
      <c r="H19" s="12">
        <v>1</v>
      </c>
      <c r="I19" s="13">
        <v>1.105</v>
      </c>
      <c r="J19" s="14">
        <f t="shared" si="0"/>
        <v>105.6</v>
      </c>
      <c r="K19" s="30"/>
      <c r="L19" s="16"/>
      <c r="M19" s="16"/>
      <c r="O19" s="16"/>
    </row>
    <row r="20" spans="1:15" x14ac:dyDescent="0.2">
      <c r="A20" s="6">
        <v>7</v>
      </c>
      <c r="B20" s="18" t="s">
        <v>24</v>
      </c>
      <c r="C20" s="8" t="s">
        <v>25</v>
      </c>
      <c r="D20" s="9">
        <v>654433</v>
      </c>
      <c r="E20" s="10">
        <v>95.47</v>
      </c>
      <c r="F20" s="11">
        <v>1.0009999999999999</v>
      </c>
      <c r="G20" s="12">
        <v>1</v>
      </c>
      <c r="H20" s="12">
        <v>1</v>
      </c>
      <c r="I20" s="13">
        <v>1.105</v>
      </c>
      <c r="J20" s="14">
        <f t="shared" si="0"/>
        <v>105.6</v>
      </c>
      <c r="K20" s="30"/>
      <c r="L20" s="16"/>
      <c r="M20" s="16"/>
      <c r="O20" s="16"/>
    </row>
    <row r="21" spans="1:15" x14ac:dyDescent="0.2">
      <c r="A21" s="6">
        <v>8</v>
      </c>
      <c r="B21" s="18" t="s">
        <v>26</v>
      </c>
      <c r="C21" s="8" t="s">
        <v>27</v>
      </c>
      <c r="D21" s="9">
        <v>150250</v>
      </c>
      <c r="E21" s="10">
        <v>95.47</v>
      </c>
      <c r="F21" s="11">
        <v>0.998</v>
      </c>
      <c r="G21" s="12">
        <v>1</v>
      </c>
      <c r="H21" s="12">
        <v>1</v>
      </c>
      <c r="I21" s="13">
        <v>1.105</v>
      </c>
      <c r="J21" s="14">
        <f t="shared" si="0"/>
        <v>105.28</v>
      </c>
      <c r="K21" s="30"/>
      <c r="L21" s="16"/>
      <c r="M21" s="16"/>
      <c r="O21" s="16"/>
    </row>
    <row r="22" spans="1:15" s="4" customFormat="1" x14ac:dyDescent="0.2">
      <c r="A22" s="6">
        <v>9</v>
      </c>
      <c r="B22" s="19" t="s">
        <v>28</v>
      </c>
      <c r="C22" s="8" t="s">
        <v>29</v>
      </c>
      <c r="D22" s="9">
        <v>1674746</v>
      </c>
      <c r="E22" s="10">
        <v>95.47</v>
      </c>
      <c r="F22" s="20">
        <v>0.999</v>
      </c>
      <c r="G22" s="21">
        <v>1</v>
      </c>
      <c r="H22" s="21">
        <v>1</v>
      </c>
      <c r="I22" s="22">
        <v>1.105</v>
      </c>
      <c r="J22" s="14">
        <f t="shared" si="0"/>
        <v>105.39</v>
      </c>
      <c r="K22" s="30"/>
      <c r="L22" s="16"/>
      <c r="M22" s="16"/>
      <c r="N22" s="1"/>
      <c r="O22" s="16"/>
    </row>
    <row r="23" spans="1:15" s="4" customFormat="1" x14ac:dyDescent="0.2">
      <c r="A23" s="6">
        <v>10</v>
      </c>
      <c r="B23" s="19" t="s">
        <v>30</v>
      </c>
      <c r="C23" s="8" t="s">
        <v>31</v>
      </c>
      <c r="D23" s="9">
        <v>13314</v>
      </c>
      <c r="E23" s="10">
        <v>95.47</v>
      </c>
      <c r="F23" s="20">
        <v>1</v>
      </c>
      <c r="G23" s="21">
        <v>1</v>
      </c>
      <c r="H23" s="21">
        <v>1</v>
      </c>
      <c r="I23" s="22">
        <v>2.0150000000000001</v>
      </c>
      <c r="J23" s="14">
        <f t="shared" si="0"/>
        <v>192.37</v>
      </c>
      <c r="K23" s="30"/>
      <c r="L23" s="16"/>
      <c r="M23" s="16"/>
      <c r="N23" s="1"/>
      <c r="O23" s="16"/>
    </row>
    <row r="24" spans="1:15" ht="15" customHeight="1" x14ac:dyDescent="0.2">
      <c r="D24" s="23"/>
      <c r="M24" s="24"/>
    </row>
    <row r="25" spans="1:15" x14ac:dyDescent="0.2">
      <c r="L25" s="23"/>
    </row>
    <row r="26" spans="1:15" x14ac:dyDescent="0.2">
      <c r="E26" s="16"/>
    </row>
    <row r="28" spans="1:15" ht="15" customHeight="1" x14ac:dyDescent="0.2"/>
  </sheetData>
  <mergeCells count="14">
    <mergeCell ref="G7:G12"/>
    <mergeCell ref="H7:H12"/>
    <mergeCell ref="I7:I12"/>
    <mergeCell ref="J7:J12"/>
    <mergeCell ref="G1:J1"/>
    <mergeCell ref="G2:J2"/>
    <mergeCell ref="B4:J4"/>
    <mergeCell ref="C5:J5"/>
    <mergeCell ref="F7:F12"/>
    <mergeCell ref="A7:A12"/>
    <mergeCell ref="B7:B12"/>
    <mergeCell ref="C7:C12"/>
    <mergeCell ref="D7:D12"/>
    <mergeCell ref="E7:E12"/>
  </mergeCells>
  <pageMargins left="0" right="0" top="0.51181102362204722" bottom="0.74803149606299213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="90" zoomScaleNormal="90" workbookViewId="0">
      <selection activeCell="F7" sqref="F7:F12"/>
    </sheetView>
  </sheetViews>
  <sheetFormatPr defaultRowHeight="12.75" x14ac:dyDescent="0.2"/>
  <cols>
    <col min="1" max="1" width="6.5703125" style="1" customWidth="1"/>
    <col min="2" max="2" width="11.5703125" style="1" customWidth="1"/>
    <col min="3" max="3" width="35.140625" style="1" customWidth="1"/>
    <col min="4" max="4" width="14.85546875" style="1" customWidth="1"/>
    <col min="5" max="5" width="18.140625" style="1" customWidth="1"/>
    <col min="6" max="6" width="15.140625" style="1" customWidth="1"/>
    <col min="7" max="8" width="17.7109375" style="1" customWidth="1"/>
    <col min="9" max="9" width="15.42578125" style="1" customWidth="1"/>
    <col min="10" max="10" width="16.140625" style="1" customWidth="1"/>
    <col min="11" max="12" width="9.140625" style="1"/>
    <col min="13" max="13" width="10.28515625" style="1" bestFit="1" customWidth="1"/>
    <col min="14" max="16384" width="9.140625" style="1"/>
  </cols>
  <sheetData>
    <row r="1" spans="1:15" ht="16.5" customHeight="1" x14ac:dyDescent="0.2">
      <c r="G1" s="42" t="s">
        <v>33</v>
      </c>
      <c r="H1" s="41"/>
      <c r="I1" s="41"/>
      <c r="J1" s="41"/>
      <c r="K1" s="2"/>
    </row>
    <row r="2" spans="1:15" x14ac:dyDescent="0.2">
      <c r="G2" s="40" t="s">
        <v>41</v>
      </c>
      <c r="H2" s="41"/>
      <c r="I2" s="41"/>
      <c r="J2" s="41"/>
      <c r="K2" s="3"/>
    </row>
    <row r="3" spans="1:15" x14ac:dyDescent="0.2">
      <c r="J3" s="4"/>
    </row>
    <row r="4" spans="1:15" ht="39.75" customHeight="1" x14ac:dyDescent="0.2">
      <c r="B4" s="32" t="s">
        <v>39</v>
      </c>
      <c r="C4" s="32"/>
      <c r="D4" s="32"/>
      <c r="E4" s="32"/>
      <c r="F4" s="32"/>
      <c r="G4" s="32"/>
      <c r="H4" s="32"/>
      <c r="I4" s="32"/>
      <c r="J4" s="32"/>
    </row>
    <row r="5" spans="1:15" x14ac:dyDescent="0.2">
      <c r="C5" s="33"/>
      <c r="D5" s="33"/>
      <c r="E5" s="33"/>
      <c r="F5" s="33"/>
      <c r="G5" s="33"/>
      <c r="H5" s="33"/>
      <c r="I5" s="33"/>
      <c r="J5" s="33"/>
    </row>
    <row r="7" spans="1:15" ht="15" customHeight="1" x14ac:dyDescent="0.2">
      <c r="A7" s="34" t="s">
        <v>0</v>
      </c>
      <c r="B7" s="35" t="s">
        <v>1</v>
      </c>
      <c r="C7" s="36" t="s">
        <v>2</v>
      </c>
      <c r="D7" s="36" t="s">
        <v>34</v>
      </c>
      <c r="E7" s="36" t="s">
        <v>36</v>
      </c>
      <c r="F7" s="36" t="s">
        <v>4</v>
      </c>
      <c r="G7" s="36" t="s">
        <v>5</v>
      </c>
      <c r="H7" s="36" t="s">
        <v>6</v>
      </c>
      <c r="I7" s="36" t="s">
        <v>7</v>
      </c>
      <c r="J7" s="36" t="s">
        <v>8</v>
      </c>
    </row>
    <row r="8" spans="1:15" ht="15" customHeight="1" x14ac:dyDescent="0.2">
      <c r="A8" s="34"/>
      <c r="B8" s="35"/>
      <c r="C8" s="36"/>
      <c r="D8" s="36"/>
      <c r="E8" s="36"/>
      <c r="F8" s="36"/>
      <c r="G8" s="36"/>
      <c r="H8" s="36"/>
      <c r="I8" s="36"/>
      <c r="J8" s="36"/>
    </row>
    <row r="9" spans="1:15" ht="15" customHeight="1" x14ac:dyDescent="0.2">
      <c r="A9" s="34"/>
      <c r="B9" s="35"/>
      <c r="C9" s="36"/>
      <c r="D9" s="36"/>
      <c r="E9" s="36"/>
      <c r="F9" s="36"/>
      <c r="G9" s="36"/>
      <c r="H9" s="36"/>
      <c r="I9" s="36"/>
      <c r="J9" s="36"/>
    </row>
    <row r="10" spans="1:15" ht="15" customHeight="1" x14ac:dyDescent="0.2">
      <c r="A10" s="34"/>
      <c r="B10" s="35"/>
      <c r="C10" s="36"/>
      <c r="D10" s="36"/>
      <c r="E10" s="36"/>
      <c r="F10" s="36"/>
      <c r="G10" s="36"/>
      <c r="H10" s="36"/>
      <c r="I10" s="36"/>
      <c r="J10" s="36"/>
    </row>
    <row r="11" spans="1:15" ht="28.5" customHeight="1" x14ac:dyDescent="0.2">
      <c r="A11" s="34"/>
      <c r="B11" s="35"/>
      <c r="C11" s="36"/>
      <c r="D11" s="36"/>
      <c r="E11" s="36"/>
      <c r="F11" s="36"/>
      <c r="G11" s="36"/>
      <c r="H11" s="36"/>
      <c r="I11" s="36"/>
      <c r="J11" s="36"/>
      <c r="N11" s="5"/>
    </row>
    <row r="12" spans="1:15" ht="81.75" customHeight="1" x14ac:dyDescent="0.2">
      <c r="A12" s="34"/>
      <c r="B12" s="35"/>
      <c r="C12" s="36"/>
      <c r="D12" s="36"/>
      <c r="E12" s="36"/>
      <c r="F12" s="36"/>
      <c r="G12" s="36"/>
      <c r="H12" s="36"/>
      <c r="I12" s="36"/>
      <c r="J12" s="36"/>
    </row>
    <row r="13" spans="1:15" ht="15" customHeight="1" x14ac:dyDescent="0.2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</row>
    <row r="14" spans="1:15" x14ac:dyDescent="0.2">
      <c r="A14" s="6">
        <v>1</v>
      </c>
      <c r="B14" s="7" t="s">
        <v>12</v>
      </c>
      <c r="C14" s="8" t="s">
        <v>13</v>
      </c>
      <c r="D14" s="9">
        <v>218440</v>
      </c>
      <c r="E14" s="10">
        <v>83.02</v>
      </c>
      <c r="F14" s="11">
        <v>0.999</v>
      </c>
      <c r="G14" s="12">
        <v>1</v>
      </c>
      <c r="H14" s="12">
        <v>1</v>
      </c>
      <c r="I14" s="13">
        <v>1.105</v>
      </c>
      <c r="J14" s="14">
        <f>ROUND(E14*F14*G14*I14*H14,2)</f>
        <v>91.65</v>
      </c>
      <c r="K14" s="15"/>
      <c r="L14" s="16"/>
      <c r="M14" s="16"/>
      <c r="O14" s="16"/>
    </row>
    <row r="15" spans="1:15" ht="15" customHeight="1" x14ac:dyDescent="0.2">
      <c r="A15" s="6">
        <v>2</v>
      </c>
      <c r="B15" s="7" t="s">
        <v>14</v>
      </c>
      <c r="C15" s="8" t="s">
        <v>15</v>
      </c>
      <c r="D15" s="9">
        <v>150143</v>
      </c>
      <c r="E15" s="10">
        <v>83.02</v>
      </c>
      <c r="F15" s="11">
        <v>1.0029999999999999</v>
      </c>
      <c r="G15" s="12">
        <v>1</v>
      </c>
      <c r="H15" s="12">
        <v>1</v>
      </c>
      <c r="I15" s="13">
        <v>1.105</v>
      </c>
      <c r="J15" s="14">
        <f t="shared" ref="J15:J23" si="0">ROUND(E15*F15*G15*I15*H15,2)</f>
        <v>92.01</v>
      </c>
      <c r="K15" s="15"/>
      <c r="L15" s="16"/>
      <c r="M15" s="16"/>
      <c r="O15" s="16"/>
    </row>
    <row r="16" spans="1:15" x14ac:dyDescent="0.2">
      <c r="A16" s="6">
        <v>3</v>
      </c>
      <c r="B16" s="7" t="s">
        <v>16</v>
      </c>
      <c r="C16" s="8" t="s">
        <v>17</v>
      </c>
      <c r="D16" s="9">
        <v>385045</v>
      </c>
      <c r="E16" s="10">
        <v>83.02</v>
      </c>
      <c r="F16" s="11">
        <v>1.002</v>
      </c>
      <c r="G16" s="12">
        <v>1</v>
      </c>
      <c r="H16" s="12">
        <v>1</v>
      </c>
      <c r="I16" s="13">
        <v>1.105</v>
      </c>
      <c r="J16" s="14">
        <f t="shared" si="0"/>
        <v>91.92</v>
      </c>
      <c r="K16" s="15"/>
      <c r="L16" s="16"/>
      <c r="M16" s="16"/>
      <c r="O16" s="16"/>
    </row>
    <row r="17" spans="1:15" x14ac:dyDescent="0.2">
      <c r="A17" s="6">
        <v>4</v>
      </c>
      <c r="B17" s="17" t="s">
        <v>18</v>
      </c>
      <c r="C17" s="8" t="s">
        <v>19</v>
      </c>
      <c r="D17" s="9">
        <v>220028</v>
      </c>
      <c r="E17" s="10">
        <v>83.02</v>
      </c>
      <c r="F17" s="11">
        <v>1.002</v>
      </c>
      <c r="G17" s="12">
        <v>1</v>
      </c>
      <c r="H17" s="12">
        <v>1</v>
      </c>
      <c r="I17" s="13">
        <v>1.105</v>
      </c>
      <c r="J17" s="14">
        <f t="shared" si="0"/>
        <v>91.92</v>
      </c>
      <c r="K17" s="15"/>
      <c r="L17" s="16"/>
      <c r="M17" s="16"/>
      <c r="O17" s="16"/>
    </row>
    <row r="18" spans="1:15" x14ac:dyDescent="0.2">
      <c r="A18" s="6">
        <v>5</v>
      </c>
      <c r="B18" s="7" t="s">
        <v>20</v>
      </c>
      <c r="C18" s="8" t="s">
        <v>21</v>
      </c>
      <c r="D18" s="9">
        <v>320483</v>
      </c>
      <c r="E18" s="10">
        <v>83.02</v>
      </c>
      <c r="F18" s="11">
        <v>1</v>
      </c>
      <c r="G18" s="12">
        <v>1</v>
      </c>
      <c r="H18" s="12">
        <v>1</v>
      </c>
      <c r="I18" s="13">
        <v>1.105</v>
      </c>
      <c r="J18" s="14">
        <f t="shared" si="0"/>
        <v>91.74</v>
      </c>
      <c r="K18" s="15"/>
      <c r="L18" s="16"/>
      <c r="M18" s="16"/>
      <c r="O18" s="16"/>
    </row>
    <row r="19" spans="1:15" x14ac:dyDescent="0.2">
      <c r="A19" s="6">
        <v>6</v>
      </c>
      <c r="B19" s="17" t="s">
        <v>22</v>
      </c>
      <c r="C19" s="8" t="s">
        <v>23</v>
      </c>
      <c r="D19" s="9">
        <v>102251</v>
      </c>
      <c r="E19" s="10">
        <v>83.02</v>
      </c>
      <c r="F19" s="11">
        <v>1.0009999999999999</v>
      </c>
      <c r="G19" s="12">
        <v>1</v>
      </c>
      <c r="H19" s="12">
        <v>1</v>
      </c>
      <c r="I19" s="13">
        <v>1.105</v>
      </c>
      <c r="J19" s="14">
        <f t="shared" si="0"/>
        <v>91.83</v>
      </c>
      <c r="K19" s="15"/>
      <c r="L19" s="16"/>
      <c r="M19" s="16"/>
      <c r="O19" s="16"/>
    </row>
    <row r="20" spans="1:15" x14ac:dyDescent="0.2">
      <c r="A20" s="6">
        <v>7</v>
      </c>
      <c r="B20" s="18" t="s">
        <v>24</v>
      </c>
      <c r="C20" s="8" t="s">
        <v>25</v>
      </c>
      <c r="D20" s="9">
        <v>654433</v>
      </c>
      <c r="E20" s="10">
        <v>83.02</v>
      </c>
      <c r="F20" s="11">
        <v>1.0009999999999999</v>
      </c>
      <c r="G20" s="12">
        <v>1</v>
      </c>
      <c r="H20" s="12">
        <v>1</v>
      </c>
      <c r="I20" s="13">
        <v>1.105</v>
      </c>
      <c r="J20" s="14">
        <f t="shared" si="0"/>
        <v>91.83</v>
      </c>
      <c r="K20" s="15"/>
      <c r="L20" s="16"/>
      <c r="M20" s="16"/>
      <c r="O20" s="16"/>
    </row>
    <row r="21" spans="1:15" x14ac:dyDescent="0.2">
      <c r="A21" s="6">
        <v>8</v>
      </c>
      <c r="B21" s="18" t="s">
        <v>26</v>
      </c>
      <c r="C21" s="8" t="s">
        <v>27</v>
      </c>
      <c r="D21" s="9">
        <v>150250</v>
      </c>
      <c r="E21" s="10">
        <v>83.02</v>
      </c>
      <c r="F21" s="11">
        <v>0.998</v>
      </c>
      <c r="G21" s="12">
        <v>1</v>
      </c>
      <c r="H21" s="12">
        <v>1</v>
      </c>
      <c r="I21" s="13">
        <v>1.105</v>
      </c>
      <c r="J21" s="14">
        <f t="shared" si="0"/>
        <v>91.55</v>
      </c>
      <c r="K21" s="15"/>
      <c r="L21" s="16"/>
      <c r="M21" s="16"/>
      <c r="O21" s="16"/>
    </row>
    <row r="22" spans="1:15" s="4" customFormat="1" x14ac:dyDescent="0.2">
      <c r="A22" s="6">
        <v>9</v>
      </c>
      <c r="B22" s="19" t="s">
        <v>28</v>
      </c>
      <c r="C22" s="8" t="s">
        <v>29</v>
      </c>
      <c r="D22" s="9">
        <v>1674746</v>
      </c>
      <c r="E22" s="10">
        <v>83.02</v>
      </c>
      <c r="F22" s="20">
        <v>0.999</v>
      </c>
      <c r="G22" s="21">
        <v>1</v>
      </c>
      <c r="H22" s="21">
        <v>1</v>
      </c>
      <c r="I22" s="22">
        <v>1.105</v>
      </c>
      <c r="J22" s="14">
        <f t="shared" si="0"/>
        <v>91.65</v>
      </c>
      <c r="K22" s="15"/>
      <c r="L22" s="16"/>
      <c r="M22" s="16"/>
      <c r="N22" s="1"/>
      <c r="O22" s="16"/>
    </row>
    <row r="23" spans="1:15" s="4" customFormat="1" x14ac:dyDescent="0.2">
      <c r="A23" s="6">
        <v>10</v>
      </c>
      <c r="B23" s="19" t="s">
        <v>30</v>
      </c>
      <c r="C23" s="8" t="s">
        <v>31</v>
      </c>
      <c r="D23" s="9">
        <v>13314</v>
      </c>
      <c r="E23" s="10">
        <v>83.02</v>
      </c>
      <c r="F23" s="20">
        <v>1</v>
      </c>
      <c r="G23" s="21">
        <v>1</v>
      </c>
      <c r="H23" s="21">
        <v>1</v>
      </c>
      <c r="I23" s="22">
        <v>2.0150000000000001</v>
      </c>
      <c r="J23" s="14">
        <f t="shared" si="0"/>
        <v>167.29</v>
      </c>
      <c r="K23" s="15"/>
      <c r="L23" s="16"/>
      <c r="M23" s="16"/>
      <c r="N23" s="1"/>
      <c r="O23" s="16"/>
    </row>
    <row r="24" spans="1:15" ht="15" customHeight="1" x14ac:dyDescent="0.2">
      <c r="D24" s="23"/>
      <c r="M24" s="24"/>
    </row>
    <row r="25" spans="1:15" x14ac:dyDescent="0.2">
      <c r="L25" s="23"/>
    </row>
    <row r="26" spans="1:15" x14ac:dyDescent="0.2">
      <c r="E26" s="16"/>
    </row>
    <row r="28" spans="1:15" ht="15" customHeight="1" x14ac:dyDescent="0.2"/>
  </sheetData>
  <mergeCells count="14">
    <mergeCell ref="G7:G12"/>
    <mergeCell ref="H7:H12"/>
    <mergeCell ref="I7:I12"/>
    <mergeCell ref="J7:J12"/>
    <mergeCell ref="G1:J1"/>
    <mergeCell ref="G2:J2"/>
    <mergeCell ref="B4:J4"/>
    <mergeCell ref="C5:J5"/>
    <mergeCell ref="F7:F12"/>
    <mergeCell ref="A7:A12"/>
    <mergeCell ref="B7:B12"/>
    <mergeCell ref="C7:C12"/>
    <mergeCell ref="D7:D12"/>
    <mergeCell ref="E7:E12"/>
  </mergeCells>
  <pageMargins left="0" right="0" top="0.51181102362204722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№30 (Пр.20-23)</vt:lpstr>
      <vt:lpstr>Приложение №30 (Пр.3-24)</vt:lpstr>
      <vt:lpstr>Приложение №30 (Пр.5-24) апрель</vt:lpstr>
      <vt:lpstr>Приложение №30 (Пр.5-24)с 01.05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Д. Галкова</dc:creator>
  <cp:lastModifiedBy>Фанзия С. Абдуллина</cp:lastModifiedBy>
  <cp:lastPrinted>2024-02-12T10:52:02Z</cp:lastPrinted>
  <dcterms:created xsi:type="dcterms:W3CDTF">2023-12-05T05:42:35Z</dcterms:created>
  <dcterms:modified xsi:type="dcterms:W3CDTF">2024-04-24T11:29:22Z</dcterms:modified>
</cp:coreProperties>
</file>