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Ст.школы сах.диабета Пр.5-23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xlnm.Print_Area_2" localSheetId="0">#REF!</definedName>
    <definedName name="__xlnm.Print_Area_2">#REF!</definedName>
    <definedName name="Kbcn" localSheetId="0">#REF!</definedName>
    <definedName name="Kbcn">#REF!</definedName>
    <definedName name="Neot_17" localSheetId="0">#REF!</definedName>
    <definedName name="Neot_17">#REF!</definedName>
    <definedName name="res2_range" localSheetId="0">#REF!</definedName>
    <definedName name="res2_range">#REF!</definedName>
    <definedName name="Tg_CZ" localSheetId="0">#REF!</definedName>
    <definedName name="Tg_CZ">#REF!</definedName>
    <definedName name="Tg_Disp" localSheetId="0">#REF!</definedName>
    <definedName name="Tg_Disp">#REF!</definedName>
    <definedName name="Tg_Geri" localSheetId="0">#REF!</definedName>
    <definedName name="Tg_Geri">#REF!</definedName>
    <definedName name="Tg_Kons" localSheetId="0">#REF!</definedName>
    <definedName name="Tg_Kons">#REF!</definedName>
    <definedName name="Tg_Med" localSheetId="0">#REF!</definedName>
    <definedName name="Tg_Med">#REF!</definedName>
    <definedName name="Tg_Neot" localSheetId="0">#REF!</definedName>
    <definedName name="Tg_Neot">#REF!</definedName>
    <definedName name="Tg_Nepr" localSheetId="0">#REF!</definedName>
    <definedName name="Tg_Nepr">#REF!</definedName>
    <definedName name="Tg_Obr" localSheetId="0">#REF!</definedName>
    <definedName name="Tg_Obr">#REF!</definedName>
    <definedName name="Tg_Reestr" localSheetId="0">#REF!</definedName>
    <definedName name="Tg_Reestr">#REF!</definedName>
    <definedName name="TgDs" localSheetId="0">#REF!</definedName>
    <definedName name="TgDs">#REF!</definedName>
    <definedName name="TgSMP" localSheetId="0">#REF!</definedName>
    <definedName name="TgSMP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апп" localSheetId="0">#REF!</definedName>
    <definedName name="апп">#REF!</definedName>
    <definedName name="_xlnm.Database" localSheetId="0">#REF!</definedName>
    <definedName name="_xlnm.Database">#REF!</definedName>
    <definedName name="Д" localSheetId="0">[2]Данные!$B$1:$EF$178</definedName>
    <definedName name="Д">[3]Данные!$B$1:$EF$178</definedName>
    <definedName name="Жен.конс." localSheetId="0">#REF!</definedName>
    <definedName name="Жен.конс.">#REF!</definedName>
    <definedName name="ЗД" localSheetId="0">[2]Данные!$BY$3:$DB$3</definedName>
    <definedName name="ЗД">[3]Данные!$BY$3:$DB$3</definedName>
    <definedName name="иные" localSheetId="0">#REF!</definedName>
    <definedName name="иные">#REF!</definedName>
    <definedName name="материальные_запасы_основные_средства" localSheetId="0">#REF!</definedName>
    <definedName name="материальные_запасы_основные_средства">#REF!</definedName>
    <definedName name="мирир" localSheetId="0">#REF!</definedName>
    <definedName name="мирир">#REF!</definedName>
    <definedName name="Нефтекамск" localSheetId="0">'[4]СВОД КП ПРОЕКТА книж'!$A$4:$DS$109</definedName>
    <definedName name="Нефтекамск">'[5]СВОД КП ПРОЕКТА книж'!$A$4:$DS$109</definedName>
    <definedName name="оплата_труда" localSheetId="0">#REF!</definedName>
    <definedName name="оплата_труда">#REF!</definedName>
    <definedName name="ппорь" localSheetId="0">#REF!</definedName>
    <definedName name="ппорь">#REF!</definedName>
    <definedName name="пэт" localSheetId="0">#REF!</definedName>
    <definedName name="пэт">#REF!</definedName>
    <definedName name="смп" localSheetId="0">#REF!</definedName>
    <definedName name="смп">#REF!</definedName>
    <definedName name="Список" localSheetId="0">#REF!</definedName>
    <definedName name="Список">#REF!</definedName>
    <definedName name="стер" localSheetId="0">#REF!</definedName>
    <definedName name="стер">#REF!</definedName>
    <definedName name="ттттт" localSheetId="0">#REF!</definedName>
    <definedName name="ттттт">#REF!</definedName>
    <definedName name="ФЗ" localSheetId="0">[2]Данные!$DC$3:$EF$3</definedName>
    <definedName name="ФЗ">[3]Данные!$DC$3:$EF$3</definedName>
    <definedName name="Шт" localSheetId="0">[2]Данные!$AU$3:$BX$3</definedName>
    <definedName name="Шт">[3]Данные!$AU$3:$BX$3</definedName>
    <definedName name="ЭКО" localSheetId="0">#REF!</definedName>
    <definedName name="ЭКО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3" l="1"/>
  <c r="E20" i="3"/>
  <c r="E19" i="3"/>
  <c r="F8" i="3" l="1"/>
  <c r="G9" i="3"/>
  <c r="G10" i="3"/>
  <c r="G21" i="3"/>
  <c r="F21" i="3"/>
  <c r="G20" i="3"/>
  <c r="F20" i="3"/>
  <c r="G19" i="3"/>
  <c r="F19" i="3"/>
  <c r="G8" i="3" l="1"/>
  <c r="F9" i="3"/>
  <c r="F10" i="3"/>
</calcChain>
</file>

<file path=xl/sharedStrings.xml><?xml version="1.0" encoding="utf-8"?>
<sst xmlns="http://schemas.openxmlformats.org/spreadsheetml/2006/main" count="34" uniqueCount="30">
  <si>
    <t>Группа пациентов школы сахарного диабета</t>
  </si>
  <si>
    <t>Стоимость 1 комплексного посещения (руб.)</t>
  </si>
  <si>
    <t xml:space="preserve"> без учета  коэффициента  дифференциации</t>
  </si>
  <si>
    <t xml:space="preserve"> с коэффициентом дифференциации-1,105</t>
  </si>
  <si>
    <t xml:space="preserve"> с коэффициентом дифференциации-2,015</t>
  </si>
  <si>
    <t>Взрослые с сахарным диабетом 1 типа</t>
  </si>
  <si>
    <t>Взрослые с сахарным диабетом 2 типа</t>
  </si>
  <si>
    <t>Дети и подростки  сахарным диабетом</t>
  </si>
  <si>
    <t>Код услуги</t>
  </si>
  <si>
    <t>Стоимость на 1 занятие (руб.)</t>
  </si>
  <si>
    <t>1 занятие продолжительностью 4 часа</t>
  </si>
  <si>
    <t>1 занятие продолжительностью 3 часа</t>
  </si>
  <si>
    <t>1 занятие продолжительностью 2 часа</t>
  </si>
  <si>
    <t>5 занятий продолжительностью 4 часа, а также проверка дневников самоконтроля</t>
  </si>
  <si>
    <t>5 занятий продолжительностью 3 часа, а также проверка дневников самоконтроля</t>
  </si>
  <si>
    <t>10 занятий продолжительностью 2 часа, а также проверка дневников самоконтроля</t>
  </si>
  <si>
    <t>Комплексное посещение в расчете на 1 пациента</t>
  </si>
  <si>
    <t>Приложение № 35 к Соглашению</t>
  </si>
  <si>
    <t>*Стоимость комплексного посещения складывается из стоимости проведенных занятий.</t>
  </si>
  <si>
    <t>* Стоимость комплексного посещения складывается из стоимости проведенных занятий.</t>
  </si>
  <si>
    <t>** Каждая услуга (проведенное занятие) отражается в разделе услуг отдельной строкой с указанием даты проведения.</t>
  </si>
  <si>
    <t xml:space="preserve">Стоимость одного комплексного посещения  в расчете на 1 пациента в части ведения школ для больных сахарным диабетом  на 01.04.2023г.                                                                 </t>
  </si>
  <si>
    <t xml:space="preserve">Стоимость на одно занятие  в расчете на 1 пациента в части ведения школ для больных сахарным диабетом  на 01.04.2023г.                                                                 </t>
  </si>
  <si>
    <t xml:space="preserve">                        (в редакции протокола №5-23 от 22.03.2023)</t>
  </si>
  <si>
    <t>**B04.012.001.001</t>
  </si>
  <si>
    <t>**B04.012.001.002</t>
  </si>
  <si>
    <t>**B04.012.001.003</t>
  </si>
  <si>
    <t>*Взрослые с сахарным диабетом 1 типа (код посещения _08976 + услуга B04.012.001.001)</t>
  </si>
  <si>
    <t>*Взрослые с сахарным диабетом 2 типа (код посещения _08977 + услуга B04.012.001.002)</t>
  </si>
  <si>
    <t>*Дети и подростки  сахарным диабетом (код посещения _34978 + услуга B04.012.001.003)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</si>
</sst>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6" fillId="0" borderId="0"/>
  </cellStyleXfs>
  <cellXfs count="42">
    <xf numFmtId="0" fontId="0" fillId="0" borderId="0" xfId="0"/>
    <xf numFmtId="0" fontId="3" fillId="0" borderId="0" xfId="1" applyFont="1"/>
    <xf numFmtId="4" fontId="4" fillId="0" borderId="0" xfId="2" applyNumberFormat="1" applyFont="1"/>
    <xf numFmtId="0" fontId="5" fillId="0" borderId="0" xfId="1" applyFont="1" applyAlignment="1">
      <alignment horizontal="center" vertical="center" wrapText="1"/>
    </xf>
    <xf numFmtId="164" fontId="3" fillId="0" borderId="0" xfId="1" applyNumberFormat="1" applyFont="1"/>
    <xf numFmtId="4" fontId="3" fillId="0" borderId="0" xfId="1" applyNumberFormat="1" applyFont="1"/>
    <xf numFmtId="2" fontId="3" fillId="0" borderId="0" xfId="1" applyNumberFormat="1" applyFont="1"/>
    <xf numFmtId="0" fontId="7" fillId="0" borderId="0" xfId="1" applyFont="1"/>
    <xf numFmtId="4" fontId="8" fillId="0" borderId="3" xfId="3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left" vertical="center"/>
    </xf>
    <xf numFmtId="3" fontId="7" fillId="0" borderId="0" xfId="4" applyNumberFormat="1" applyFont="1" applyFill="1" applyBorder="1" applyAlignment="1" applyProtection="1">
      <alignment horizontal="left" vertical="center" wrapText="1"/>
      <protection hidden="1"/>
    </xf>
    <xf numFmtId="3" fontId="7" fillId="0" borderId="0" xfId="4" applyNumberFormat="1" applyFont="1" applyFill="1" applyBorder="1" applyAlignment="1" applyProtection="1">
      <alignment horizontal="center" vertical="center" wrapText="1"/>
      <protection hidden="1"/>
    </xf>
    <xf numFmtId="4" fontId="7" fillId="0" borderId="0" xfId="4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Border="1"/>
    <xf numFmtId="4" fontId="8" fillId="0" borderId="8" xfId="3" applyNumberFormat="1" applyFont="1" applyFill="1" applyBorder="1" applyAlignment="1">
      <alignment horizontal="center" vertical="center" wrapText="1"/>
    </xf>
    <xf numFmtId="4" fontId="7" fillId="0" borderId="3" xfId="4" applyNumberFormat="1" applyFont="1" applyFill="1" applyBorder="1" applyAlignment="1" applyProtection="1">
      <alignment horizontal="center" vertical="center" wrapText="1"/>
      <protection hidden="1"/>
    </xf>
    <xf numFmtId="4" fontId="8" fillId="0" borderId="3" xfId="3" applyNumberFormat="1" applyFont="1" applyFill="1" applyBorder="1" applyAlignment="1">
      <alignment horizontal="center" vertical="center" wrapText="1"/>
    </xf>
    <xf numFmtId="3" fontId="7" fillId="0" borderId="5" xfId="4" applyNumberFormat="1" applyFont="1" applyFill="1" applyBorder="1" applyAlignment="1" applyProtection="1">
      <alignment horizontal="center" vertical="center" wrapText="1"/>
      <protection hidden="1"/>
    </xf>
    <xf numFmtId="3" fontId="7" fillId="0" borderId="7" xfId="4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Fill="1"/>
    <xf numFmtId="2" fontId="7" fillId="0" borderId="0" xfId="1" applyNumberFormat="1" applyFont="1" applyFill="1"/>
    <xf numFmtId="0" fontId="7" fillId="0" borderId="0" xfId="1" applyFont="1" applyFill="1" applyAlignment="1">
      <alignment wrapText="1"/>
    </xf>
    <xf numFmtId="0" fontId="3" fillId="0" borderId="0" xfId="1" applyFont="1" applyFill="1"/>
    <xf numFmtId="164" fontId="3" fillId="0" borderId="0" xfId="1" applyNumberFormat="1" applyFont="1" applyFill="1"/>
    <xf numFmtId="0" fontId="3" fillId="0" borderId="0" xfId="1" applyFont="1" applyFill="1" applyAlignment="1"/>
    <xf numFmtId="0" fontId="3" fillId="0" borderId="0" xfId="1" applyFont="1" applyFill="1" applyAlignment="1">
      <alignment wrapText="1"/>
    </xf>
    <xf numFmtId="4" fontId="4" fillId="0" borderId="0" xfId="2" applyNumberFormat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3" fontId="7" fillId="0" borderId="6" xfId="4" applyNumberFormat="1" applyFont="1" applyFill="1" applyBorder="1" applyAlignment="1" applyProtection="1">
      <alignment horizontal="left" vertical="center" wrapText="1"/>
      <protection hidden="1"/>
    </xf>
    <xf numFmtId="3" fontId="7" fillId="0" borderId="7" xfId="4" applyNumberFormat="1" applyFont="1" applyFill="1" applyBorder="1" applyAlignment="1" applyProtection="1">
      <alignment horizontal="left" vertical="center" wrapText="1"/>
      <protection hidden="1"/>
    </xf>
    <xf numFmtId="4" fontId="4" fillId="0" borderId="0" xfId="3" applyNumberFormat="1" applyFont="1" applyAlignment="1">
      <alignment horizontal="right" wrapText="1"/>
    </xf>
    <xf numFmtId="3" fontId="7" fillId="0" borderId="6" xfId="4" applyNumberFormat="1" applyFont="1" applyFill="1" applyBorder="1" applyAlignment="1" applyProtection="1">
      <alignment horizontal="center" vertical="center" wrapText="1"/>
      <protection hidden="1"/>
    </xf>
    <xf numFmtId="3" fontId="7" fillId="0" borderId="7" xfId="4" applyNumberFormat="1" applyFont="1" applyFill="1" applyBorder="1" applyAlignment="1" applyProtection="1">
      <alignment horizontal="center" vertical="center" wrapText="1"/>
      <protection hidden="1"/>
    </xf>
    <xf numFmtId="0" fontId="7" fillId="0" borderId="3" xfId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</cellXfs>
  <cellStyles count="5">
    <cellStyle name="Обычный" xfId="0" builtinId="0"/>
    <cellStyle name="Обычный 17 3" xfId="4"/>
    <cellStyle name="Обычный 3 2" xfId="1"/>
    <cellStyle name="Обычный 69 4" xfId="2"/>
    <cellStyle name="Обычный 86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Data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User\Desktop\&#1087;&#1077;&#1088;&#1077;&#1088;&#1072;&#1089;&#1087;&#1088;%20&#1050;&#1057;&#1043;\&#1084;&#1072;&#1088;&#1090;%20&#1086;&#1090;&#1087;&#1091;&#1089;&#1082;\minzdrav\&#1056;&#1072;&#1073;&#1086;&#1090;&#1072;\3.VBA\2017-&#1050;&#1057;&#1043;-&#1052;&#1080;&#1085;&#1079;&#1076;&#1088;&#1072;&#1074;\&#1050;&#1057;-&#1050;&#1055;\&#1089;&#1087;&#1088;&#1072;&#1074;&#1086;&#1095;&#1085;&#1080;&#1082;%20&#1076;&#1083;&#1103;%20&#1087;&#1088;&#1086;&#1075;&#1088;&#1072;&#1084;&#1084;&#1099;_&#1050;&#105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Data\Users\User\Desktop\&#1087;&#1077;&#1088;&#1077;&#1088;&#1072;&#1089;&#1087;&#1088;%20&#1050;&#1057;&#1043;\&#1084;&#1072;&#1088;&#1090;%20&#1086;&#1090;&#1087;&#1091;&#1089;&#1082;\minzdrav\&#1056;&#1072;&#1073;&#1086;&#1090;&#1072;\3.VBA\2017-&#1050;&#1057;&#1043;-&#1052;&#1080;&#1085;&#1079;&#1076;&#1088;&#1072;&#1074;\&#1050;&#1057;-&#1050;&#1055;\&#1089;&#1087;&#1088;&#1072;&#1074;&#1086;&#1095;&#1085;&#1080;&#1082;%20&#1076;&#1083;&#1103;%20&#1087;&#1088;&#1086;&#1075;&#1088;&#1072;&#1084;&#1084;&#1099;_&#1050;&#105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КП ПРОЕКТА книж"/>
      <sheetName val="Лист1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КП ПРОЕКТА книж"/>
      <sheetName val="Лист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7" zoomScale="85" zoomScaleNormal="85" workbookViewId="0">
      <selection activeCell="A10" sqref="A10:B10"/>
    </sheetView>
  </sheetViews>
  <sheetFormatPr defaultRowHeight="15.75" x14ac:dyDescent="0.25"/>
  <cols>
    <col min="1" max="1" width="27.7109375" style="1" customWidth="1"/>
    <col min="2" max="2" width="1.42578125" style="1" customWidth="1"/>
    <col min="3" max="3" width="26.42578125" style="1" customWidth="1"/>
    <col min="4" max="4" width="23.28515625" style="1" customWidth="1"/>
    <col min="5" max="5" width="21.140625" style="1" customWidth="1"/>
    <col min="6" max="6" width="22" style="1" customWidth="1"/>
    <col min="7" max="7" width="21.28515625" style="1" customWidth="1"/>
    <col min="8" max="8" width="9.140625" style="1" customWidth="1"/>
    <col min="9" max="16384" width="9.140625" style="1"/>
  </cols>
  <sheetData>
    <row r="1" spans="1:8" ht="18.75" x14ac:dyDescent="0.3">
      <c r="D1" s="7"/>
      <c r="E1" s="27" t="s">
        <v>17</v>
      </c>
      <c r="F1" s="27"/>
      <c r="G1" s="27"/>
      <c r="H1" s="2"/>
    </row>
    <row r="2" spans="1:8" ht="18.75" customHeight="1" x14ac:dyDescent="0.3">
      <c r="D2" s="37" t="s">
        <v>23</v>
      </c>
      <c r="E2" s="37"/>
      <c r="F2" s="37"/>
      <c r="G2" s="37"/>
      <c r="H2" s="2"/>
    </row>
    <row r="4" spans="1:8" ht="45" customHeight="1" x14ac:dyDescent="0.25">
      <c r="A4" s="28" t="s">
        <v>21</v>
      </c>
      <c r="B4" s="28"/>
      <c r="C4" s="28"/>
      <c r="D4" s="28"/>
      <c r="E4" s="28"/>
      <c r="F4" s="28"/>
      <c r="G4" s="28"/>
    </row>
    <row r="5" spans="1:8" ht="16.5" customHeight="1" x14ac:dyDescent="0.25">
      <c r="A5" s="3"/>
      <c r="B5" s="3"/>
      <c r="C5" s="3"/>
      <c r="D5" s="3"/>
      <c r="E5" s="3"/>
      <c r="F5" s="3"/>
      <c r="G5" s="3"/>
    </row>
    <row r="6" spans="1:8" ht="26.25" customHeight="1" x14ac:dyDescent="0.25">
      <c r="A6" s="29" t="s">
        <v>0</v>
      </c>
      <c r="B6" s="29"/>
      <c r="C6" s="30" t="s">
        <v>16</v>
      </c>
      <c r="D6" s="31"/>
      <c r="E6" s="34" t="s">
        <v>1</v>
      </c>
      <c r="F6" s="34"/>
      <c r="G6" s="34"/>
    </row>
    <row r="7" spans="1:8" ht="72" customHeight="1" x14ac:dyDescent="0.25">
      <c r="A7" s="29"/>
      <c r="B7" s="29"/>
      <c r="C7" s="32"/>
      <c r="D7" s="33"/>
      <c r="E7" s="8" t="s">
        <v>2</v>
      </c>
      <c r="F7" s="8" t="s">
        <v>3</v>
      </c>
      <c r="G7" s="8" t="s">
        <v>4</v>
      </c>
    </row>
    <row r="8" spans="1:8" ht="83.25" customHeight="1" x14ac:dyDescent="0.25">
      <c r="A8" s="35" t="s">
        <v>27</v>
      </c>
      <c r="B8" s="36"/>
      <c r="C8" s="38" t="s">
        <v>13</v>
      </c>
      <c r="D8" s="39"/>
      <c r="E8" s="15">
        <v>1357.96</v>
      </c>
      <c r="F8" s="16">
        <f>ROUND(E8*1.105,2)</f>
        <v>1500.55</v>
      </c>
      <c r="G8" s="16">
        <f>ROUND(E8*2.015,2)</f>
        <v>2736.29</v>
      </c>
    </row>
    <row r="9" spans="1:8" ht="75.75" customHeight="1" x14ac:dyDescent="0.25">
      <c r="A9" s="35" t="s">
        <v>28</v>
      </c>
      <c r="B9" s="36"/>
      <c r="C9" s="38" t="s">
        <v>14</v>
      </c>
      <c r="D9" s="39"/>
      <c r="E9" s="16">
        <v>1124.1099999999999</v>
      </c>
      <c r="F9" s="16">
        <f>ROUND(E9*1.105,2)</f>
        <v>1242.1400000000001</v>
      </c>
      <c r="G9" s="16">
        <f>ROUND(E9*2.015,2)</f>
        <v>2265.08</v>
      </c>
    </row>
    <row r="10" spans="1:8" ht="76.5" customHeight="1" x14ac:dyDescent="0.25">
      <c r="A10" s="35" t="s">
        <v>29</v>
      </c>
      <c r="B10" s="36"/>
      <c r="C10" s="38" t="s">
        <v>15</v>
      </c>
      <c r="D10" s="39"/>
      <c r="E10" s="16">
        <v>1780.52</v>
      </c>
      <c r="F10" s="16">
        <f>ROUND(E10*1.105,2)</f>
        <v>1967.47</v>
      </c>
      <c r="G10" s="16">
        <f>ROUND(E10*2.015,2)</f>
        <v>3587.75</v>
      </c>
    </row>
    <row r="11" spans="1:8" s="14" customFormat="1" ht="18.75" x14ac:dyDescent="0.25">
      <c r="A11" s="11"/>
      <c r="B11" s="11"/>
      <c r="C11" s="12"/>
      <c r="D11" s="12"/>
      <c r="E11" s="13"/>
      <c r="F11" s="13"/>
      <c r="G11" s="13"/>
    </row>
    <row r="12" spans="1:8" x14ac:dyDescent="0.25">
      <c r="A12" s="41" t="s">
        <v>18</v>
      </c>
      <c r="B12" s="41"/>
      <c r="C12" s="41"/>
      <c r="D12" s="41"/>
      <c r="E12" s="41"/>
      <c r="F12" s="41"/>
      <c r="G12" s="41"/>
    </row>
    <row r="13" spans="1:8" ht="18.75" x14ac:dyDescent="0.25">
      <c r="A13" s="10"/>
      <c r="B13" s="10"/>
      <c r="C13" s="10"/>
      <c r="D13" s="10"/>
      <c r="E13" s="10"/>
      <c r="F13" s="10"/>
      <c r="G13" s="10"/>
    </row>
    <row r="14" spans="1:8" ht="18.75" x14ac:dyDescent="0.25">
      <c r="A14" s="10"/>
      <c r="B14" s="10"/>
      <c r="C14" s="10"/>
      <c r="D14" s="10"/>
      <c r="E14" s="10"/>
      <c r="F14" s="10"/>
      <c r="G14" s="10"/>
    </row>
    <row r="15" spans="1:8" ht="37.5" customHeight="1" x14ac:dyDescent="0.25">
      <c r="A15" s="28" t="s">
        <v>22</v>
      </c>
      <c r="B15" s="28"/>
      <c r="C15" s="28"/>
      <c r="D15" s="28"/>
      <c r="E15" s="28"/>
      <c r="F15" s="28"/>
      <c r="G15" s="28"/>
    </row>
    <row r="16" spans="1:8" ht="18.75" x14ac:dyDescent="0.3">
      <c r="A16" s="9"/>
      <c r="B16" s="9"/>
      <c r="C16" s="9"/>
      <c r="D16" s="9"/>
      <c r="E16" s="7"/>
      <c r="F16" s="7"/>
      <c r="G16" s="7"/>
    </row>
    <row r="17" spans="1:7" ht="21" customHeight="1" x14ac:dyDescent="0.25">
      <c r="A17" s="40" t="s">
        <v>0</v>
      </c>
      <c r="B17" s="40"/>
      <c r="C17" s="40"/>
      <c r="D17" s="40" t="s">
        <v>8</v>
      </c>
      <c r="E17" s="40" t="s">
        <v>9</v>
      </c>
      <c r="F17" s="40"/>
      <c r="G17" s="40"/>
    </row>
    <row r="18" spans="1:7" ht="75" customHeight="1" x14ac:dyDescent="0.25">
      <c r="A18" s="40"/>
      <c r="B18" s="40"/>
      <c r="C18" s="40"/>
      <c r="D18" s="40"/>
      <c r="E18" s="17" t="s">
        <v>2</v>
      </c>
      <c r="F18" s="17" t="s">
        <v>3</v>
      </c>
      <c r="G18" s="17" t="s">
        <v>4</v>
      </c>
    </row>
    <row r="19" spans="1:7" ht="54" customHeight="1" x14ac:dyDescent="0.25">
      <c r="A19" s="35" t="s">
        <v>5</v>
      </c>
      <c r="B19" s="36"/>
      <c r="C19" s="18" t="s">
        <v>10</v>
      </c>
      <c r="D19" s="18" t="s">
        <v>24</v>
      </c>
      <c r="E19" s="15">
        <f>ROUND(E8/5,2)</f>
        <v>271.58999999999997</v>
      </c>
      <c r="F19" s="16">
        <f>ROUND(E19*1.105,2)</f>
        <v>300.11</v>
      </c>
      <c r="G19" s="16">
        <f>ROUND(E19*2.015,2)</f>
        <v>547.25</v>
      </c>
    </row>
    <row r="20" spans="1:7" ht="57.75" customHeight="1" x14ac:dyDescent="0.25">
      <c r="A20" s="35" t="s">
        <v>6</v>
      </c>
      <c r="B20" s="36"/>
      <c r="C20" s="18" t="s">
        <v>11</v>
      </c>
      <c r="D20" s="19" t="s">
        <v>25</v>
      </c>
      <c r="E20" s="15">
        <f>ROUND(E9/5,2)</f>
        <v>224.82</v>
      </c>
      <c r="F20" s="16">
        <f>ROUND(E20*1.105,2)</f>
        <v>248.43</v>
      </c>
      <c r="G20" s="16">
        <f>ROUND(E20*2.015,2)</f>
        <v>453.01</v>
      </c>
    </row>
    <row r="21" spans="1:7" ht="52.5" customHeight="1" x14ac:dyDescent="0.25">
      <c r="A21" s="35" t="s">
        <v>7</v>
      </c>
      <c r="B21" s="36"/>
      <c r="C21" s="18" t="s">
        <v>12</v>
      </c>
      <c r="D21" s="19" t="s">
        <v>26</v>
      </c>
      <c r="E21" s="15">
        <f>ROUND(E10/10,2)</f>
        <v>178.05</v>
      </c>
      <c r="F21" s="16">
        <f>ROUND(E21*1.105,2)</f>
        <v>196.75</v>
      </c>
      <c r="G21" s="16">
        <f>ROUND(E21*2.015,2)</f>
        <v>358.77</v>
      </c>
    </row>
    <row r="22" spans="1:7" ht="18.75" x14ac:dyDescent="0.3">
      <c r="A22" s="20"/>
      <c r="B22" s="20"/>
      <c r="C22" s="20"/>
      <c r="D22" s="20"/>
      <c r="E22" s="21"/>
      <c r="F22" s="20"/>
      <c r="G22" s="20"/>
    </row>
    <row r="23" spans="1:7" ht="18.75" customHeight="1" x14ac:dyDescent="0.3">
      <c r="A23" s="25" t="s">
        <v>19</v>
      </c>
      <c r="B23" s="26"/>
      <c r="C23" s="26"/>
      <c r="D23" s="26"/>
      <c r="E23" s="26"/>
      <c r="F23" s="26"/>
      <c r="G23" s="22"/>
    </row>
    <row r="24" spans="1:7" x14ac:dyDescent="0.25">
      <c r="A24" s="23" t="s">
        <v>20</v>
      </c>
      <c r="B24" s="23"/>
      <c r="C24" s="23"/>
      <c r="D24" s="23"/>
      <c r="E24" s="24"/>
      <c r="F24" s="23"/>
      <c r="G24" s="23"/>
    </row>
    <row r="25" spans="1:7" x14ac:dyDescent="0.25">
      <c r="E25" s="4"/>
      <c r="F25" s="5"/>
      <c r="G25" s="5"/>
    </row>
    <row r="26" spans="1:7" x14ac:dyDescent="0.25">
      <c r="E26" s="4"/>
    </row>
    <row r="28" spans="1:7" x14ac:dyDescent="0.25">
      <c r="E28" s="5"/>
      <c r="F28" s="5"/>
      <c r="G28" s="5"/>
    </row>
    <row r="29" spans="1:7" x14ac:dyDescent="0.25">
      <c r="E29" s="5"/>
      <c r="F29" s="5"/>
      <c r="G29" s="5"/>
    </row>
    <row r="30" spans="1:7" x14ac:dyDescent="0.25">
      <c r="E30" s="5"/>
      <c r="F30" s="5"/>
      <c r="G30" s="5"/>
    </row>
    <row r="31" spans="1:7" x14ac:dyDescent="0.25">
      <c r="E31" s="5"/>
      <c r="F31" s="5"/>
      <c r="G31" s="5"/>
    </row>
    <row r="33" spans="5:5" x14ac:dyDescent="0.25">
      <c r="E33" s="6"/>
    </row>
    <row r="34" spans="5:5" x14ac:dyDescent="0.25">
      <c r="E34" s="6"/>
    </row>
  </sheetData>
  <mergeCells count="20">
    <mergeCell ref="A19:B19"/>
    <mergeCell ref="A20:B20"/>
    <mergeCell ref="A21:B21"/>
    <mergeCell ref="D2:G2"/>
    <mergeCell ref="A9:B9"/>
    <mergeCell ref="C9:D9"/>
    <mergeCell ref="A10:B10"/>
    <mergeCell ref="C10:D10"/>
    <mergeCell ref="A15:G15"/>
    <mergeCell ref="A17:C18"/>
    <mergeCell ref="D17:D18"/>
    <mergeCell ref="E17:G17"/>
    <mergeCell ref="A8:B8"/>
    <mergeCell ref="C8:D8"/>
    <mergeCell ref="A12:G12"/>
    <mergeCell ref="E1:G1"/>
    <mergeCell ref="A4:G4"/>
    <mergeCell ref="A6:B7"/>
    <mergeCell ref="C6:D7"/>
    <mergeCell ref="E6:G6"/>
  </mergeCells>
  <pageMargins left="0.11811023622047245" right="0.19685039370078741" top="0.15748031496062992" bottom="0.35433070866141736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Ст.школы сах.диабета Пр.5-23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2023-03-24T04:32:55Z</dcterms:modified>
</cp:coreProperties>
</file>