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filterPrivacy="1" defaultThemeVersion="124226"/>
  <xr:revisionPtr revIDLastSave="0" documentId="13_ncr:1_{44B3BCED-77DF-4B3B-ABD1-09CFFD59801C}" xr6:coauthVersionLast="36" xr6:coauthVersionMax="36" xr10:uidLastSave="{00000000-0000-0000-0000-000000000000}"/>
  <bookViews>
    <workbookView xWindow="-120" yWindow="-120" windowWidth="19440" windowHeight="11160" activeTab="2" xr2:uid="{00000000-000D-0000-FFFF-FFFF00000000}"/>
  </bookViews>
  <sheets>
    <sheet name="Приложение № 3  (Пр.19-21)" sheetId="35" r:id="rId1"/>
    <sheet name="Приложение № 3  (Пр.3-22)" sheetId="38" r:id="rId2"/>
    <sheet name="Приложение № 3  (Пр.10-22)" sheetId="40" r:id="rId3"/>
  </sheets>
  <definedNames>
    <definedName name="_GoBack" localSheetId="2">#REF!</definedName>
    <definedName name="_GoBack" localSheetId="0">#REF!</definedName>
    <definedName name="_GoBack" localSheetId="1">#REF!</definedName>
    <definedName name="_GoBack">#REF!</definedName>
    <definedName name="_xlnm._FilterDatabase" localSheetId="2" hidden="1">'Приложение № 3  (Пр.10-22)'!$A$5:$N$88</definedName>
    <definedName name="_xlnm._FilterDatabase" localSheetId="0" hidden="1">'Приложение № 3  (Пр.19-21)'!$G$5:$G$88</definedName>
    <definedName name="_xlnm._FilterDatabase" localSheetId="1" hidden="1">'Приложение № 3  (Пр.3-22)'!$A$5:$Q$88</definedName>
    <definedName name="F" localSheetId="2">#REF!</definedName>
    <definedName name="F" localSheetId="0">#REF!</definedName>
    <definedName name="F" localSheetId="1">#REF!</definedName>
    <definedName name="F">#REF!</definedName>
    <definedName name="в" localSheetId="2">#REF!</definedName>
    <definedName name="в" localSheetId="0">#REF!</definedName>
    <definedName name="в" localSheetId="1">#REF!</definedName>
    <definedName name="в">#REF!</definedName>
    <definedName name="_xlnm.Print_Titles" localSheetId="2">'Приложение № 3  (Пр.10-22)'!$5:$6</definedName>
    <definedName name="_xlnm.Print_Titles" localSheetId="0">'Приложение № 3  (Пр.19-21)'!$5:$6</definedName>
    <definedName name="_xlnm.Print_Titles" localSheetId="1">'Приложение № 3  (Пр.3-22)'!$5:$6</definedName>
    <definedName name="П" localSheetId="2">#REF!</definedName>
    <definedName name="П" localSheetId="0">#REF!</definedName>
    <definedName name="П" localSheetId="1">#REF!</definedName>
    <definedName name="П">#REF!</definedName>
    <definedName name="ф" localSheetId="2">#REF!</definedName>
    <definedName name="ф" localSheetId="0">#REF!</definedName>
    <definedName name="ф" localSheetId="1">#REF!</definedName>
    <definedName name="ф">#REF!</definedName>
    <definedName name="ы" localSheetId="2">#REF!</definedName>
    <definedName name="ы" localSheetId="0">#REF!</definedName>
    <definedName name="ы" localSheetId="1">#REF!</definedName>
    <definedName name="ы">#REF!</definedName>
  </definedNames>
  <calcPr calcId="191029"/>
</workbook>
</file>

<file path=xl/calcChain.xml><?xml version="1.0" encoding="utf-8"?>
<calcChain xmlns="http://schemas.openxmlformats.org/spreadsheetml/2006/main">
  <c r="H53" i="40" l="1"/>
  <c r="K53" i="40" s="1"/>
  <c r="L53" i="40" s="1"/>
  <c r="H64" i="40"/>
  <c r="K64" i="40" s="1"/>
  <c r="L64" i="40" s="1"/>
  <c r="H67" i="40"/>
  <c r="K67" i="40" s="1"/>
  <c r="L67" i="40" s="1"/>
  <c r="H72" i="40"/>
  <c r="K72" i="40" s="1"/>
  <c r="L72" i="40" s="1"/>
  <c r="H83" i="40"/>
  <c r="K83" i="40" s="1"/>
  <c r="L83" i="40" s="1"/>
  <c r="H84" i="40"/>
  <c r="K84" i="40" s="1"/>
  <c r="L84" i="40" s="1"/>
  <c r="H85" i="40"/>
  <c r="K85" i="40" s="1"/>
  <c r="L85" i="40" s="1"/>
  <c r="H7" i="40"/>
  <c r="K7" i="40" s="1"/>
  <c r="L7" i="40" s="1"/>
  <c r="H82" i="40"/>
  <c r="K82" i="40" s="1"/>
  <c r="L82" i="40" s="1"/>
  <c r="H80" i="40"/>
  <c r="K80" i="40" s="1"/>
  <c r="L80" i="40" s="1"/>
  <c r="H78" i="40"/>
  <c r="K78" i="40" s="1"/>
  <c r="L78" i="40" s="1"/>
  <c r="H77" i="40"/>
  <c r="K77" i="40" s="1"/>
  <c r="L77" i="40" s="1"/>
  <c r="H76" i="40"/>
  <c r="K76" i="40" s="1"/>
  <c r="L76" i="40" s="1"/>
  <c r="K74" i="40"/>
  <c r="L74" i="40" s="1"/>
  <c r="H74" i="40"/>
  <c r="H69" i="40"/>
  <c r="K69" i="40" s="1"/>
  <c r="L69" i="40" s="1"/>
  <c r="H68" i="40"/>
  <c r="K68" i="40" s="1"/>
  <c r="L68" i="40" s="1"/>
  <c r="H66" i="40"/>
  <c r="K66" i="40" s="1"/>
  <c r="L66" i="40" s="1"/>
  <c r="H60" i="40"/>
  <c r="K60" i="40" s="1"/>
  <c r="L60" i="40" s="1"/>
  <c r="H59" i="40"/>
  <c r="K59" i="40" s="1"/>
  <c r="L59" i="40" s="1"/>
  <c r="H58" i="40"/>
  <c r="K58" i="40" s="1"/>
  <c r="L58" i="40" s="1"/>
  <c r="H56" i="40"/>
  <c r="K56" i="40" s="1"/>
  <c r="L56" i="40" s="1"/>
  <c r="H52" i="40"/>
  <c r="K52" i="40" s="1"/>
  <c r="L52" i="40" s="1"/>
  <c r="H51" i="40"/>
  <c r="K51" i="40" s="1"/>
  <c r="L51" i="40" s="1"/>
  <c r="H50" i="40"/>
  <c r="K50" i="40" s="1"/>
  <c r="L50" i="40" s="1"/>
  <c r="H48" i="40"/>
  <c r="K48" i="40" s="1"/>
  <c r="L48" i="40" s="1"/>
  <c r="H46" i="40"/>
  <c r="K46" i="40" s="1"/>
  <c r="L46" i="40" s="1"/>
  <c r="H45" i="40"/>
  <c r="K45" i="40" s="1"/>
  <c r="L45" i="40" s="1"/>
  <c r="H44" i="40"/>
  <c r="K44" i="40" s="1"/>
  <c r="L44" i="40" s="1"/>
  <c r="H43" i="40"/>
  <c r="K43" i="40" s="1"/>
  <c r="L43" i="40" s="1"/>
  <c r="H42" i="40"/>
  <c r="K42" i="40" s="1"/>
  <c r="L42" i="40" s="1"/>
  <c r="H40" i="40"/>
  <c r="K40" i="40" s="1"/>
  <c r="L40" i="40" s="1"/>
  <c r="H37" i="40"/>
  <c r="K37" i="40" s="1"/>
  <c r="L37" i="40" s="1"/>
  <c r="H36" i="40"/>
  <c r="K36" i="40" s="1"/>
  <c r="L36" i="40" s="1"/>
  <c r="H35" i="40"/>
  <c r="K35" i="40" s="1"/>
  <c r="L35" i="40" s="1"/>
  <c r="H34" i="40"/>
  <c r="K34" i="40" s="1"/>
  <c r="L34" i="40" s="1"/>
  <c r="H32" i="40"/>
  <c r="K32" i="40" s="1"/>
  <c r="L32" i="40" s="1"/>
  <c r="H27" i="40"/>
  <c r="K27" i="40" s="1"/>
  <c r="L27" i="40" s="1"/>
  <c r="H26" i="40"/>
  <c r="K26" i="40" s="1"/>
  <c r="L26" i="40" s="1"/>
  <c r="H24" i="40"/>
  <c r="K24" i="40" s="1"/>
  <c r="L24" i="40" s="1"/>
  <c r="H21" i="40"/>
  <c r="K21" i="40" s="1"/>
  <c r="L21" i="40" s="1"/>
  <c r="H19" i="40"/>
  <c r="K19" i="40" s="1"/>
  <c r="L19" i="40" s="1"/>
  <c r="H18" i="40"/>
  <c r="K18" i="40" s="1"/>
  <c r="L18" i="40" s="1"/>
  <c r="H16" i="40"/>
  <c r="K16" i="40" s="1"/>
  <c r="L16" i="40" s="1"/>
  <c r="H11" i="40"/>
  <c r="K11" i="40" s="1"/>
  <c r="L11" i="40" s="1"/>
  <c r="H10" i="40"/>
  <c r="K10" i="40" s="1"/>
  <c r="L10" i="40" s="1"/>
  <c r="H8" i="40"/>
  <c r="K8" i="40" s="1"/>
  <c r="L8" i="40" s="1"/>
  <c r="H13" i="40" l="1"/>
  <c r="K13" i="40" s="1"/>
  <c r="L13" i="40" s="1"/>
  <c r="H29" i="40"/>
  <c r="K29" i="40" s="1"/>
  <c r="L29" i="40" s="1"/>
  <c r="H61" i="40"/>
  <c r="K61" i="40" s="1"/>
  <c r="L61" i="40" s="1"/>
  <c r="H75" i="40"/>
  <c r="K75" i="40" s="1"/>
  <c r="L75" i="40" s="1"/>
  <c r="H55" i="40"/>
  <c r="K55" i="40" s="1"/>
  <c r="L55" i="40" s="1"/>
  <c r="H14" i="40"/>
  <c r="K14" i="40" s="1"/>
  <c r="L14" i="40" s="1"/>
  <c r="H22" i="40"/>
  <c r="K22" i="40" s="1"/>
  <c r="L22" i="40" s="1"/>
  <c r="H38" i="40"/>
  <c r="K38" i="40" s="1"/>
  <c r="L38" i="40" s="1"/>
  <c r="H47" i="40"/>
  <c r="K47" i="40" s="1"/>
  <c r="L47" i="40" s="1"/>
  <c r="H70" i="40"/>
  <c r="K70" i="40" s="1"/>
  <c r="L70" i="40" s="1"/>
  <c r="H79" i="40"/>
  <c r="K79" i="40" s="1"/>
  <c r="L79" i="40" s="1"/>
  <c r="H28" i="40"/>
  <c r="K28" i="40" s="1"/>
  <c r="L28" i="40" s="1"/>
  <c r="H30" i="40"/>
  <c r="K30" i="40" s="1"/>
  <c r="L30" i="40" s="1"/>
  <c r="H15" i="40"/>
  <c r="K15" i="40" s="1"/>
  <c r="L15" i="40" s="1"/>
  <c r="H23" i="40"/>
  <c r="K23" i="40" s="1"/>
  <c r="L23" i="40" s="1"/>
  <c r="H12" i="40"/>
  <c r="K12" i="40" s="1"/>
  <c r="L12" i="40" s="1"/>
  <c r="H31" i="40"/>
  <c r="K31" i="40" s="1"/>
  <c r="L31" i="40" s="1"/>
  <c r="H54" i="40"/>
  <c r="K54" i="40" s="1"/>
  <c r="L54" i="40" s="1"/>
  <c r="H63" i="40"/>
  <c r="K63" i="40" s="1"/>
  <c r="L63" i="40" s="1"/>
  <c r="H86" i="40"/>
  <c r="K86" i="40" s="1"/>
  <c r="L86" i="40" s="1"/>
  <c r="H9" i="40"/>
  <c r="K9" i="40" s="1"/>
  <c r="L9" i="40" s="1"/>
  <c r="H39" i="40"/>
  <c r="K39" i="40" s="1"/>
  <c r="L39" i="40" s="1"/>
  <c r="H62" i="40"/>
  <c r="K62" i="40" s="1"/>
  <c r="L62" i="40" s="1"/>
  <c r="H71" i="40"/>
  <c r="K71" i="40" s="1"/>
  <c r="L71" i="40" s="1"/>
  <c r="H17" i="40"/>
  <c r="K17" i="40" s="1"/>
  <c r="L17" i="40" s="1"/>
  <c r="H20" i="40"/>
  <c r="K20" i="40" s="1"/>
  <c r="L20" i="40" s="1"/>
  <c r="H87" i="40"/>
  <c r="K87" i="40" s="1"/>
  <c r="L87" i="40" s="1"/>
  <c r="H25" i="40"/>
  <c r="K25" i="40" s="1"/>
  <c r="L25" i="40" s="1"/>
  <c r="H33" i="40"/>
  <c r="K33" i="40" s="1"/>
  <c r="L33" i="40" s="1"/>
  <c r="H41" i="40"/>
  <c r="K41" i="40" s="1"/>
  <c r="L41" i="40" s="1"/>
  <c r="H49" i="40"/>
  <c r="K49" i="40" s="1"/>
  <c r="L49" i="40" s="1"/>
  <c r="H57" i="40"/>
  <c r="K57" i="40" s="1"/>
  <c r="L57" i="40" s="1"/>
  <c r="H65" i="40"/>
  <c r="K65" i="40" s="1"/>
  <c r="L65" i="40" s="1"/>
  <c r="H73" i="40"/>
  <c r="K73" i="40" s="1"/>
  <c r="L73" i="40" s="1"/>
  <c r="H81" i="40"/>
  <c r="K81" i="40" s="1"/>
  <c r="L81" i="40" s="1"/>
  <c r="H88" i="40"/>
  <c r="K88" i="40" s="1"/>
  <c r="L88" i="40" s="1"/>
  <c r="H88" i="38" l="1"/>
  <c r="K88" i="38" s="1"/>
  <c r="L88" i="38" s="1"/>
  <c r="H87" i="38"/>
  <c r="K87" i="38" s="1"/>
  <c r="L87" i="38" s="1"/>
  <c r="H86" i="38"/>
  <c r="K86" i="38" s="1"/>
  <c r="L86" i="38" s="1"/>
  <c r="H85" i="38"/>
  <c r="K85" i="38" s="1"/>
  <c r="L85" i="38" s="1"/>
  <c r="H84" i="38"/>
  <c r="K84" i="38" s="1"/>
  <c r="L84" i="38" s="1"/>
  <c r="H83" i="38"/>
  <c r="K83" i="38" s="1"/>
  <c r="L83" i="38" s="1"/>
  <c r="H82" i="38"/>
  <c r="K82" i="38" s="1"/>
  <c r="L82" i="38" s="1"/>
  <c r="H81" i="38"/>
  <c r="K81" i="38" s="1"/>
  <c r="L81" i="38" s="1"/>
  <c r="H80" i="38"/>
  <c r="K80" i="38" s="1"/>
  <c r="L80" i="38" s="1"/>
  <c r="H79" i="38"/>
  <c r="K79" i="38" s="1"/>
  <c r="L79" i="38" s="1"/>
  <c r="H78" i="38"/>
  <c r="K78" i="38" s="1"/>
  <c r="L78" i="38" s="1"/>
  <c r="H77" i="38"/>
  <c r="K77" i="38" s="1"/>
  <c r="L77" i="38" s="1"/>
  <c r="H76" i="38"/>
  <c r="K76" i="38" s="1"/>
  <c r="L76" i="38" s="1"/>
  <c r="H75" i="38"/>
  <c r="K75" i="38" s="1"/>
  <c r="L75" i="38" s="1"/>
  <c r="H74" i="38"/>
  <c r="K74" i="38" s="1"/>
  <c r="L74" i="38" s="1"/>
  <c r="H73" i="38"/>
  <c r="K73" i="38" s="1"/>
  <c r="L73" i="38" s="1"/>
  <c r="H72" i="38"/>
  <c r="K72" i="38" s="1"/>
  <c r="L72" i="38" s="1"/>
  <c r="H71" i="38"/>
  <c r="K71" i="38" s="1"/>
  <c r="L71" i="38" s="1"/>
  <c r="H70" i="38"/>
  <c r="K70" i="38" s="1"/>
  <c r="L70" i="38" s="1"/>
  <c r="H69" i="38"/>
  <c r="K69" i="38" s="1"/>
  <c r="L69" i="38" s="1"/>
  <c r="H68" i="38"/>
  <c r="K68" i="38" s="1"/>
  <c r="L68" i="38" s="1"/>
  <c r="H67" i="38"/>
  <c r="K67" i="38" s="1"/>
  <c r="L67" i="38" s="1"/>
  <c r="H66" i="38"/>
  <c r="K66" i="38" s="1"/>
  <c r="L66" i="38" s="1"/>
  <c r="H65" i="38"/>
  <c r="K65" i="38" s="1"/>
  <c r="L65" i="38" s="1"/>
  <c r="H64" i="38"/>
  <c r="K64" i="38" s="1"/>
  <c r="L64" i="38" s="1"/>
  <c r="H63" i="38"/>
  <c r="K63" i="38" s="1"/>
  <c r="L63" i="38" s="1"/>
  <c r="H62" i="38"/>
  <c r="K62" i="38" s="1"/>
  <c r="L62" i="38" s="1"/>
  <c r="H61" i="38"/>
  <c r="K61" i="38" s="1"/>
  <c r="L61" i="38" s="1"/>
  <c r="H60" i="38"/>
  <c r="K60" i="38" s="1"/>
  <c r="L60" i="38" s="1"/>
  <c r="H59" i="38"/>
  <c r="K59" i="38" s="1"/>
  <c r="L59" i="38" s="1"/>
  <c r="H58" i="38"/>
  <c r="K58" i="38" s="1"/>
  <c r="L58" i="38" s="1"/>
  <c r="H57" i="38"/>
  <c r="K57" i="38" s="1"/>
  <c r="L57" i="38" s="1"/>
  <c r="H56" i="38"/>
  <c r="K56" i="38" s="1"/>
  <c r="L56" i="38" s="1"/>
  <c r="H55" i="38"/>
  <c r="K55" i="38" s="1"/>
  <c r="L55" i="38" s="1"/>
  <c r="H54" i="38"/>
  <c r="K54" i="38" s="1"/>
  <c r="L54" i="38" s="1"/>
  <c r="H53" i="38"/>
  <c r="K53" i="38" s="1"/>
  <c r="L53" i="38" s="1"/>
  <c r="H52" i="38"/>
  <c r="K52" i="38" s="1"/>
  <c r="L52" i="38" s="1"/>
  <c r="H51" i="38"/>
  <c r="K51" i="38" s="1"/>
  <c r="L51" i="38" s="1"/>
  <c r="H50" i="38"/>
  <c r="K50" i="38" s="1"/>
  <c r="L50" i="38" s="1"/>
  <c r="H49" i="38"/>
  <c r="K49" i="38" s="1"/>
  <c r="L49" i="38" s="1"/>
  <c r="H48" i="38"/>
  <c r="K48" i="38" s="1"/>
  <c r="L48" i="38" s="1"/>
  <c r="H47" i="38"/>
  <c r="K47" i="38" s="1"/>
  <c r="L47" i="38" s="1"/>
  <c r="H46" i="38"/>
  <c r="K46" i="38" s="1"/>
  <c r="L46" i="38" s="1"/>
  <c r="H45" i="38"/>
  <c r="K45" i="38" s="1"/>
  <c r="L45" i="38" s="1"/>
  <c r="H44" i="38"/>
  <c r="K44" i="38" s="1"/>
  <c r="L44" i="38" s="1"/>
  <c r="H43" i="38"/>
  <c r="K43" i="38" s="1"/>
  <c r="L43" i="38" s="1"/>
  <c r="H42" i="38"/>
  <c r="K42" i="38" s="1"/>
  <c r="L42" i="38" s="1"/>
  <c r="H41" i="38"/>
  <c r="K41" i="38" s="1"/>
  <c r="L41" i="38" s="1"/>
  <c r="H40" i="38"/>
  <c r="K40" i="38" s="1"/>
  <c r="L40" i="38" s="1"/>
  <c r="H39" i="38"/>
  <c r="K39" i="38" s="1"/>
  <c r="L39" i="38" s="1"/>
  <c r="H38" i="38"/>
  <c r="K38" i="38" s="1"/>
  <c r="L38" i="38" s="1"/>
  <c r="H37" i="38"/>
  <c r="K37" i="38" s="1"/>
  <c r="L37" i="38" s="1"/>
  <c r="H36" i="38"/>
  <c r="K36" i="38" s="1"/>
  <c r="L36" i="38" s="1"/>
  <c r="H35" i="38"/>
  <c r="K35" i="38" s="1"/>
  <c r="L35" i="38" s="1"/>
  <c r="H34" i="38"/>
  <c r="K34" i="38" s="1"/>
  <c r="L34" i="38" s="1"/>
  <c r="H33" i="38"/>
  <c r="K33" i="38" s="1"/>
  <c r="L33" i="38" s="1"/>
  <c r="H32" i="38"/>
  <c r="K32" i="38" s="1"/>
  <c r="L32" i="38" s="1"/>
  <c r="H31" i="38"/>
  <c r="K31" i="38" s="1"/>
  <c r="L31" i="38" s="1"/>
  <c r="H30" i="38"/>
  <c r="K30" i="38" s="1"/>
  <c r="L30" i="38" s="1"/>
  <c r="H29" i="38"/>
  <c r="K29" i="38" s="1"/>
  <c r="L29" i="38" s="1"/>
  <c r="H28" i="38"/>
  <c r="K28" i="38" s="1"/>
  <c r="L28" i="38" s="1"/>
  <c r="H27" i="38"/>
  <c r="K27" i="38" s="1"/>
  <c r="L27" i="38" s="1"/>
  <c r="H26" i="38"/>
  <c r="K26" i="38" s="1"/>
  <c r="L26" i="38" s="1"/>
  <c r="H25" i="38"/>
  <c r="K25" i="38" s="1"/>
  <c r="L25" i="38" s="1"/>
  <c r="H24" i="38"/>
  <c r="K24" i="38" s="1"/>
  <c r="L24" i="38" s="1"/>
  <c r="H23" i="38"/>
  <c r="K23" i="38" s="1"/>
  <c r="L23" i="38" s="1"/>
  <c r="H22" i="38"/>
  <c r="K22" i="38" s="1"/>
  <c r="L22" i="38" s="1"/>
  <c r="H21" i="38"/>
  <c r="K21" i="38" s="1"/>
  <c r="L21" i="38" s="1"/>
  <c r="H20" i="38"/>
  <c r="K20" i="38" s="1"/>
  <c r="L20" i="38" s="1"/>
  <c r="H19" i="38"/>
  <c r="K19" i="38" s="1"/>
  <c r="L19" i="38" s="1"/>
  <c r="H18" i="38"/>
  <c r="K18" i="38" s="1"/>
  <c r="L18" i="38" s="1"/>
  <c r="H17" i="38"/>
  <c r="K17" i="38" s="1"/>
  <c r="L17" i="38" s="1"/>
  <c r="H16" i="38"/>
  <c r="K16" i="38" s="1"/>
  <c r="L16" i="38" s="1"/>
  <c r="H15" i="38"/>
  <c r="K15" i="38" s="1"/>
  <c r="L15" i="38" s="1"/>
  <c r="H14" i="38"/>
  <c r="K14" i="38" s="1"/>
  <c r="L14" i="38" s="1"/>
  <c r="H13" i="38"/>
  <c r="K13" i="38" s="1"/>
  <c r="L13" i="38" s="1"/>
  <c r="H12" i="38"/>
  <c r="K12" i="38" s="1"/>
  <c r="L12" i="38" s="1"/>
  <c r="H11" i="38"/>
  <c r="K11" i="38" s="1"/>
  <c r="L11" i="38" s="1"/>
  <c r="H10" i="38"/>
  <c r="K10" i="38" s="1"/>
  <c r="L10" i="38" s="1"/>
  <c r="H9" i="38"/>
  <c r="K9" i="38" s="1"/>
  <c r="L9" i="38" s="1"/>
  <c r="H8" i="38"/>
  <c r="K8" i="38" s="1"/>
  <c r="L8" i="38" s="1"/>
  <c r="H7" i="38"/>
  <c r="K7" i="38" s="1"/>
  <c r="L7" i="38" s="1"/>
  <c r="J88" i="35" l="1"/>
  <c r="L88" i="35" s="1"/>
  <c r="M88" i="35" s="1"/>
  <c r="E88" i="35"/>
  <c r="J87" i="35"/>
  <c r="L87" i="35" s="1"/>
  <c r="M87" i="35" s="1"/>
  <c r="E87" i="35"/>
  <c r="J86" i="35"/>
  <c r="L86" i="35" s="1"/>
  <c r="M86" i="35" s="1"/>
  <c r="E86" i="35"/>
  <c r="J85" i="35"/>
  <c r="L85" i="35" s="1"/>
  <c r="M85" i="35" s="1"/>
  <c r="E85" i="35"/>
  <c r="J84" i="35"/>
  <c r="L84" i="35" s="1"/>
  <c r="M84" i="35" s="1"/>
  <c r="E84" i="35"/>
  <c r="J83" i="35"/>
  <c r="L83" i="35" s="1"/>
  <c r="M83" i="35" s="1"/>
  <c r="E83" i="35"/>
  <c r="J82" i="35"/>
  <c r="L82" i="35" s="1"/>
  <c r="M82" i="35" s="1"/>
  <c r="E82" i="35"/>
  <c r="J81" i="35"/>
  <c r="L81" i="35" s="1"/>
  <c r="M81" i="35" s="1"/>
  <c r="E81" i="35"/>
  <c r="J80" i="35"/>
  <c r="L80" i="35" s="1"/>
  <c r="M80" i="35" s="1"/>
  <c r="E80" i="35"/>
  <c r="J79" i="35"/>
  <c r="L79" i="35" s="1"/>
  <c r="M79" i="35" s="1"/>
  <c r="E79" i="35"/>
  <c r="J78" i="35"/>
  <c r="L78" i="35" s="1"/>
  <c r="M78" i="35" s="1"/>
  <c r="E78" i="35"/>
  <c r="J77" i="35"/>
  <c r="L77" i="35" s="1"/>
  <c r="M77" i="35" s="1"/>
  <c r="E77" i="35"/>
  <c r="J76" i="35"/>
  <c r="L76" i="35" s="1"/>
  <c r="M76" i="35" s="1"/>
  <c r="E76" i="35"/>
  <c r="J75" i="35"/>
  <c r="L75" i="35" s="1"/>
  <c r="M75" i="35" s="1"/>
  <c r="E75" i="35"/>
  <c r="J74" i="35"/>
  <c r="L74" i="35" s="1"/>
  <c r="M74" i="35" s="1"/>
  <c r="E74" i="35"/>
  <c r="J73" i="35"/>
  <c r="L73" i="35" s="1"/>
  <c r="M73" i="35" s="1"/>
  <c r="E73" i="35"/>
  <c r="J72" i="35"/>
  <c r="L72" i="35" s="1"/>
  <c r="M72" i="35" s="1"/>
  <c r="E72" i="35"/>
  <c r="J71" i="35"/>
  <c r="L71" i="35" s="1"/>
  <c r="M71" i="35" s="1"/>
  <c r="E71" i="35"/>
  <c r="J70" i="35"/>
  <c r="L70" i="35" s="1"/>
  <c r="M70" i="35" s="1"/>
  <c r="E70" i="35"/>
  <c r="J69" i="35"/>
  <c r="L69" i="35" s="1"/>
  <c r="M69" i="35" s="1"/>
  <c r="E69" i="35"/>
  <c r="J68" i="35"/>
  <c r="L68" i="35" s="1"/>
  <c r="M68" i="35" s="1"/>
  <c r="E68" i="35"/>
  <c r="J67" i="35"/>
  <c r="L67" i="35" s="1"/>
  <c r="M67" i="35" s="1"/>
  <c r="E67" i="35"/>
  <c r="J66" i="35"/>
  <c r="L66" i="35" s="1"/>
  <c r="M66" i="35" s="1"/>
  <c r="E66" i="35"/>
  <c r="J65" i="35"/>
  <c r="L65" i="35" s="1"/>
  <c r="M65" i="35" s="1"/>
  <c r="E65" i="35"/>
  <c r="J64" i="35"/>
  <c r="L64" i="35" s="1"/>
  <c r="M64" i="35" s="1"/>
  <c r="E64" i="35"/>
  <c r="J63" i="35"/>
  <c r="L63" i="35" s="1"/>
  <c r="M63" i="35" s="1"/>
  <c r="E63" i="35"/>
  <c r="J62" i="35"/>
  <c r="L62" i="35" s="1"/>
  <c r="M62" i="35" s="1"/>
  <c r="E62" i="35"/>
  <c r="J61" i="35"/>
  <c r="L61" i="35" s="1"/>
  <c r="M61" i="35" s="1"/>
  <c r="E61" i="35"/>
  <c r="J60" i="35"/>
  <c r="L60" i="35" s="1"/>
  <c r="M60" i="35" s="1"/>
  <c r="E60" i="35"/>
  <c r="J59" i="35"/>
  <c r="L59" i="35" s="1"/>
  <c r="M59" i="35" s="1"/>
  <c r="E59" i="35"/>
  <c r="J58" i="35"/>
  <c r="L58" i="35" s="1"/>
  <c r="M58" i="35" s="1"/>
  <c r="E58" i="35"/>
  <c r="J57" i="35"/>
  <c r="L57" i="35" s="1"/>
  <c r="M57" i="35" s="1"/>
  <c r="E57" i="35"/>
  <c r="J56" i="35"/>
  <c r="L56" i="35" s="1"/>
  <c r="M56" i="35" s="1"/>
  <c r="E56" i="35"/>
  <c r="J55" i="35"/>
  <c r="L55" i="35" s="1"/>
  <c r="M55" i="35" s="1"/>
  <c r="E55" i="35"/>
  <c r="J54" i="35"/>
  <c r="L54" i="35" s="1"/>
  <c r="M54" i="35" s="1"/>
  <c r="E54" i="35"/>
  <c r="J53" i="35"/>
  <c r="L53" i="35" s="1"/>
  <c r="M53" i="35" s="1"/>
  <c r="E53" i="35"/>
  <c r="J52" i="35"/>
  <c r="L52" i="35" s="1"/>
  <c r="M52" i="35" s="1"/>
  <c r="E52" i="35"/>
  <c r="J51" i="35"/>
  <c r="L51" i="35" s="1"/>
  <c r="M51" i="35" s="1"/>
  <c r="E51" i="35"/>
  <c r="J50" i="35"/>
  <c r="L50" i="35" s="1"/>
  <c r="M50" i="35" s="1"/>
  <c r="E50" i="35"/>
  <c r="J49" i="35"/>
  <c r="L49" i="35" s="1"/>
  <c r="M49" i="35" s="1"/>
  <c r="E49" i="35"/>
  <c r="J48" i="35"/>
  <c r="L48" i="35" s="1"/>
  <c r="M48" i="35" s="1"/>
  <c r="E48" i="35"/>
  <c r="J47" i="35"/>
  <c r="L47" i="35" s="1"/>
  <c r="M47" i="35" s="1"/>
  <c r="E47" i="35"/>
  <c r="J46" i="35"/>
  <c r="L46" i="35" s="1"/>
  <c r="M46" i="35" s="1"/>
  <c r="E46" i="35"/>
  <c r="J45" i="35"/>
  <c r="L45" i="35" s="1"/>
  <c r="M45" i="35" s="1"/>
  <c r="E45" i="35"/>
  <c r="J44" i="35"/>
  <c r="L44" i="35" s="1"/>
  <c r="M44" i="35" s="1"/>
  <c r="E44" i="35"/>
  <c r="J43" i="35"/>
  <c r="L43" i="35" s="1"/>
  <c r="M43" i="35" s="1"/>
  <c r="E43" i="35"/>
  <c r="J42" i="35"/>
  <c r="L42" i="35" s="1"/>
  <c r="M42" i="35" s="1"/>
  <c r="E42" i="35"/>
  <c r="J41" i="35"/>
  <c r="L41" i="35" s="1"/>
  <c r="M41" i="35" s="1"/>
  <c r="E41" i="35"/>
  <c r="J40" i="35"/>
  <c r="L40" i="35" s="1"/>
  <c r="M40" i="35" s="1"/>
  <c r="E40" i="35"/>
  <c r="J39" i="35"/>
  <c r="L39" i="35" s="1"/>
  <c r="M39" i="35" s="1"/>
  <c r="E39" i="35"/>
  <c r="J38" i="35"/>
  <c r="L38" i="35" s="1"/>
  <c r="M38" i="35" s="1"/>
  <c r="E38" i="35"/>
  <c r="J37" i="35"/>
  <c r="L37" i="35" s="1"/>
  <c r="M37" i="35" s="1"/>
  <c r="E37" i="35"/>
  <c r="J36" i="35"/>
  <c r="L36" i="35" s="1"/>
  <c r="M36" i="35" s="1"/>
  <c r="E36" i="35"/>
  <c r="J35" i="35"/>
  <c r="L35" i="35" s="1"/>
  <c r="M35" i="35" s="1"/>
  <c r="E35" i="35"/>
  <c r="J34" i="35"/>
  <c r="L34" i="35" s="1"/>
  <c r="M34" i="35" s="1"/>
  <c r="E34" i="35"/>
  <c r="J33" i="35"/>
  <c r="L33" i="35" s="1"/>
  <c r="M33" i="35" s="1"/>
  <c r="E33" i="35"/>
  <c r="J32" i="35"/>
  <c r="L32" i="35" s="1"/>
  <c r="M32" i="35" s="1"/>
  <c r="E32" i="35"/>
  <c r="J31" i="35"/>
  <c r="L31" i="35" s="1"/>
  <c r="M31" i="35" s="1"/>
  <c r="E31" i="35"/>
  <c r="J30" i="35"/>
  <c r="L30" i="35" s="1"/>
  <c r="M30" i="35" s="1"/>
  <c r="E30" i="35"/>
  <c r="J29" i="35"/>
  <c r="L29" i="35" s="1"/>
  <c r="M29" i="35" s="1"/>
  <c r="E29" i="35"/>
  <c r="J28" i="35"/>
  <c r="L28" i="35" s="1"/>
  <c r="M28" i="35" s="1"/>
  <c r="E28" i="35"/>
  <c r="J27" i="35"/>
  <c r="L27" i="35" s="1"/>
  <c r="M27" i="35" s="1"/>
  <c r="E27" i="35"/>
  <c r="J26" i="35"/>
  <c r="L26" i="35" s="1"/>
  <c r="M26" i="35" s="1"/>
  <c r="E26" i="35"/>
  <c r="J25" i="35"/>
  <c r="L25" i="35" s="1"/>
  <c r="M25" i="35" s="1"/>
  <c r="E25" i="35"/>
  <c r="J24" i="35"/>
  <c r="L24" i="35" s="1"/>
  <c r="M24" i="35" s="1"/>
  <c r="E24" i="35"/>
  <c r="J23" i="35"/>
  <c r="L23" i="35" s="1"/>
  <c r="M23" i="35" s="1"/>
  <c r="E23" i="35"/>
  <c r="J22" i="35"/>
  <c r="L22" i="35" s="1"/>
  <c r="M22" i="35" s="1"/>
  <c r="E22" i="35"/>
  <c r="J21" i="35"/>
  <c r="L21" i="35" s="1"/>
  <c r="M21" i="35" s="1"/>
  <c r="E21" i="35"/>
  <c r="J20" i="35"/>
  <c r="L20" i="35" s="1"/>
  <c r="M20" i="35" s="1"/>
  <c r="E20" i="35"/>
  <c r="J19" i="35"/>
  <c r="L19" i="35" s="1"/>
  <c r="M19" i="35" s="1"/>
  <c r="E19" i="35"/>
  <c r="J18" i="35"/>
  <c r="L18" i="35" s="1"/>
  <c r="M18" i="35" s="1"/>
  <c r="E18" i="35"/>
  <c r="J17" i="35"/>
  <c r="L17" i="35" s="1"/>
  <c r="M17" i="35" s="1"/>
  <c r="E17" i="35"/>
  <c r="J16" i="35"/>
  <c r="L16" i="35" s="1"/>
  <c r="M16" i="35" s="1"/>
  <c r="E16" i="35"/>
  <c r="J15" i="35"/>
  <c r="L15" i="35" s="1"/>
  <c r="M15" i="35" s="1"/>
  <c r="E15" i="35"/>
  <c r="J14" i="35"/>
  <c r="L14" i="35" s="1"/>
  <c r="M14" i="35" s="1"/>
  <c r="E14" i="35"/>
  <c r="J13" i="35"/>
  <c r="L13" i="35" s="1"/>
  <c r="M13" i="35" s="1"/>
  <c r="E13" i="35"/>
  <c r="J12" i="35"/>
  <c r="L12" i="35" s="1"/>
  <c r="M12" i="35" s="1"/>
  <c r="E12" i="35"/>
  <c r="J11" i="35"/>
  <c r="L11" i="35" s="1"/>
  <c r="M11" i="35" s="1"/>
  <c r="E11" i="35"/>
  <c r="J10" i="35"/>
  <c r="L10" i="35" s="1"/>
  <c r="M10" i="35" s="1"/>
  <c r="E10" i="35"/>
  <c r="J9" i="35"/>
  <c r="L9" i="35" s="1"/>
  <c r="M9" i="35" s="1"/>
  <c r="E9" i="35"/>
  <c r="J8" i="35"/>
  <c r="L8" i="35" s="1"/>
  <c r="M8" i="35" s="1"/>
  <c r="E8" i="35"/>
  <c r="J7" i="35"/>
  <c r="L7" i="35" s="1"/>
  <c r="M7" i="35" s="1"/>
  <c r="E7" i="35"/>
</calcChain>
</file>

<file path=xl/sharedStrings.xml><?xml version="1.0" encoding="utf-8"?>
<sst xmlns="http://schemas.openxmlformats.org/spreadsheetml/2006/main" count="291" uniqueCount="109">
  <si>
    <t>ГБУЗ РБ Белебеевская ЦРБ</t>
  </si>
  <si>
    <t>ГБУЗ РБ Давлекановская ЦРБ</t>
  </si>
  <si>
    <t>ГБУЗ РБ Бижбулякская ЦРБ</t>
  </si>
  <si>
    <t>ГБУЗ РБ Ермекеевская ЦРБ</t>
  </si>
  <si>
    <t>ГБУЗ РБ Миякинская ЦРБ</t>
  </si>
  <si>
    <t>ГБУЗ РБ Белорецкая ЦРКБ</t>
  </si>
  <si>
    <t>ГБУЗ РБ Аскаровская ЦРБ</t>
  </si>
  <si>
    <t>ГБУЗ РБ Бурзянская ЦРБ</t>
  </si>
  <si>
    <t>ГБУЗ РБ Бирская ЦРБ</t>
  </si>
  <si>
    <t>ГБУЗ РБ Янаульская ЦРБ</t>
  </si>
  <si>
    <t>ГБУЗ РБ Верхне-Татышлинская ЦРБ</t>
  </si>
  <si>
    <t>ГБУЗ РБ Калтасинская ЦРБ</t>
  </si>
  <si>
    <t>ГБУЗ РБ Караидельская ЦРБ</t>
  </si>
  <si>
    <t>ГБУЗ РБ Краснокамская ЦРБ</t>
  </si>
  <si>
    <t>ГБУЗ РБ Мишкинская ЦРБ</t>
  </si>
  <si>
    <t>ГБУЗ РБ Месягутовская ЦРБ</t>
  </si>
  <si>
    <t>ГБУЗ РБ Белокатайская ЦРБ</t>
  </si>
  <si>
    <t>ГБУЗ РБ Кигинская ЦРБ</t>
  </si>
  <si>
    <t>ГБУЗ РБ Малоязовская ЦРБ</t>
  </si>
  <si>
    <t>ГБУЗ РБ ЦГБ г.Сибай</t>
  </si>
  <si>
    <t>ГБУЗ РБ Акъярская ЦРБ</t>
  </si>
  <si>
    <t>ГБУЗ РБ Ишимбайская ЦРБ</t>
  </si>
  <si>
    <t>ГБУЗ РБ ГБ г.Кумертау</t>
  </si>
  <si>
    <t>ГБУЗ РБ ГБ г.Салават</t>
  </si>
  <si>
    <t>ГБУЗ РБ Исянгуловская ЦРБ</t>
  </si>
  <si>
    <t>ГБУЗ РБ Красноусольская ЦРБ</t>
  </si>
  <si>
    <t>ГБУЗ РБ Толбазинская ЦРБ</t>
  </si>
  <si>
    <t>ГБУЗ РБ Федоровская ЦРБ</t>
  </si>
  <si>
    <t>ГБУЗ РБ Туймазинская ЦРБ</t>
  </si>
  <si>
    <t>ГБУЗ РБ ГКБ №8 г.Уфа</t>
  </si>
  <si>
    <t>ГБУЗ РБ ГБ №9 г.Уфа</t>
  </si>
  <si>
    <t>ГБУЗ РБ ГКБ №13 г.Уфа</t>
  </si>
  <si>
    <t>ФГБОУ ВО БГМУ Минздрава России</t>
  </si>
  <si>
    <t>ГБУЗ РБ Благовещенская ЦРБ</t>
  </si>
  <si>
    <t>ГБУЗ РБ Архангельская ЦРБ</t>
  </si>
  <si>
    <t>ГБУЗ РБ Буздякская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</si>
  <si>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</si>
  <si>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</si>
  <si>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</si>
  <si>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</si>
  <si>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Чишминская ЦРБ</t>
  </si>
  <si>
    <t>ФГБУЗ МСЧ №142 ФМБА России</t>
  </si>
  <si>
    <t>УФИЦ РАН</t>
  </si>
  <si>
    <t>ГБУЗ РБ Детская поликлиника №6 г.Уфа</t>
  </si>
  <si>
    <t>ГБУЗ РБ ГДКБ №17 г.Уфа</t>
  </si>
  <si>
    <t>№ п/п</t>
  </si>
  <si>
    <t>ГБУЗ РБ Аскинская ЦРБ</t>
  </si>
  <si>
    <t>ГБУЗ РБ Большеустьикинская ЦРБ</t>
  </si>
  <si>
    <t>ГБУЗ РБ Детская поликлиника №2 г.Уфа</t>
  </si>
  <si>
    <t>ГБУЗ РБ Поликлиника №46 г.Уфа</t>
  </si>
  <si>
    <t>ГБУЗ РБ Чекмагушевская ЦРБ</t>
  </si>
  <si>
    <t>ГБУЗ РБ ГКБ №1 г.Стерлитамак</t>
  </si>
  <si>
    <t>ГБУЗ РБ Учалинская ЦГБ</t>
  </si>
  <si>
    <t>ГБУЗ РБ Балтачевская  ЦРБ</t>
  </si>
  <si>
    <t>ГБУЗ РБ Бураевская  ЦРБ</t>
  </si>
  <si>
    <t>ГБУЗ РБ ГБ г.Нефтекамск</t>
  </si>
  <si>
    <t>ГБУЗ РБ Дюртюлинская  ЦРБ</t>
  </si>
  <si>
    <t>ГБУЗ РБ Баймакская  ЦГБ</t>
  </si>
  <si>
    <t>ГБУЗ РБ Зилаирская  ЦРБ</t>
  </si>
  <si>
    <t>ГБУЗ РБ ГБ №2 г.Стерлитамак</t>
  </si>
  <si>
    <t>ГБУЗ РБ ДБ г.Стерлитамак</t>
  </si>
  <si>
    <t>ЧУЗ "РЖД-Медицина" г.Стерлитамак"</t>
  </si>
  <si>
    <t>ГБУЗ РБ Мелеузовская  ЦРБ</t>
  </si>
  <si>
    <t>ГБУЗ РБ Мраковская  ЦРБ</t>
  </si>
  <si>
    <t>ГБУЗ РБ Стерлибашевская  ЦРБ</t>
  </si>
  <si>
    <t>ООО "Медсервис" г.Салават</t>
  </si>
  <si>
    <t>ГБУЗ РБ ГБ №1 г.Октябрьский</t>
  </si>
  <si>
    <t>ГБУЗ РБ Бакалинская  ЦРБ</t>
  </si>
  <si>
    <t>ГБУЗ РБ Верхнеяркеевская  ЦРБ</t>
  </si>
  <si>
    <t>ГБУЗ РБ РаевскаяЦРБ</t>
  </si>
  <si>
    <t>ГБУЗ РБ Шаранская  ЦРБ</t>
  </si>
  <si>
    <t>ГБУЗ РБ Детская поликлиника  №4 г.Уфа</t>
  </si>
  <si>
    <t>ГБУЗ РБ ГКБ Демского района г.Уфы</t>
  </si>
  <si>
    <t>ЧУЗ "КБ "РЖД-Медицина"г.Уфа</t>
  </si>
  <si>
    <t>ГБУЗ РБ Языковская  ЦРБ</t>
  </si>
  <si>
    <t>ГБУЗ РБ ГКБ №21 г.Уфа</t>
  </si>
  <si>
    <t>Наименование МО</t>
  </si>
  <si>
    <r>
      <t>Коэффициент специфики оказания медицинской помощи  для i-той медицинской организации (КС</t>
    </r>
    <r>
      <rPr>
        <vertAlign val="subscript"/>
        <sz val="10"/>
        <color rgb="FF000000"/>
        <rFont val="Times New Roman"/>
        <family val="1"/>
        <charset val="204"/>
      </rPr>
      <t>МО)</t>
    </r>
  </si>
  <si>
    <t>Коэффициент дифференциации   для i-той медицинской организации (КД)</t>
  </si>
  <si>
    <t>Поправочный коэффициент (ПК)</t>
  </si>
  <si>
    <r>
      <t>Коэффициент дифференциации на прикрепившихся к медицинской организации лиц с учетом наличия подразделений, расположенных в сельской местности, отдаленных территориях, поселках городского типа и малых городах с численностью населения до 50 тысяч человек, и  расходов на их содержание и оплату труда персонала    для i-той медицинской организации    (КД</t>
    </r>
    <r>
      <rPr>
        <vertAlign val="subscript"/>
        <sz val="10"/>
        <color theme="1"/>
        <rFont val="Times New Roman"/>
        <family val="1"/>
        <charset val="204"/>
      </rPr>
      <t>ОТ</t>
    </r>
    <r>
      <rPr>
        <sz val="10"/>
        <color theme="1"/>
        <rFont val="Times New Roman"/>
        <family val="1"/>
        <charset val="204"/>
      </rPr>
      <t>)</t>
    </r>
  </si>
  <si>
    <r>
      <t>Коэффициент уровня оказания медицинской помощи, учитывающий объем средств на оплату профилактических медицинских осмотров и диспансеризации для i-той медицинской организации (КУ</t>
    </r>
    <r>
      <rPr>
        <vertAlign val="subscript"/>
        <sz val="10"/>
        <color rgb="FF000000"/>
        <rFont val="Times New Roman"/>
        <family val="1"/>
        <charset val="204"/>
      </rPr>
      <t>МО</t>
    </r>
    <r>
      <rPr>
        <sz val="10"/>
        <color rgb="FF000000"/>
        <rFont val="Times New Roman"/>
        <family val="1"/>
        <charset val="204"/>
      </rPr>
      <t>)</t>
    </r>
  </si>
  <si>
    <r>
      <t>Коэффициент приведения  среднего подушевого норматива финансирования к базовому нормативу финансирования в амбулаторных условиях (ПР</t>
    </r>
    <r>
      <rPr>
        <vertAlign val="subscript"/>
        <sz val="10"/>
        <color rgb="FF000000"/>
        <rFont val="Times New Roman"/>
        <family val="1"/>
        <charset val="204"/>
      </rPr>
      <t>АМБ</t>
    </r>
    <r>
      <rPr>
        <sz val="10"/>
        <color rgb="FF000000"/>
        <rFont val="Times New Roman"/>
        <family val="1"/>
        <charset val="204"/>
      </rPr>
      <t>)</t>
    </r>
  </si>
  <si>
    <t>Приложение № 3 к Соглашению</t>
  </si>
  <si>
    <r>
      <t xml:space="preserve">Средний подушевой норматив финансирования в амбулаторных условиях в расчете на 1 застрахованное лицо, в рублях (ФО </t>
    </r>
    <r>
      <rPr>
        <vertAlign val="superscript"/>
        <sz val="10"/>
        <color rgb="FF000000"/>
        <rFont val="Times New Roman"/>
        <family val="1"/>
        <charset val="204"/>
      </rPr>
      <t>АМБ</t>
    </r>
    <r>
      <rPr>
        <vertAlign val="subscript"/>
        <sz val="10"/>
        <color rgb="FF000000"/>
        <rFont val="Times New Roman"/>
        <family val="1"/>
        <charset val="204"/>
      </rPr>
      <t>СР)</t>
    </r>
  </si>
  <si>
    <r>
      <t>Базовый  подушевой норматив финансирования, в рублях (ПН</t>
    </r>
    <r>
      <rPr>
        <vertAlign val="subscript"/>
        <sz val="10"/>
        <color rgb="FF000000"/>
        <rFont val="Times New Roman"/>
        <family val="1"/>
        <charset val="204"/>
      </rPr>
      <t>БАЗ</t>
    </r>
    <r>
      <rPr>
        <sz val="10"/>
        <color rgb="FF000000"/>
        <rFont val="Times New Roman"/>
        <family val="1"/>
        <charset val="204"/>
      </rPr>
      <t>)</t>
    </r>
  </si>
  <si>
    <t xml:space="preserve">Коэффициенты дифференциации для расчета подушевого норматива финансирования на прикрепившихся лиц по медицинской помощи, оказываемой в амбулаторных условиях, на 01.01.2022 года. </t>
  </si>
  <si>
    <r>
      <t>Фактический дифференцированный подушевой норматив для i-той медицинской организации на 2022 год, в рублях
(ФДП</t>
    </r>
    <r>
      <rPr>
        <vertAlign val="subscript"/>
        <sz val="10"/>
        <color theme="1"/>
        <rFont val="Times New Roman"/>
        <family val="1"/>
        <charset val="204"/>
      </rPr>
      <t>Н</t>
    </r>
    <r>
      <rPr>
        <sz val="10"/>
        <color theme="1"/>
        <rFont val="Times New Roman"/>
        <family val="1"/>
        <charset val="204"/>
      </rPr>
      <t>)</t>
    </r>
  </si>
  <si>
    <r>
      <t>Фактический дифференцированный подушевой норматив для i-той медицинской организации на 1 месяц 2022 года, в рублях
(ФДП</t>
    </r>
    <r>
      <rPr>
        <vertAlign val="subscript"/>
        <sz val="10"/>
        <color theme="1"/>
        <rFont val="Times New Roman"/>
        <family val="1"/>
        <charset val="204"/>
      </rPr>
      <t>Н</t>
    </r>
    <r>
      <rPr>
        <sz val="10"/>
        <color theme="1"/>
        <rFont val="Times New Roman"/>
        <family val="1"/>
        <charset val="204"/>
      </rPr>
      <t>)</t>
    </r>
  </si>
  <si>
    <t>ГБУЗ РБ Детская поликлиника №3 г.Уфа</t>
  </si>
  <si>
    <t>ГБУЗ РБ Детская поликлиника №5 г.Уфа</t>
  </si>
  <si>
    <t>ГБУЗ РБ Поликлиника №43 г.Уфа</t>
  </si>
  <si>
    <t>ГБУЗ РБ Поликлиника №50 г.Уфа</t>
  </si>
  <si>
    <t>ГБУЗ РБ ГКБ №5 г.Уфа</t>
  </si>
  <si>
    <t>ГБУЗ РБ ГКБ №18 г.Уфы</t>
  </si>
  <si>
    <t>ГБУЗ РБ КБСМП г.Уфа</t>
  </si>
  <si>
    <t xml:space="preserve">Коэффициенты дифференциации для расчета подушевого норматива финансирования на прикрепившихся лиц по медицинской помощи, оказываемой в амбулаторных условиях, на 01.02.2022 года. </t>
  </si>
  <si>
    <r>
      <t>Базовый  подушевой норматив финансирования медицинской помощи, в рублях (ПН</t>
    </r>
    <r>
      <rPr>
        <vertAlign val="subscript"/>
        <sz val="10"/>
        <color rgb="FF000000"/>
        <rFont val="Times New Roman"/>
        <family val="1"/>
        <charset val="204"/>
      </rPr>
      <t>БАЗ</t>
    </r>
    <r>
      <rPr>
        <sz val="10"/>
        <color rgb="FF000000"/>
        <rFont val="Times New Roman"/>
        <family val="1"/>
        <charset val="204"/>
      </rPr>
      <t>)</t>
    </r>
  </si>
  <si>
    <t>Коэффициент уровня  для i-той медицинской организации (КУмо)</t>
  </si>
  <si>
    <r>
      <t>Дифференцированный подушевой норматив для i-той медицинской организации на 2022 год, в рублях
(ДП</t>
    </r>
    <r>
      <rPr>
        <vertAlign val="subscript"/>
        <sz val="10"/>
        <color theme="1"/>
        <rFont val="Times New Roman"/>
        <family val="1"/>
        <charset val="204"/>
      </rPr>
      <t>Н</t>
    </r>
    <r>
      <rPr>
        <sz val="10"/>
        <color theme="1"/>
        <rFont val="Times New Roman"/>
        <family val="1"/>
        <charset val="204"/>
      </rPr>
      <t>)</t>
    </r>
  </si>
  <si>
    <r>
      <t>Фактический дифференцированный подушевой норматив финансирования амбулаторной медицинской помощи для i-той медицинской организации на 2022 год, в рублях
(ФДП</t>
    </r>
    <r>
      <rPr>
        <vertAlign val="subscript"/>
        <sz val="10"/>
        <color theme="1"/>
        <rFont val="Times New Roman"/>
        <family val="1"/>
        <charset val="204"/>
      </rPr>
      <t>Н</t>
    </r>
    <r>
      <rPr>
        <sz val="10"/>
        <color theme="1"/>
        <rFont val="Times New Roman"/>
        <family val="1"/>
        <charset val="204"/>
      </rPr>
      <t>)</t>
    </r>
  </si>
  <si>
    <r>
      <t>Фактический дифференцированный подушевой норматив финансирования амбулаторной медицинской помощи для i-той медицинской организации на  1 месяц 2022 года, в рублях
(ФДП</t>
    </r>
    <r>
      <rPr>
        <vertAlign val="subscript"/>
        <sz val="10"/>
        <color theme="1"/>
        <rFont val="Times New Roman"/>
        <family val="1"/>
        <charset val="204"/>
      </rPr>
      <t>Н</t>
    </r>
    <r>
      <rPr>
        <sz val="10"/>
        <color theme="1"/>
        <rFont val="Times New Roman"/>
        <family val="1"/>
        <charset val="204"/>
      </rPr>
      <t>)</t>
    </r>
  </si>
  <si>
    <t>Коэффициент специфики оказания медицинской помощи, учитывающий уровень и структуру заболеваемости, половозрастной состав обслуживаемого населения, в том числе оказание медицинской помощи в амбулаторных условиях лицам в возрасте 65 лет и старше для i-той медицинской организации (КСзаб)</t>
  </si>
  <si>
    <r>
      <t>Коэффициент специфики оказания медицинской помощи, учитывающий наличие подразделений, расположенных в сельской местности, отдаленных территориях, поселках городского типа и малых городах с численностью населения до 50 тысяч человек и  расходов на их содержание и оплату труда персонала    для i-той медицинской организации    (КД</t>
    </r>
    <r>
      <rPr>
        <vertAlign val="subscript"/>
        <sz val="10"/>
        <color theme="1"/>
        <rFont val="Times New Roman"/>
        <family val="1"/>
        <charset val="204"/>
      </rPr>
      <t>ОТ</t>
    </r>
    <r>
      <rPr>
        <sz val="10"/>
        <color theme="1"/>
        <rFont val="Times New Roman"/>
        <family val="1"/>
        <charset val="204"/>
      </rPr>
      <t>)</t>
    </r>
  </si>
  <si>
    <t>Коэффициент уровня оказания медицинской помощи, учитывающий объем средств на оплату профилактических медицинских осмотров и диспансеризации для i-той медицинской организации (КСпроф)</t>
  </si>
  <si>
    <t>ГБУЗ РБ Городская детская поликлиника №6 г.Уфа</t>
  </si>
  <si>
    <t>(в редакции протокола №3-22 от 16.02.2022)</t>
  </si>
  <si>
    <t>(в редакции протокола №10-22 от 22.07.2022)</t>
  </si>
  <si>
    <t xml:space="preserve">Коэффициенты дифференциации для расчета подушевого норматива финансирования на прикрепившихся лиц по медицинской помощи, оказываемой в амбулаторных условиях, на 01.07.2022 года сроком на 1 месяц.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</si>
</sst>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₽_-;\-* #,##0.00\ _₽_-;_-* &quot;-&quot;??\ _₽_-;_-@_-"/>
    <numFmt numFmtId="164" formatCode="0.000"/>
    <numFmt numFmtId="165" formatCode="0.000000"/>
    <numFmt numFmtId="166" formatCode="#,##0.000000"/>
    <numFmt numFmtId="167" formatCode="_-* #,##0.00_р_._-;\-* #,##0.00_р_._-;_-* &quot;-&quot;??_р_._-;_-@_-"/>
    <numFmt numFmtId="168" formatCode="#,##0.000"/>
    <numFmt numFmtId="169" formatCode="#,##0.00000"/>
    <numFmt numFmtId="170" formatCode="0.0000"/>
    <numFmt numFmtId="172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bscript"/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0">
    <xf numFmtId="0" fontId="0" fillId="0" borderId="0"/>
    <xf numFmtId="0" fontId="6" fillId="0" borderId="0"/>
    <xf numFmtId="0" fontId="5" fillId="0" borderId="0"/>
    <xf numFmtId="0" fontId="9" fillId="0" borderId="0"/>
    <xf numFmtId="0" fontId="9" fillId="0" borderId="0"/>
    <xf numFmtId="0" fontId="4" fillId="0" borderId="0"/>
    <xf numFmtId="0" fontId="3" fillId="0" borderId="0"/>
    <xf numFmtId="0" fontId="6" fillId="0" borderId="0"/>
    <xf numFmtId="0" fontId="1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1" fillId="0" borderId="0"/>
    <xf numFmtId="0" fontId="9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0" fillId="0" borderId="0"/>
    <xf numFmtId="0" fontId="6" fillId="0" borderId="0"/>
    <xf numFmtId="0" fontId="6" fillId="0" borderId="0"/>
    <xf numFmtId="0" fontId="22" fillId="0" borderId="0"/>
    <xf numFmtId="0" fontId="3" fillId="0" borderId="0"/>
    <xf numFmtId="0" fontId="6" fillId="0" borderId="0"/>
    <xf numFmtId="0" fontId="3" fillId="0" borderId="0"/>
    <xf numFmtId="0" fontId="6" fillId="0" borderId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2" fillId="0" borderId="0"/>
    <xf numFmtId="0" fontId="1" fillId="0" borderId="0"/>
    <xf numFmtId="0" fontId="9" fillId="0" borderId="0"/>
  </cellStyleXfs>
  <cellXfs count="98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5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" fontId="15" fillId="0" borderId="1" xfId="3" applyNumberFormat="1" applyFont="1" applyFill="1" applyBorder="1" applyAlignment="1">
      <alignment horizontal="center" vertical="center" wrapText="1"/>
    </xf>
    <xf numFmtId="4" fontId="7" fillId="0" borderId="1" xfId="3" applyNumberFormat="1" applyFont="1" applyFill="1" applyBorder="1" applyAlignment="1">
      <alignment horizontal="center" vertical="center" wrapText="1"/>
    </xf>
    <xf numFmtId="4" fontId="16" fillId="0" borderId="1" xfId="3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7" fillId="0" borderId="2" xfId="3" applyNumberFormat="1" applyFont="1" applyFill="1" applyBorder="1" applyAlignment="1">
      <alignment horizontal="center" vertical="center" wrapText="1"/>
    </xf>
    <xf numFmtId="4" fontId="7" fillId="0" borderId="3" xfId="3" applyNumberFormat="1" applyFont="1" applyFill="1" applyBorder="1" applyAlignment="1">
      <alignment horizontal="center" vertical="center" wrapText="1"/>
    </xf>
    <xf numFmtId="4" fontId="16" fillId="0" borderId="3" xfId="3" applyNumberFormat="1" applyFont="1" applyFill="1" applyBorder="1" applyAlignment="1">
      <alignment horizontal="center" vertical="center" wrapText="1"/>
    </xf>
    <xf numFmtId="4" fontId="15" fillId="0" borderId="3" xfId="3" applyNumberFormat="1" applyFont="1" applyFill="1" applyBorder="1" applyAlignment="1">
      <alignment horizontal="center" vertical="center" wrapText="1"/>
    </xf>
    <xf numFmtId="4" fontId="16" fillId="0" borderId="4" xfId="3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166" fontId="15" fillId="0" borderId="1" xfId="3" applyNumberFormat="1" applyFont="1" applyFill="1" applyBorder="1" applyAlignment="1">
      <alignment horizontal="center" vertical="center" wrapText="1"/>
    </xf>
    <xf numFmtId="166" fontId="7" fillId="0" borderId="1" xfId="3" applyNumberFormat="1" applyFont="1" applyFill="1" applyBorder="1" applyAlignment="1">
      <alignment horizontal="center" vertical="center" wrapText="1"/>
    </xf>
    <xf numFmtId="166" fontId="16" fillId="0" borderId="1" xfId="3" applyNumberFormat="1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6" fontId="7" fillId="0" borderId="2" xfId="3" applyNumberFormat="1" applyFont="1" applyFill="1" applyBorder="1" applyAlignment="1">
      <alignment horizontal="center" vertical="center" wrapText="1"/>
    </xf>
    <xf numFmtId="166" fontId="7" fillId="0" borderId="3" xfId="3" applyNumberFormat="1" applyFont="1" applyFill="1" applyBorder="1" applyAlignment="1">
      <alignment horizontal="center" vertical="center" wrapText="1"/>
    </xf>
    <xf numFmtId="166" fontId="16" fillId="0" borderId="3" xfId="3" applyNumberFormat="1" applyFont="1" applyFill="1" applyBorder="1" applyAlignment="1">
      <alignment horizontal="center" vertical="center" wrapText="1"/>
    </xf>
    <xf numFmtId="166" fontId="15" fillId="0" borderId="3" xfId="3" applyNumberFormat="1" applyFont="1" applyFill="1" applyBorder="1" applyAlignment="1">
      <alignment horizontal="center" vertical="center" wrapText="1"/>
    </xf>
    <xf numFmtId="166" fontId="16" fillId="0" borderId="4" xfId="3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168" fontId="15" fillId="0" borderId="1" xfId="3" applyNumberFormat="1" applyFont="1" applyFill="1" applyBorder="1" applyAlignment="1">
      <alignment horizontal="center" vertical="center" wrapText="1"/>
    </xf>
    <xf numFmtId="169" fontId="15" fillId="0" borderId="1" xfId="3" applyNumberFormat="1" applyFont="1" applyFill="1" applyBorder="1" applyAlignment="1">
      <alignment horizontal="center" vertical="center" wrapText="1"/>
    </xf>
    <xf numFmtId="169" fontId="7" fillId="0" borderId="1" xfId="0" applyNumberFormat="1" applyFont="1" applyFill="1" applyBorder="1" applyAlignment="1">
      <alignment horizontal="center" vertical="center"/>
    </xf>
    <xf numFmtId="168" fontId="7" fillId="0" borderId="1" xfId="3" applyNumberFormat="1" applyFont="1" applyFill="1" applyBorder="1" applyAlignment="1">
      <alignment horizontal="center" vertical="center" wrapText="1"/>
    </xf>
    <xf numFmtId="168" fontId="16" fillId="0" borderId="1" xfId="3" applyNumberFormat="1" applyFont="1" applyFill="1" applyBorder="1" applyAlignment="1">
      <alignment horizontal="center" vertical="center" wrapText="1"/>
    </xf>
    <xf numFmtId="168" fontId="15" fillId="0" borderId="1" xfId="0" applyNumberFormat="1" applyFont="1" applyFill="1" applyBorder="1" applyAlignment="1">
      <alignment horizontal="center" vertical="center" wrapText="1"/>
    </xf>
    <xf numFmtId="168" fontId="7" fillId="0" borderId="2" xfId="3" applyNumberFormat="1" applyFont="1" applyFill="1" applyBorder="1" applyAlignment="1">
      <alignment horizontal="center" vertical="center" wrapText="1"/>
    </xf>
    <xf numFmtId="168" fontId="7" fillId="0" borderId="3" xfId="3" applyNumberFormat="1" applyFont="1" applyFill="1" applyBorder="1" applyAlignment="1">
      <alignment horizontal="center" vertical="center" wrapText="1"/>
    </xf>
    <xf numFmtId="168" fontId="16" fillId="0" borderId="3" xfId="3" applyNumberFormat="1" applyFont="1" applyFill="1" applyBorder="1" applyAlignment="1">
      <alignment horizontal="center" vertical="center" wrapText="1"/>
    </xf>
    <xf numFmtId="168" fontId="15" fillId="0" borderId="3" xfId="3" applyNumberFormat="1" applyFont="1" applyFill="1" applyBorder="1" applyAlignment="1">
      <alignment horizontal="center" vertical="center" wrapText="1"/>
    </xf>
    <xf numFmtId="168" fontId="16" fillId="0" borderId="4" xfId="3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/>
    </xf>
    <xf numFmtId="0" fontId="24" fillId="0" borderId="1" xfId="4" applyFont="1" applyFill="1" applyBorder="1" applyAlignment="1">
      <alignment horizontal="left" vertical="center" wrapText="1"/>
    </xf>
    <xf numFmtId="0" fontId="25" fillId="0" borderId="1" xfId="4" applyFont="1" applyFill="1" applyBorder="1" applyAlignment="1">
      <alignment horizontal="left" vertical="center" wrapText="1"/>
    </xf>
    <xf numFmtId="0" fontId="26" fillId="0" borderId="1" xfId="4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4" fontId="7" fillId="0" borderId="0" xfId="0" applyNumberFormat="1" applyFont="1" applyFill="1" applyAlignment="1">
      <alignment vertical="center"/>
    </xf>
    <xf numFmtId="2" fontId="7" fillId="0" borderId="0" xfId="0" applyNumberFormat="1" applyFont="1" applyFill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65" fontId="18" fillId="0" borderId="0" xfId="0" applyNumberFormat="1" applyFont="1" applyFill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4" fontId="24" fillId="0" borderId="1" xfId="3" applyNumberFormat="1" applyFont="1" applyFill="1" applyBorder="1" applyAlignment="1">
      <alignment horizontal="center" vertical="center" wrapText="1"/>
    </xf>
    <xf numFmtId="168" fontId="24" fillId="0" borderId="1" xfId="3" applyNumberFormat="1" applyFont="1" applyFill="1" applyBorder="1" applyAlignment="1">
      <alignment horizontal="center" vertical="center" wrapText="1"/>
    </xf>
    <xf numFmtId="170" fontId="25" fillId="0" borderId="1" xfId="0" applyNumberFormat="1" applyFont="1" applyFill="1" applyBorder="1" applyAlignment="1">
      <alignment horizontal="center" vertical="center" wrapText="1"/>
    </xf>
    <xf numFmtId="172" fontId="24" fillId="0" borderId="1" xfId="3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169" fontId="25" fillId="0" borderId="1" xfId="0" applyNumberFormat="1" applyFont="1" applyFill="1" applyBorder="1" applyAlignment="1">
      <alignment horizontal="center" vertical="center" wrapText="1"/>
    </xf>
    <xf numFmtId="166" fontId="25" fillId="0" borderId="1" xfId="0" applyNumberFormat="1" applyFont="1" applyFill="1" applyBorder="1" applyAlignment="1">
      <alignment horizontal="center" vertical="center" wrapText="1"/>
    </xf>
    <xf numFmtId="168" fontId="25" fillId="0" borderId="1" xfId="3" applyNumberFormat="1" applyFont="1" applyFill="1" applyBorder="1" applyAlignment="1">
      <alignment horizontal="center" vertical="center" wrapText="1"/>
    </xf>
    <xf numFmtId="172" fontId="25" fillId="0" borderId="1" xfId="3" applyNumberFormat="1" applyFont="1" applyFill="1" applyBorder="1" applyAlignment="1">
      <alignment horizontal="center" vertical="center" wrapText="1"/>
    </xf>
    <xf numFmtId="168" fontId="26" fillId="0" borderId="1" xfId="3" applyNumberFormat="1" applyFont="1" applyFill="1" applyBorder="1" applyAlignment="1">
      <alignment horizontal="center" vertical="center" wrapText="1"/>
    </xf>
    <xf numFmtId="172" fontId="26" fillId="0" borderId="1" xfId="3" applyNumberFormat="1" applyFont="1" applyFill="1" applyBorder="1" applyAlignment="1">
      <alignment horizontal="center" vertical="center" wrapText="1"/>
    </xf>
    <xf numFmtId="168" fontId="24" fillId="0" borderId="1" xfId="0" applyNumberFormat="1" applyFont="1" applyFill="1" applyBorder="1" applyAlignment="1">
      <alignment horizontal="center" vertical="center" wrapText="1"/>
    </xf>
    <xf numFmtId="172" fontId="24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/>
    </xf>
    <xf numFmtId="170" fontId="25" fillId="0" borderId="1" xfId="0" applyNumberFormat="1" applyFont="1" applyFill="1" applyBorder="1" applyAlignment="1">
      <alignment horizontal="center" vertical="center"/>
    </xf>
    <xf numFmtId="168" fontId="25" fillId="0" borderId="1" xfId="0" applyNumberFormat="1" applyFont="1" applyFill="1" applyBorder="1" applyAlignment="1">
      <alignment horizontal="center" vertical="center"/>
    </xf>
    <xf numFmtId="172" fontId="25" fillId="0" borderId="1" xfId="0" applyNumberFormat="1" applyFont="1" applyFill="1" applyBorder="1" applyAlignment="1">
      <alignment horizontal="center" vertical="center"/>
    </xf>
    <xf numFmtId="169" fontId="25" fillId="0" borderId="1" xfId="0" applyNumberFormat="1" applyFont="1" applyFill="1" applyBorder="1" applyAlignment="1">
      <alignment horizontal="center" vertical="center"/>
    </xf>
    <xf numFmtId="166" fontId="25" fillId="0" borderId="1" xfId="0" applyNumberFormat="1" applyFont="1" applyFill="1" applyBorder="1" applyAlignment="1">
      <alignment horizontal="center" vertical="center"/>
    </xf>
    <xf numFmtId="0" fontId="25" fillId="2" borderId="1" xfId="3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</cellXfs>
  <cellStyles count="60">
    <cellStyle name="Обычный" xfId="0" builtinId="0"/>
    <cellStyle name="Обычный 10" xfId="7" xr:uid="{00000000-0005-0000-0000-000001000000}"/>
    <cellStyle name="Обычный 100" xfId="8" xr:uid="{00000000-0005-0000-0000-000002000000}"/>
    <cellStyle name="Обычный 11" xfId="9" xr:uid="{00000000-0005-0000-0000-000003000000}"/>
    <cellStyle name="Обычный 12" xfId="10" xr:uid="{00000000-0005-0000-0000-000004000000}"/>
    <cellStyle name="Обычный 13" xfId="11" xr:uid="{00000000-0005-0000-0000-000005000000}"/>
    <cellStyle name="Обычный 14" xfId="12" xr:uid="{00000000-0005-0000-0000-000006000000}"/>
    <cellStyle name="Обычный 15" xfId="13" xr:uid="{00000000-0005-0000-0000-000007000000}"/>
    <cellStyle name="Обычный 16" xfId="14" xr:uid="{00000000-0005-0000-0000-000008000000}"/>
    <cellStyle name="Обычный 17" xfId="15" xr:uid="{00000000-0005-0000-0000-000009000000}"/>
    <cellStyle name="Обычный 18" xfId="16" xr:uid="{00000000-0005-0000-0000-00000A000000}"/>
    <cellStyle name="Обычный 19" xfId="17" xr:uid="{00000000-0005-0000-0000-00000B000000}"/>
    <cellStyle name="Обычный 2" xfId="3" xr:uid="{00000000-0005-0000-0000-00000C000000}"/>
    <cellStyle name="Обычный 2 10" xfId="1" xr:uid="{00000000-0005-0000-0000-00000D000000}"/>
    <cellStyle name="Обычный 2 137" xfId="59" xr:uid="{00000000-0005-0000-0000-00000E000000}"/>
    <cellStyle name="Обычный 2 2" xfId="4" xr:uid="{00000000-0005-0000-0000-00000F000000}"/>
    <cellStyle name="Обычный 2 3" xfId="18" xr:uid="{00000000-0005-0000-0000-000010000000}"/>
    <cellStyle name="Обычный 2 5" xfId="19" xr:uid="{00000000-0005-0000-0000-000011000000}"/>
    <cellStyle name="Обычный 20" xfId="20" xr:uid="{00000000-0005-0000-0000-000012000000}"/>
    <cellStyle name="Обычный 20 2" xfId="21" xr:uid="{00000000-0005-0000-0000-000013000000}"/>
    <cellStyle name="Обычный 21" xfId="22" xr:uid="{00000000-0005-0000-0000-000014000000}"/>
    <cellStyle name="Обычный 22" xfId="23" xr:uid="{00000000-0005-0000-0000-000015000000}"/>
    <cellStyle name="Обычный 23" xfId="24" xr:uid="{00000000-0005-0000-0000-000016000000}"/>
    <cellStyle name="Обычный 24" xfId="25" xr:uid="{00000000-0005-0000-0000-000017000000}"/>
    <cellStyle name="Обычный 25" xfId="5" xr:uid="{00000000-0005-0000-0000-000018000000}"/>
    <cellStyle name="Обычный 25 2" xfId="6" xr:uid="{00000000-0005-0000-0000-000019000000}"/>
    <cellStyle name="Обычный 25 3" xfId="57" xr:uid="{00000000-0005-0000-0000-00001A000000}"/>
    <cellStyle name="Обычный 25 4" xfId="58" xr:uid="{00000000-0005-0000-0000-00001B000000}"/>
    <cellStyle name="Обычный 26" xfId="26" xr:uid="{00000000-0005-0000-0000-00001C000000}"/>
    <cellStyle name="Обычный 27" xfId="27" xr:uid="{00000000-0005-0000-0000-00001D000000}"/>
    <cellStyle name="Обычный 27 2" xfId="28" xr:uid="{00000000-0005-0000-0000-00001E000000}"/>
    <cellStyle name="Обычный 28" xfId="29" xr:uid="{00000000-0005-0000-0000-00001F000000}"/>
    <cellStyle name="Обычный 28 2" xfId="30" xr:uid="{00000000-0005-0000-0000-000020000000}"/>
    <cellStyle name="Обычный 29" xfId="31" xr:uid="{00000000-0005-0000-0000-000021000000}"/>
    <cellStyle name="Обычный 3" xfId="32" xr:uid="{00000000-0005-0000-0000-000022000000}"/>
    <cellStyle name="Обычный 3 2" xfId="33" xr:uid="{00000000-0005-0000-0000-000023000000}"/>
    <cellStyle name="Обычный 3 3" xfId="34" xr:uid="{00000000-0005-0000-0000-000024000000}"/>
    <cellStyle name="Обычный 3 3 2" xfId="35" xr:uid="{00000000-0005-0000-0000-000025000000}"/>
    <cellStyle name="Обычный 3 4" xfId="36" xr:uid="{00000000-0005-0000-0000-000026000000}"/>
    <cellStyle name="Обычный 3 5" xfId="37" xr:uid="{00000000-0005-0000-0000-000027000000}"/>
    <cellStyle name="Обычный 4" xfId="38" xr:uid="{00000000-0005-0000-0000-000028000000}"/>
    <cellStyle name="Обычный 4 2" xfId="39" xr:uid="{00000000-0005-0000-0000-000029000000}"/>
    <cellStyle name="Обычный 5" xfId="40" xr:uid="{00000000-0005-0000-0000-00002A000000}"/>
    <cellStyle name="Обычный 6" xfId="41" xr:uid="{00000000-0005-0000-0000-00002B000000}"/>
    <cellStyle name="Обычный 7" xfId="42" xr:uid="{00000000-0005-0000-0000-00002C000000}"/>
    <cellStyle name="Обычный 8" xfId="43" xr:uid="{00000000-0005-0000-0000-00002D000000}"/>
    <cellStyle name="Обычный 83" xfId="44" xr:uid="{00000000-0005-0000-0000-00002E000000}"/>
    <cellStyle name="Обычный 84" xfId="2" xr:uid="{00000000-0005-0000-0000-00002F000000}"/>
    <cellStyle name="Обычный 9" xfId="45" xr:uid="{00000000-0005-0000-0000-000030000000}"/>
    <cellStyle name="Процентный 2" xfId="46" xr:uid="{00000000-0005-0000-0000-000031000000}"/>
    <cellStyle name="Процентный 3" xfId="47" xr:uid="{00000000-0005-0000-0000-000032000000}"/>
    <cellStyle name="Процентный 4" xfId="48" xr:uid="{00000000-0005-0000-0000-000033000000}"/>
    <cellStyle name="Процентный 4 2" xfId="49" xr:uid="{00000000-0005-0000-0000-000034000000}"/>
    <cellStyle name="Финансовый 2" xfId="50" xr:uid="{00000000-0005-0000-0000-000035000000}"/>
    <cellStyle name="Финансовый 3" xfId="51" xr:uid="{00000000-0005-0000-0000-000036000000}"/>
    <cellStyle name="Финансовый 3 2" xfId="52" xr:uid="{00000000-0005-0000-0000-000037000000}"/>
    <cellStyle name="Финансовый 3 3" xfId="53" xr:uid="{00000000-0005-0000-0000-000038000000}"/>
    <cellStyle name="Финансовый 4" xfId="54" xr:uid="{00000000-0005-0000-0000-000039000000}"/>
    <cellStyle name="Финансовый 4 2" xfId="55" xr:uid="{00000000-0005-0000-0000-00003A000000}"/>
    <cellStyle name="Финансовый 5" xfId="56" xr:uid="{00000000-0005-0000-0000-00003B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8"/>
  <sheetViews>
    <sheetView zoomScale="90" zoomScaleNormal="90" workbookViewId="0">
      <pane xSplit="2" ySplit="5" topLeftCell="F33" activePane="bottomRight" state="frozen"/>
      <selection pane="topRight" activeCell="C1" sqref="C1"/>
      <selection pane="bottomLeft" activeCell="A7" sqref="A7"/>
      <selection pane="bottomRight" activeCell="B87" sqref="B87"/>
    </sheetView>
  </sheetViews>
  <sheetFormatPr defaultRowHeight="12.75" x14ac:dyDescent="0.25"/>
  <cols>
    <col min="1" max="1" width="5.140625" style="3" customWidth="1"/>
    <col min="2" max="2" width="34.85546875" style="3" customWidth="1"/>
    <col min="3" max="3" width="22.5703125" style="3" customWidth="1"/>
    <col min="4" max="4" width="15" style="3" customWidth="1"/>
    <col min="5" max="5" width="16" style="3" customWidth="1"/>
    <col min="6" max="6" width="16.7109375" style="3" customWidth="1"/>
    <col min="7" max="7" width="20.7109375" style="3" customWidth="1"/>
    <col min="8" max="8" width="30.42578125" style="3" customWidth="1"/>
    <col min="9" max="9" width="14.85546875" style="3" customWidth="1"/>
    <col min="10" max="10" width="17.140625" style="3" customWidth="1"/>
    <col min="11" max="11" width="12" style="3" customWidth="1"/>
    <col min="12" max="13" width="14.5703125" style="3" customWidth="1"/>
    <col min="14" max="14" width="34.85546875" style="3" customWidth="1"/>
    <col min="15" max="16384" width="9.140625" style="3"/>
  </cols>
  <sheetData>
    <row r="1" spans="1:13" ht="15.75" x14ac:dyDescent="0.25">
      <c r="I1" s="16"/>
      <c r="J1" s="16"/>
      <c r="K1" s="95" t="s">
        <v>83</v>
      </c>
      <c r="L1" s="95"/>
      <c r="M1" s="95"/>
    </row>
    <row r="2" spans="1:13" ht="8.25" customHeight="1" x14ac:dyDescent="0.25">
      <c r="E2" s="41"/>
    </row>
    <row r="3" spans="1:13" ht="27" customHeight="1" x14ac:dyDescent="0.25">
      <c r="A3" s="96" t="s">
        <v>86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17.25" customHeight="1" x14ac:dyDescent="0.25"/>
    <row r="5" spans="1:13" ht="153.75" customHeight="1" x14ac:dyDescent="0.25">
      <c r="A5" s="1" t="s">
        <v>45</v>
      </c>
      <c r="B5" s="2" t="s">
        <v>76</v>
      </c>
      <c r="C5" s="2" t="s">
        <v>84</v>
      </c>
      <c r="D5" s="2" t="s">
        <v>82</v>
      </c>
      <c r="E5" s="2" t="s">
        <v>85</v>
      </c>
      <c r="F5" s="2" t="s">
        <v>77</v>
      </c>
      <c r="G5" s="2" t="s">
        <v>81</v>
      </c>
      <c r="H5" s="17" t="s">
        <v>80</v>
      </c>
      <c r="I5" s="17" t="s">
        <v>78</v>
      </c>
      <c r="J5" s="17" t="s">
        <v>99</v>
      </c>
      <c r="K5" s="17" t="s">
        <v>79</v>
      </c>
      <c r="L5" s="17" t="s">
        <v>87</v>
      </c>
      <c r="M5" s="17" t="s">
        <v>88</v>
      </c>
    </row>
    <row r="6" spans="1:13" s="8" customFormat="1" ht="12.75" customHeight="1" x14ac:dyDescent="0.25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</row>
    <row r="7" spans="1:13" s="4" customFormat="1" ht="15" customHeight="1" x14ac:dyDescent="0.25">
      <c r="A7" s="1">
        <v>1</v>
      </c>
      <c r="B7" s="9" t="s">
        <v>46</v>
      </c>
      <c r="C7" s="18">
        <v>5838.79</v>
      </c>
      <c r="D7" s="45">
        <v>0.26374999999999998</v>
      </c>
      <c r="E7" s="18">
        <f>ROUND(C7*D7,2)</f>
        <v>1539.98</v>
      </c>
      <c r="F7" s="44">
        <v>1.0489999999999999</v>
      </c>
      <c r="G7" s="32">
        <v>1.8548089999999999</v>
      </c>
      <c r="H7" s="15">
        <v>1.04</v>
      </c>
      <c r="I7" s="15">
        <v>1.105</v>
      </c>
      <c r="J7" s="28">
        <f>ROUND(C7*D7*F7*G7*H7*I7,2)</f>
        <v>3443.39</v>
      </c>
      <c r="K7" s="29">
        <v>0.83664300000000003</v>
      </c>
      <c r="L7" s="28">
        <f>ROUND(J7*K7,2)</f>
        <v>2880.89</v>
      </c>
      <c r="M7" s="28">
        <f>ROUND(L7/12,2)</f>
        <v>240.07</v>
      </c>
    </row>
    <row r="8" spans="1:13" s="4" customFormat="1" ht="15" customHeight="1" x14ac:dyDescent="0.25">
      <c r="A8" s="1">
        <v>2</v>
      </c>
      <c r="B8" s="9" t="s">
        <v>53</v>
      </c>
      <c r="C8" s="18">
        <v>5838.79</v>
      </c>
      <c r="D8" s="45">
        <v>0.26374999999999998</v>
      </c>
      <c r="E8" s="18">
        <f t="shared" ref="E8:E63" si="0">ROUND(C8*D8,2)</f>
        <v>1539.98</v>
      </c>
      <c r="F8" s="44">
        <v>1.0740000000000001</v>
      </c>
      <c r="G8" s="32">
        <v>1.80477</v>
      </c>
      <c r="H8" s="15">
        <v>1.04</v>
      </c>
      <c r="I8" s="15">
        <v>1.105</v>
      </c>
      <c r="J8" s="28">
        <f t="shared" ref="J8:J63" si="1">ROUND(C8*D8*F8*G8*H8*I8,2)</f>
        <v>3430.34</v>
      </c>
      <c r="K8" s="29">
        <v>0.83664300000000003</v>
      </c>
      <c r="L8" s="28">
        <f t="shared" ref="L8:L63" si="2">ROUND(J8*K8,2)</f>
        <v>2869.97</v>
      </c>
      <c r="M8" s="28">
        <f t="shared" ref="M8:M63" si="3">ROUND(L8/12,2)</f>
        <v>239.16</v>
      </c>
    </row>
    <row r="9" spans="1:13" s="4" customFormat="1" ht="15" customHeight="1" x14ac:dyDescent="0.25">
      <c r="A9" s="1">
        <v>3</v>
      </c>
      <c r="B9" s="10" t="s">
        <v>8</v>
      </c>
      <c r="C9" s="19">
        <v>5838.79</v>
      </c>
      <c r="D9" s="45">
        <v>0.26374999999999998</v>
      </c>
      <c r="E9" s="18">
        <f t="shared" si="0"/>
        <v>1539.98</v>
      </c>
      <c r="F9" s="47">
        <v>1.056</v>
      </c>
      <c r="G9" s="33">
        <v>1.8944719999999999</v>
      </c>
      <c r="H9" s="15">
        <v>1</v>
      </c>
      <c r="I9" s="15">
        <v>1.105</v>
      </c>
      <c r="J9" s="28">
        <f t="shared" si="1"/>
        <v>3404.31</v>
      </c>
      <c r="K9" s="29">
        <v>0.83664300000000003</v>
      </c>
      <c r="L9" s="28">
        <f t="shared" si="2"/>
        <v>2848.19</v>
      </c>
      <c r="M9" s="28">
        <f t="shared" si="3"/>
        <v>237.35</v>
      </c>
    </row>
    <row r="10" spans="1:13" s="4" customFormat="1" ht="15" customHeight="1" x14ac:dyDescent="0.25">
      <c r="A10" s="1">
        <v>4</v>
      </c>
      <c r="B10" s="9" t="s">
        <v>54</v>
      </c>
      <c r="C10" s="18">
        <v>5838.79</v>
      </c>
      <c r="D10" s="45">
        <v>0.26374999999999998</v>
      </c>
      <c r="E10" s="18">
        <f t="shared" si="0"/>
        <v>1539.98</v>
      </c>
      <c r="F10" s="44">
        <v>1.1040000000000001</v>
      </c>
      <c r="G10" s="32">
        <v>1.7356370000000001</v>
      </c>
      <c r="H10" s="15">
        <v>1.04</v>
      </c>
      <c r="I10" s="15">
        <v>1.105</v>
      </c>
      <c r="J10" s="28">
        <f t="shared" si="1"/>
        <v>3391.09</v>
      </c>
      <c r="K10" s="29">
        <v>0.83664300000000003</v>
      </c>
      <c r="L10" s="28">
        <f t="shared" si="2"/>
        <v>2837.13</v>
      </c>
      <c r="M10" s="28">
        <f t="shared" si="3"/>
        <v>236.43</v>
      </c>
    </row>
    <row r="11" spans="1:13" s="4" customFormat="1" ht="15" customHeight="1" x14ac:dyDescent="0.25">
      <c r="A11" s="1">
        <v>5</v>
      </c>
      <c r="B11" s="9" t="s">
        <v>10</v>
      </c>
      <c r="C11" s="18">
        <v>5838.79</v>
      </c>
      <c r="D11" s="45">
        <v>0.26374999999999998</v>
      </c>
      <c r="E11" s="18">
        <f t="shared" si="0"/>
        <v>1539.98</v>
      </c>
      <c r="F11" s="44">
        <v>1.0589999999999999</v>
      </c>
      <c r="G11" s="32">
        <v>1.8002910000000001</v>
      </c>
      <c r="H11" s="15">
        <v>1.04</v>
      </c>
      <c r="I11" s="15">
        <v>1.105</v>
      </c>
      <c r="J11" s="28">
        <f t="shared" si="1"/>
        <v>3374.04</v>
      </c>
      <c r="K11" s="29">
        <v>0.83664300000000003</v>
      </c>
      <c r="L11" s="28">
        <f t="shared" si="2"/>
        <v>2822.87</v>
      </c>
      <c r="M11" s="28">
        <f t="shared" si="3"/>
        <v>235.24</v>
      </c>
    </row>
    <row r="12" spans="1:13" s="4" customFormat="1" ht="15" customHeight="1" x14ac:dyDescent="0.25">
      <c r="A12" s="1">
        <v>6</v>
      </c>
      <c r="B12" s="10" t="s">
        <v>55</v>
      </c>
      <c r="C12" s="19">
        <v>5838.79</v>
      </c>
      <c r="D12" s="45">
        <v>0.26374999999999998</v>
      </c>
      <c r="E12" s="18">
        <f t="shared" si="0"/>
        <v>1539.98</v>
      </c>
      <c r="F12" s="47">
        <v>1.0529999999999999</v>
      </c>
      <c r="G12" s="33">
        <v>1.843343</v>
      </c>
      <c r="H12" s="15">
        <v>1</v>
      </c>
      <c r="I12" s="15">
        <v>1.105</v>
      </c>
      <c r="J12" s="28">
        <f t="shared" si="1"/>
        <v>3303.03</v>
      </c>
      <c r="K12" s="29">
        <v>0.83664300000000003</v>
      </c>
      <c r="L12" s="28">
        <f t="shared" si="2"/>
        <v>2763.46</v>
      </c>
      <c r="M12" s="28">
        <f t="shared" si="3"/>
        <v>230.29</v>
      </c>
    </row>
    <row r="13" spans="1:13" s="4" customFormat="1" ht="15" customHeight="1" x14ac:dyDescent="0.25">
      <c r="A13" s="1">
        <v>7</v>
      </c>
      <c r="B13" s="11" t="s">
        <v>56</v>
      </c>
      <c r="C13" s="20">
        <v>5838.79</v>
      </c>
      <c r="D13" s="45">
        <v>0.26374999999999998</v>
      </c>
      <c r="E13" s="18">
        <f t="shared" si="0"/>
        <v>1539.98</v>
      </c>
      <c r="F13" s="48">
        <v>1.0720000000000001</v>
      </c>
      <c r="G13" s="34">
        <v>1.862663</v>
      </c>
      <c r="H13" s="15">
        <v>1</v>
      </c>
      <c r="I13" s="15">
        <v>1.105</v>
      </c>
      <c r="J13" s="28">
        <f t="shared" si="1"/>
        <v>3397.87</v>
      </c>
      <c r="K13" s="29">
        <v>0.83664300000000003</v>
      </c>
      <c r="L13" s="28">
        <f t="shared" si="2"/>
        <v>2842.8</v>
      </c>
      <c r="M13" s="28">
        <f t="shared" si="3"/>
        <v>236.9</v>
      </c>
    </row>
    <row r="14" spans="1:13" s="4" customFormat="1" ht="15" customHeight="1" x14ac:dyDescent="0.25">
      <c r="A14" s="1">
        <v>8</v>
      </c>
      <c r="B14" s="10" t="s">
        <v>11</v>
      </c>
      <c r="C14" s="19">
        <v>5838.79</v>
      </c>
      <c r="D14" s="45">
        <v>0.26374999999999998</v>
      </c>
      <c r="E14" s="18">
        <f t="shared" si="0"/>
        <v>1539.98</v>
      </c>
      <c r="F14" s="47">
        <v>1.056</v>
      </c>
      <c r="G14" s="33">
        <v>1.8081609999999999</v>
      </c>
      <c r="H14" s="15">
        <v>1.04</v>
      </c>
      <c r="I14" s="15">
        <v>1.105</v>
      </c>
      <c r="J14" s="28">
        <f t="shared" si="1"/>
        <v>3379.18</v>
      </c>
      <c r="K14" s="29">
        <v>0.83664300000000003</v>
      </c>
      <c r="L14" s="28">
        <f t="shared" si="2"/>
        <v>2827.17</v>
      </c>
      <c r="M14" s="28">
        <f t="shared" si="3"/>
        <v>235.6</v>
      </c>
    </row>
    <row r="15" spans="1:13" s="4" customFormat="1" ht="15" customHeight="1" x14ac:dyDescent="0.25">
      <c r="A15" s="1">
        <v>9</v>
      </c>
      <c r="B15" s="10" t="s">
        <v>12</v>
      </c>
      <c r="C15" s="19">
        <v>5838.79</v>
      </c>
      <c r="D15" s="45">
        <v>0.26374999999999998</v>
      </c>
      <c r="E15" s="18">
        <f t="shared" si="0"/>
        <v>1539.98</v>
      </c>
      <c r="F15" s="47">
        <v>1.0669999999999999</v>
      </c>
      <c r="G15" s="33">
        <v>1.81735</v>
      </c>
      <c r="H15" s="15">
        <v>1.04</v>
      </c>
      <c r="I15" s="15">
        <v>1.105</v>
      </c>
      <c r="J15" s="28">
        <f t="shared" si="1"/>
        <v>3431.74</v>
      </c>
      <c r="K15" s="29">
        <v>0.83664300000000003</v>
      </c>
      <c r="L15" s="28">
        <f t="shared" si="2"/>
        <v>2871.14</v>
      </c>
      <c r="M15" s="28">
        <f t="shared" si="3"/>
        <v>239.26</v>
      </c>
    </row>
    <row r="16" spans="1:13" s="4" customFormat="1" ht="15" customHeight="1" x14ac:dyDescent="0.25">
      <c r="A16" s="1">
        <v>10</v>
      </c>
      <c r="B16" s="10" t="s">
        <v>13</v>
      </c>
      <c r="C16" s="19">
        <v>5838.79</v>
      </c>
      <c r="D16" s="45">
        <v>0.26374999999999998</v>
      </c>
      <c r="E16" s="18">
        <f t="shared" si="0"/>
        <v>1539.98</v>
      </c>
      <c r="F16" s="47">
        <v>1.0609999999999999</v>
      </c>
      <c r="G16" s="33">
        <v>1.808441</v>
      </c>
      <c r="H16" s="15">
        <v>1.04</v>
      </c>
      <c r="I16" s="15">
        <v>1.105</v>
      </c>
      <c r="J16" s="28">
        <f t="shared" si="1"/>
        <v>3395.71</v>
      </c>
      <c r="K16" s="29">
        <v>0.83664300000000003</v>
      </c>
      <c r="L16" s="28">
        <f t="shared" si="2"/>
        <v>2841</v>
      </c>
      <c r="M16" s="28">
        <f t="shared" si="3"/>
        <v>236.75</v>
      </c>
    </row>
    <row r="17" spans="1:15" s="4" customFormat="1" ht="15" customHeight="1" x14ac:dyDescent="0.25">
      <c r="A17" s="1">
        <v>11</v>
      </c>
      <c r="B17" s="10" t="s">
        <v>14</v>
      </c>
      <c r="C17" s="19">
        <v>5838.79</v>
      </c>
      <c r="D17" s="45">
        <v>0.26374999999999998</v>
      </c>
      <c r="E17" s="18">
        <f t="shared" si="0"/>
        <v>1539.98</v>
      </c>
      <c r="F17" s="47">
        <v>1.0569999999999999</v>
      </c>
      <c r="G17" s="33">
        <v>1.8500989999999999</v>
      </c>
      <c r="H17" s="15">
        <v>1.04</v>
      </c>
      <c r="I17" s="15">
        <v>1.105</v>
      </c>
      <c r="J17" s="28">
        <f t="shared" si="1"/>
        <v>3460.84</v>
      </c>
      <c r="K17" s="29">
        <v>0.83664300000000003</v>
      </c>
      <c r="L17" s="28">
        <f t="shared" si="2"/>
        <v>2895.49</v>
      </c>
      <c r="M17" s="28">
        <f t="shared" si="3"/>
        <v>241.29</v>
      </c>
    </row>
    <row r="18" spans="1:15" s="4" customFormat="1" ht="15" customHeight="1" x14ac:dyDescent="0.25">
      <c r="A18" s="1">
        <v>12</v>
      </c>
      <c r="B18" s="10" t="s">
        <v>9</v>
      </c>
      <c r="C18" s="19">
        <v>5838.79</v>
      </c>
      <c r="D18" s="45">
        <v>0.26374999999999998</v>
      </c>
      <c r="E18" s="18">
        <f t="shared" si="0"/>
        <v>1539.98</v>
      </c>
      <c r="F18" s="47">
        <v>1.075</v>
      </c>
      <c r="G18" s="33">
        <v>1.8280989999999999</v>
      </c>
      <c r="H18" s="15">
        <v>1.04</v>
      </c>
      <c r="I18" s="15">
        <v>1.105</v>
      </c>
      <c r="J18" s="28">
        <f t="shared" si="1"/>
        <v>3477.92</v>
      </c>
      <c r="K18" s="29">
        <v>0.83664300000000003</v>
      </c>
      <c r="L18" s="28">
        <f t="shared" si="2"/>
        <v>2909.78</v>
      </c>
      <c r="M18" s="28">
        <f t="shared" si="3"/>
        <v>242.48</v>
      </c>
    </row>
    <row r="19" spans="1:15" s="4" customFormat="1" ht="15" customHeight="1" x14ac:dyDescent="0.25">
      <c r="A19" s="1">
        <v>13</v>
      </c>
      <c r="B19" s="10" t="s">
        <v>20</v>
      </c>
      <c r="C19" s="20">
        <v>5838.79</v>
      </c>
      <c r="D19" s="45">
        <v>0.26374999999999998</v>
      </c>
      <c r="E19" s="18">
        <f t="shared" si="0"/>
        <v>1539.98</v>
      </c>
      <c r="F19" s="48">
        <v>1.0489999999999999</v>
      </c>
      <c r="G19" s="34">
        <v>1.8553740000000001</v>
      </c>
      <c r="H19" s="15">
        <v>1.04</v>
      </c>
      <c r="I19" s="15">
        <v>1.105</v>
      </c>
      <c r="J19" s="28">
        <f t="shared" si="1"/>
        <v>3444.43</v>
      </c>
      <c r="K19" s="29">
        <v>0.83664300000000003</v>
      </c>
      <c r="L19" s="28">
        <f t="shared" si="2"/>
        <v>2881.76</v>
      </c>
      <c r="M19" s="28">
        <f t="shared" si="3"/>
        <v>240.15</v>
      </c>
    </row>
    <row r="20" spans="1:15" s="4" customFormat="1" ht="15" customHeight="1" x14ac:dyDescent="0.25">
      <c r="A20" s="1">
        <v>14</v>
      </c>
      <c r="B20" s="9" t="s">
        <v>6</v>
      </c>
      <c r="C20" s="18">
        <v>5838.79</v>
      </c>
      <c r="D20" s="45">
        <v>0.26374999999999998</v>
      </c>
      <c r="E20" s="18">
        <f t="shared" si="0"/>
        <v>1539.98</v>
      </c>
      <c r="F20" s="44">
        <v>1.0369999999999999</v>
      </c>
      <c r="G20" s="32">
        <v>1.89663</v>
      </c>
      <c r="H20" s="15">
        <v>1.04</v>
      </c>
      <c r="I20" s="15">
        <v>1.105</v>
      </c>
      <c r="J20" s="28">
        <f t="shared" si="1"/>
        <v>3480.75</v>
      </c>
      <c r="K20" s="29">
        <v>0.83664300000000003</v>
      </c>
      <c r="L20" s="28">
        <f t="shared" si="2"/>
        <v>2912.15</v>
      </c>
      <c r="M20" s="28">
        <f t="shared" si="3"/>
        <v>242.68</v>
      </c>
    </row>
    <row r="21" spans="1:15" s="4" customFormat="1" ht="15" customHeight="1" x14ac:dyDescent="0.25">
      <c r="A21" s="1">
        <v>15</v>
      </c>
      <c r="B21" s="9" t="s">
        <v>57</v>
      </c>
      <c r="C21" s="19">
        <v>5838.79</v>
      </c>
      <c r="D21" s="45">
        <v>0.26374999999999998</v>
      </c>
      <c r="E21" s="18">
        <f t="shared" si="0"/>
        <v>1539.98</v>
      </c>
      <c r="F21" s="47">
        <v>1.036</v>
      </c>
      <c r="G21" s="33">
        <v>1.902355</v>
      </c>
      <c r="H21" s="15">
        <v>1</v>
      </c>
      <c r="I21" s="15">
        <v>1.105</v>
      </c>
      <c r="J21" s="28">
        <f t="shared" si="1"/>
        <v>3353.74</v>
      </c>
      <c r="K21" s="29">
        <v>0.83664300000000003</v>
      </c>
      <c r="L21" s="28">
        <f t="shared" si="2"/>
        <v>2805.88</v>
      </c>
      <c r="M21" s="28">
        <f t="shared" si="3"/>
        <v>233.82</v>
      </c>
    </row>
    <row r="22" spans="1:15" s="4" customFormat="1" ht="15" customHeight="1" x14ac:dyDescent="0.25">
      <c r="A22" s="1">
        <v>16</v>
      </c>
      <c r="B22" s="10" t="s">
        <v>5</v>
      </c>
      <c r="C22" s="18">
        <v>5838.79</v>
      </c>
      <c r="D22" s="45">
        <v>0.26374999999999998</v>
      </c>
      <c r="E22" s="18">
        <f t="shared" si="0"/>
        <v>1539.98</v>
      </c>
      <c r="F22" s="44">
        <v>1.0660000000000001</v>
      </c>
      <c r="G22" s="32">
        <v>1.871067</v>
      </c>
      <c r="H22" s="15">
        <v>1</v>
      </c>
      <c r="I22" s="15">
        <v>1.105</v>
      </c>
      <c r="J22" s="28">
        <f t="shared" si="1"/>
        <v>3394.1</v>
      </c>
      <c r="K22" s="29">
        <v>0.83664300000000003</v>
      </c>
      <c r="L22" s="28">
        <f t="shared" si="2"/>
        <v>2839.65</v>
      </c>
      <c r="M22" s="28">
        <f t="shared" si="3"/>
        <v>236.64</v>
      </c>
    </row>
    <row r="23" spans="1:15" s="4" customFormat="1" ht="15" customHeight="1" x14ac:dyDescent="0.25">
      <c r="A23" s="1">
        <v>17</v>
      </c>
      <c r="B23" s="10" t="s">
        <v>7</v>
      </c>
      <c r="C23" s="18">
        <v>5838.79</v>
      </c>
      <c r="D23" s="45">
        <v>0.26374999999999998</v>
      </c>
      <c r="E23" s="18">
        <f t="shared" si="0"/>
        <v>1539.98</v>
      </c>
      <c r="F23" s="44">
        <v>1.018</v>
      </c>
      <c r="G23" s="32">
        <v>1.843207</v>
      </c>
      <c r="H23" s="15">
        <v>1.113</v>
      </c>
      <c r="I23" s="15">
        <v>1.105</v>
      </c>
      <c r="J23" s="28">
        <f t="shared" si="1"/>
        <v>3553.81</v>
      </c>
      <c r="K23" s="29">
        <v>0.83664300000000003</v>
      </c>
      <c r="L23" s="28">
        <f t="shared" si="2"/>
        <v>2973.27</v>
      </c>
      <c r="M23" s="28">
        <f t="shared" si="3"/>
        <v>247.77</v>
      </c>
    </row>
    <row r="24" spans="1:15" s="4" customFormat="1" ht="15" customHeight="1" x14ac:dyDescent="0.25">
      <c r="A24" s="1">
        <v>18</v>
      </c>
      <c r="B24" s="10" t="s">
        <v>58</v>
      </c>
      <c r="C24" s="21">
        <v>5838.79</v>
      </c>
      <c r="D24" s="45">
        <v>0.26374999999999998</v>
      </c>
      <c r="E24" s="18">
        <f t="shared" si="0"/>
        <v>1539.98</v>
      </c>
      <c r="F24" s="49">
        <v>1.0509999999999999</v>
      </c>
      <c r="G24" s="35">
        <v>1.7841359999999999</v>
      </c>
      <c r="H24" s="15">
        <v>1.113</v>
      </c>
      <c r="I24" s="15">
        <v>1.105</v>
      </c>
      <c r="J24" s="28">
        <f t="shared" si="1"/>
        <v>3551.43</v>
      </c>
      <c r="K24" s="29">
        <v>0.83664300000000003</v>
      </c>
      <c r="L24" s="28">
        <f t="shared" si="2"/>
        <v>2971.28</v>
      </c>
      <c r="M24" s="28">
        <f t="shared" si="3"/>
        <v>247.61</v>
      </c>
    </row>
    <row r="25" spans="1:15" s="4" customFormat="1" ht="15" customHeight="1" x14ac:dyDescent="0.25">
      <c r="A25" s="1">
        <v>19</v>
      </c>
      <c r="B25" s="10" t="s">
        <v>52</v>
      </c>
      <c r="C25" s="18">
        <v>5838.79</v>
      </c>
      <c r="D25" s="45">
        <v>0.26374999999999998</v>
      </c>
      <c r="E25" s="18">
        <f t="shared" si="0"/>
        <v>1539.98</v>
      </c>
      <c r="F25" s="44">
        <v>1.0680000000000001</v>
      </c>
      <c r="G25" s="32">
        <v>1.8637220000000001</v>
      </c>
      <c r="H25" s="15">
        <v>1</v>
      </c>
      <c r="I25" s="15">
        <v>1.105</v>
      </c>
      <c r="J25" s="28">
        <f t="shared" si="1"/>
        <v>3387.12</v>
      </c>
      <c r="K25" s="29">
        <v>0.83664300000000003</v>
      </c>
      <c r="L25" s="28">
        <f t="shared" si="2"/>
        <v>2833.81</v>
      </c>
      <c r="M25" s="28">
        <f t="shared" si="3"/>
        <v>236.15</v>
      </c>
    </row>
    <row r="26" spans="1:15" s="4" customFormat="1" ht="15" customHeight="1" x14ac:dyDescent="0.25">
      <c r="A26" s="1">
        <v>20</v>
      </c>
      <c r="B26" s="9" t="s">
        <v>19</v>
      </c>
      <c r="C26" s="18">
        <v>5838.79</v>
      </c>
      <c r="D26" s="45">
        <v>0.26374999999999998</v>
      </c>
      <c r="E26" s="18">
        <f t="shared" si="0"/>
        <v>1539.98</v>
      </c>
      <c r="F26" s="44">
        <v>1.0580000000000001</v>
      </c>
      <c r="G26" s="32">
        <v>1.9028890000000001</v>
      </c>
      <c r="H26" s="15">
        <v>1</v>
      </c>
      <c r="I26" s="15">
        <v>1.105</v>
      </c>
      <c r="J26" s="28">
        <f t="shared" si="1"/>
        <v>3425.92</v>
      </c>
      <c r="K26" s="29">
        <v>0.83664300000000003</v>
      </c>
      <c r="L26" s="28">
        <f t="shared" si="2"/>
        <v>2866.27</v>
      </c>
      <c r="M26" s="28">
        <f t="shared" si="3"/>
        <v>238.86</v>
      </c>
    </row>
    <row r="27" spans="1:15" s="4" customFormat="1" ht="15" customHeight="1" x14ac:dyDescent="0.25">
      <c r="A27" s="1">
        <v>21</v>
      </c>
      <c r="B27" s="9" t="s">
        <v>41</v>
      </c>
      <c r="C27" s="22">
        <v>5838.79</v>
      </c>
      <c r="D27" s="45">
        <v>0.26374999999999998</v>
      </c>
      <c r="E27" s="18">
        <f t="shared" si="0"/>
        <v>1539.98</v>
      </c>
      <c r="F27" s="50">
        <v>1.05</v>
      </c>
      <c r="G27" s="36">
        <v>1.7526550000000001</v>
      </c>
      <c r="H27" s="15">
        <v>1.113</v>
      </c>
      <c r="I27" s="15">
        <v>2.0150000000000001</v>
      </c>
      <c r="J27" s="28">
        <f t="shared" si="1"/>
        <v>6355.82</v>
      </c>
      <c r="K27" s="29">
        <v>0.83664300000000003</v>
      </c>
      <c r="L27" s="28">
        <f t="shared" si="2"/>
        <v>5317.55</v>
      </c>
      <c r="M27" s="28">
        <f t="shared" si="3"/>
        <v>443.13</v>
      </c>
    </row>
    <row r="28" spans="1:15" ht="15" customHeight="1" x14ac:dyDescent="0.25">
      <c r="A28" s="1">
        <v>22</v>
      </c>
      <c r="B28" s="10" t="s">
        <v>51</v>
      </c>
      <c r="C28" s="19">
        <v>5838.79</v>
      </c>
      <c r="D28" s="45">
        <v>0.26374999999999998</v>
      </c>
      <c r="E28" s="18">
        <f t="shared" si="0"/>
        <v>1539.98</v>
      </c>
      <c r="F28" s="47">
        <v>1.0820000000000001</v>
      </c>
      <c r="G28" s="33">
        <v>1.6062989999999999</v>
      </c>
      <c r="H28" s="15">
        <v>1</v>
      </c>
      <c r="I28" s="14">
        <v>1.105</v>
      </c>
      <c r="J28" s="28">
        <f t="shared" si="1"/>
        <v>2957.54</v>
      </c>
      <c r="K28" s="29">
        <v>0.83664300000000003</v>
      </c>
      <c r="L28" s="28">
        <f t="shared" si="2"/>
        <v>2474.41</v>
      </c>
      <c r="M28" s="28">
        <f t="shared" si="3"/>
        <v>206.2</v>
      </c>
      <c r="O28" s="4"/>
    </row>
    <row r="29" spans="1:15" ht="15" customHeight="1" x14ac:dyDescent="0.25">
      <c r="A29" s="1">
        <v>23</v>
      </c>
      <c r="B29" s="10" t="s">
        <v>59</v>
      </c>
      <c r="C29" s="19">
        <v>5838.79</v>
      </c>
      <c r="D29" s="45">
        <v>0.26374999999999998</v>
      </c>
      <c r="E29" s="18">
        <f t="shared" si="0"/>
        <v>1539.98</v>
      </c>
      <c r="F29" s="47">
        <v>1.0660000000000001</v>
      </c>
      <c r="G29" s="33">
        <v>1.815212</v>
      </c>
      <c r="H29" s="15">
        <v>1</v>
      </c>
      <c r="I29" s="14">
        <v>1.105</v>
      </c>
      <c r="J29" s="28">
        <f t="shared" si="1"/>
        <v>3292.78</v>
      </c>
      <c r="K29" s="29">
        <v>0.83664300000000003</v>
      </c>
      <c r="L29" s="28">
        <f t="shared" si="2"/>
        <v>2754.88</v>
      </c>
      <c r="M29" s="28">
        <f t="shared" si="3"/>
        <v>229.57</v>
      </c>
      <c r="O29" s="4"/>
    </row>
    <row r="30" spans="1:15" ht="15" customHeight="1" x14ac:dyDescent="0.25">
      <c r="A30" s="1">
        <v>24</v>
      </c>
      <c r="B30" s="10" t="s">
        <v>60</v>
      </c>
      <c r="C30" s="19">
        <v>5838.79</v>
      </c>
      <c r="D30" s="45">
        <v>0.26374999999999998</v>
      </c>
      <c r="E30" s="18">
        <f t="shared" si="0"/>
        <v>1539.98</v>
      </c>
      <c r="F30" s="47">
        <v>0.98699999999999999</v>
      </c>
      <c r="G30" s="33">
        <v>2.7352240000000001</v>
      </c>
      <c r="H30" s="15">
        <v>1</v>
      </c>
      <c r="I30" s="14">
        <v>1.105</v>
      </c>
      <c r="J30" s="28">
        <f t="shared" si="1"/>
        <v>4593.96</v>
      </c>
      <c r="K30" s="29">
        <v>0.83664300000000003</v>
      </c>
      <c r="L30" s="28">
        <f t="shared" si="2"/>
        <v>3843.5</v>
      </c>
      <c r="M30" s="28">
        <f t="shared" si="3"/>
        <v>320.29000000000002</v>
      </c>
      <c r="O30" s="4"/>
    </row>
    <row r="31" spans="1:15" ht="15" customHeight="1" x14ac:dyDescent="0.25">
      <c r="A31" s="1">
        <v>25</v>
      </c>
      <c r="B31" s="9" t="s">
        <v>61</v>
      </c>
      <c r="C31" s="19">
        <v>5838.79</v>
      </c>
      <c r="D31" s="45">
        <v>0.26374999999999998</v>
      </c>
      <c r="E31" s="18">
        <f t="shared" si="0"/>
        <v>1539.98</v>
      </c>
      <c r="F31" s="47">
        <v>1.083</v>
      </c>
      <c r="G31" s="33">
        <v>1.63957</v>
      </c>
      <c r="H31" s="15">
        <v>1</v>
      </c>
      <c r="I31" s="14">
        <v>1.105</v>
      </c>
      <c r="J31" s="28">
        <f t="shared" si="1"/>
        <v>3021.59</v>
      </c>
      <c r="K31" s="29">
        <v>0.83664300000000003</v>
      </c>
      <c r="L31" s="28">
        <f t="shared" si="2"/>
        <v>2527.9899999999998</v>
      </c>
      <c r="M31" s="28">
        <f t="shared" si="3"/>
        <v>210.67</v>
      </c>
      <c r="O31" s="4"/>
    </row>
    <row r="32" spans="1:15" ht="15" customHeight="1" x14ac:dyDescent="0.25">
      <c r="A32" s="1">
        <v>26</v>
      </c>
      <c r="B32" s="10" t="s">
        <v>22</v>
      </c>
      <c r="C32" s="19">
        <v>5838.79</v>
      </c>
      <c r="D32" s="45">
        <v>0.26374999999999998</v>
      </c>
      <c r="E32" s="18">
        <f t="shared" si="0"/>
        <v>1539.98</v>
      </c>
      <c r="F32" s="47">
        <v>1.077</v>
      </c>
      <c r="G32" s="33">
        <v>1.8259559999999999</v>
      </c>
      <c r="H32" s="15">
        <v>1</v>
      </c>
      <c r="I32" s="14">
        <v>1.105</v>
      </c>
      <c r="J32" s="28">
        <f t="shared" si="1"/>
        <v>3346.44</v>
      </c>
      <c r="K32" s="29">
        <v>0.83664300000000003</v>
      </c>
      <c r="L32" s="28">
        <f t="shared" si="2"/>
        <v>2799.78</v>
      </c>
      <c r="M32" s="28">
        <f t="shared" si="3"/>
        <v>233.32</v>
      </c>
      <c r="O32" s="4"/>
    </row>
    <row r="33" spans="1:15" ht="15" customHeight="1" x14ac:dyDescent="0.25">
      <c r="A33" s="1">
        <v>27</v>
      </c>
      <c r="B33" s="10" t="s">
        <v>23</v>
      </c>
      <c r="C33" s="19">
        <v>5838.79</v>
      </c>
      <c r="D33" s="45">
        <v>0.26374999999999998</v>
      </c>
      <c r="E33" s="18">
        <f t="shared" si="0"/>
        <v>1539.98</v>
      </c>
      <c r="F33" s="47">
        <v>1.0640000000000001</v>
      </c>
      <c r="G33" s="33">
        <v>1.8698950000000001</v>
      </c>
      <c r="H33" s="15">
        <v>1</v>
      </c>
      <c r="I33" s="14">
        <v>1.105</v>
      </c>
      <c r="J33" s="28">
        <f t="shared" si="1"/>
        <v>3385.61</v>
      </c>
      <c r="K33" s="29">
        <v>0.83664300000000003</v>
      </c>
      <c r="L33" s="28">
        <f t="shared" si="2"/>
        <v>2832.55</v>
      </c>
      <c r="M33" s="28">
        <f t="shared" si="3"/>
        <v>236.05</v>
      </c>
      <c r="O33" s="4"/>
    </row>
    <row r="34" spans="1:15" ht="15" customHeight="1" x14ac:dyDescent="0.25">
      <c r="A34" s="1">
        <v>28</v>
      </c>
      <c r="B34" s="10" t="s">
        <v>24</v>
      </c>
      <c r="C34" s="19">
        <v>5838.79</v>
      </c>
      <c r="D34" s="45">
        <v>0.26374999999999998</v>
      </c>
      <c r="E34" s="18">
        <f t="shared" si="0"/>
        <v>1539.98</v>
      </c>
      <c r="F34" s="47">
        <v>1.0569999999999999</v>
      </c>
      <c r="G34" s="33">
        <v>1.827426</v>
      </c>
      <c r="H34" s="15">
        <v>1.04</v>
      </c>
      <c r="I34" s="14">
        <v>1.105</v>
      </c>
      <c r="J34" s="28">
        <f t="shared" si="1"/>
        <v>3418.42</v>
      </c>
      <c r="K34" s="29">
        <v>0.83664300000000003</v>
      </c>
      <c r="L34" s="28">
        <f t="shared" si="2"/>
        <v>2860</v>
      </c>
      <c r="M34" s="28">
        <f t="shared" si="3"/>
        <v>238.33</v>
      </c>
      <c r="O34" s="4"/>
    </row>
    <row r="35" spans="1:15" ht="15" customHeight="1" x14ac:dyDescent="0.25">
      <c r="A35" s="1">
        <v>29</v>
      </c>
      <c r="B35" s="10" t="s">
        <v>21</v>
      </c>
      <c r="C35" s="18">
        <v>5838.79</v>
      </c>
      <c r="D35" s="45">
        <v>0.26374999999999998</v>
      </c>
      <c r="E35" s="18">
        <f t="shared" si="0"/>
        <v>1539.98</v>
      </c>
      <c r="F35" s="44">
        <v>1.0740000000000001</v>
      </c>
      <c r="G35" s="32">
        <v>1.841018</v>
      </c>
      <c r="H35" s="15">
        <v>1</v>
      </c>
      <c r="I35" s="14">
        <v>1.105</v>
      </c>
      <c r="J35" s="28">
        <f t="shared" si="1"/>
        <v>3364.65</v>
      </c>
      <c r="K35" s="29">
        <v>0.83664300000000003</v>
      </c>
      <c r="L35" s="28">
        <f t="shared" si="2"/>
        <v>2815.01</v>
      </c>
      <c r="M35" s="28">
        <f t="shared" si="3"/>
        <v>234.58</v>
      </c>
      <c r="O35" s="4"/>
    </row>
    <row r="36" spans="1:15" ht="15" customHeight="1" x14ac:dyDescent="0.25">
      <c r="A36" s="1">
        <v>30</v>
      </c>
      <c r="B36" s="42" t="s">
        <v>25</v>
      </c>
      <c r="C36" s="19">
        <v>5838.79</v>
      </c>
      <c r="D36" s="45">
        <v>0.26374999999999998</v>
      </c>
      <c r="E36" s="18">
        <f t="shared" si="0"/>
        <v>1539.98</v>
      </c>
      <c r="F36" s="47">
        <v>1.0580000000000001</v>
      </c>
      <c r="G36" s="33">
        <v>1.8196829999999999</v>
      </c>
      <c r="H36" s="15">
        <v>1.04</v>
      </c>
      <c r="I36" s="14">
        <v>1.105</v>
      </c>
      <c r="J36" s="28">
        <f t="shared" si="1"/>
        <v>3407.16</v>
      </c>
      <c r="K36" s="29">
        <v>0.83664300000000003</v>
      </c>
      <c r="L36" s="28">
        <f t="shared" si="2"/>
        <v>2850.58</v>
      </c>
      <c r="M36" s="28">
        <f t="shared" si="3"/>
        <v>237.55</v>
      </c>
      <c r="O36" s="4"/>
    </row>
    <row r="37" spans="1:15" ht="15" customHeight="1" x14ac:dyDescent="0.25">
      <c r="A37" s="1">
        <v>31</v>
      </c>
      <c r="B37" s="11" t="s">
        <v>62</v>
      </c>
      <c r="C37" s="19">
        <v>5838.79</v>
      </c>
      <c r="D37" s="45">
        <v>0.26374999999999998</v>
      </c>
      <c r="E37" s="18">
        <f t="shared" si="0"/>
        <v>1539.98</v>
      </c>
      <c r="F37" s="47">
        <v>1.0569999999999999</v>
      </c>
      <c r="G37" s="33">
        <v>1.842921</v>
      </c>
      <c r="H37" s="15">
        <v>1</v>
      </c>
      <c r="I37" s="14">
        <v>1.105</v>
      </c>
      <c r="J37" s="28">
        <f t="shared" si="1"/>
        <v>3314.82</v>
      </c>
      <c r="K37" s="29">
        <v>0.83664300000000003</v>
      </c>
      <c r="L37" s="28">
        <f t="shared" si="2"/>
        <v>2773.32</v>
      </c>
      <c r="M37" s="28">
        <f t="shared" si="3"/>
        <v>231.11</v>
      </c>
      <c r="O37" s="4"/>
    </row>
    <row r="38" spans="1:15" ht="15" customHeight="1" x14ac:dyDescent="0.25">
      <c r="A38" s="1">
        <v>32</v>
      </c>
      <c r="B38" s="10" t="s">
        <v>63</v>
      </c>
      <c r="C38" s="19">
        <v>5838.79</v>
      </c>
      <c r="D38" s="45">
        <v>0.26374999999999998</v>
      </c>
      <c r="E38" s="18">
        <f t="shared" si="0"/>
        <v>1539.98</v>
      </c>
      <c r="F38" s="47">
        <v>1.0580000000000001</v>
      </c>
      <c r="G38" s="33">
        <v>1.781568</v>
      </c>
      <c r="H38" s="15">
        <v>1.04</v>
      </c>
      <c r="I38" s="14">
        <v>1.105</v>
      </c>
      <c r="J38" s="28">
        <f t="shared" si="1"/>
        <v>3335.79</v>
      </c>
      <c r="K38" s="29">
        <v>0.83664300000000003</v>
      </c>
      <c r="L38" s="28">
        <f t="shared" si="2"/>
        <v>2790.87</v>
      </c>
      <c r="M38" s="28">
        <f t="shared" si="3"/>
        <v>232.57</v>
      </c>
      <c r="O38" s="4"/>
    </row>
    <row r="39" spans="1:15" ht="15" customHeight="1" x14ac:dyDescent="0.25">
      <c r="A39" s="1">
        <v>33</v>
      </c>
      <c r="B39" s="10" t="s">
        <v>64</v>
      </c>
      <c r="C39" s="19">
        <v>5838.79</v>
      </c>
      <c r="D39" s="45">
        <v>0.26374999999999998</v>
      </c>
      <c r="E39" s="18">
        <f t="shared" si="0"/>
        <v>1539.98</v>
      </c>
      <c r="F39" s="47">
        <v>1.089</v>
      </c>
      <c r="G39" s="33">
        <v>1.710277</v>
      </c>
      <c r="H39" s="15">
        <v>1.113</v>
      </c>
      <c r="I39" s="14">
        <v>1.105</v>
      </c>
      <c r="J39" s="28">
        <f t="shared" si="1"/>
        <v>3527.5</v>
      </c>
      <c r="K39" s="29">
        <v>0.83664300000000003</v>
      </c>
      <c r="L39" s="28">
        <f t="shared" si="2"/>
        <v>2951.26</v>
      </c>
      <c r="M39" s="28">
        <f t="shared" si="3"/>
        <v>245.94</v>
      </c>
      <c r="O39" s="4"/>
    </row>
    <row r="40" spans="1:15" ht="15" customHeight="1" x14ac:dyDescent="0.25">
      <c r="A40" s="1">
        <v>34</v>
      </c>
      <c r="B40" s="9" t="s">
        <v>26</v>
      </c>
      <c r="C40" s="23">
        <v>5838.79</v>
      </c>
      <c r="D40" s="45">
        <v>0.26374999999999998</v>
      </c>
      <c r="E40" s="18">
        <f t="shared" si="0"/>
        <v>1539.98</v>
      </c>
      <c r="F40" s="51">
        <v>1.0820000000000001</v>
      </c>
      <c r="G40" s="37">
        <v>1.7861860000000001</v>
      </c>
      <c r="H40" s="14">
        <v>1.04</v>
      </c>
      <c r="I40" s="14">
        <v>1.105</v>
      </c>
      <c r="J40" s="28">
        <f t="shared" si="1"/>
        <v>3420.31</v>
      </c>
      <c r="K40" s="29">
        <v>0.83664300000000003</v>
      </c>
      <c r="L40" s="28">
        <f t="shared" si="2"/>
        <v>2861.58</v>
      </c>
      <c r="M40" s="28">
        <f t="shared" si="3"/>
        <v>238.47</v>
      </c>
      <c r="O40" s="4"/>
    </row>
    <row r="41" spans="1:15" ht="15" customHeight="1" x14ac:dyDescent="0.25">
      <c r="A41" s="1">
        <v>35</v>
      </c>
      <c r="B41" s="11" t="s">
        <v>27</v>
      </c>
      <c r="C41" s="23">
        <v>5838.79</v>
      </c>
      <c r="D41" s="45">
        <v>0.26374999999999998</v>
      </c>
      <c r="E41" s="18">
        <f t="shared" si="0"/>
        <v>1539.98</v>
      </c>
      <c r="F41" s="51">
        <v>1.093</v>
      </c>
      <c r="G41" s="37">
        <v>1.739239</v>
      </c>
      <c r="H41" s="14">
        <v>1.113</v>
      </c>
      <c r="I41" s="14">
        <v>1.105</v>
      </c>
      <c r="J41" s="28">
        <f t="shared" si="1"/>
        <v>3600.41</v>
      </c>
      <c r="K41" s="29">
        <v>0.83664300000000003</v>
      </c>
      <c r="L41" s="28">
        <f t="shared" si="2"/>
        <v>3012.26</v>
      </c>
      <c r="M41" s="28">
        <f t="shared" si="3"/>
        <v>251.02</v>
      </c>
      <c r="O41" s="4"/>
    </row>
    <row r="42" spans="1:15" ht="15" customHeight="1" x14ac:dyDescent="0.25">
      <c r="A42" s="1">
        <v>36</v>
      </c>
      <c r="B42" s="9" t="s">
        <v>65</v>
      </c>
      <c r="C42" s="23">
        <v>5838.79</v>
      </c>
      <c r="D42" s="45">
        <v>0.26374999999999998</v>
      </c>
      <c r="E42" s="18">
        <f t="shared" si="0"/>
        <v>1539.98</v>
      </c>
      <c r="F42" s="51">
        <v>1.1459999999999999</v>
      </c>
      <c r="G42" s="37">
        <v>1.655443</v>
      </c>
      <c r="H42" s="14">
        <v>1</v>
      </c>
      <c r="I42" s="14">
        <v>1.105</v>
      </c>
      <c r="J42" s="28">
        <f t="shared" si="1"/>
        <v>3228.32</v>
      </c>
      <c r="K42" s="29">
        <v>0.83664300000000003</v>
      </c>
      <c r="L42" s="28">
        <f t="shared" si="2"/>
        <v>2700.95</v>
      </c>
      <c r="M42" s="28">
        <f t="shared" si="3"/>
        <v>225.08</v>
      </c>
      <c r="O42" s="4"/>
    </row>
    <row r="43" spans="1:15" ht="15" customHeight="1" x14ac:dyDescent="0.25">
      <c r="A43" s="1">
        <v>37</v>
      </c>
      <c r="B43" s="10" t="s">
        <v>66</v>
      </c>
      <c r="C43" s="24">
        <v>5838.79</v>
      </c>
      <c r="D43" s="45">
        <v>0.26374999999999998</v>
      </c>
      <c r="E43" s="18">
        <f t="shared" si="0"/>
        <v>1539.98</v>
      </c>
      <c r="F43" s="52">
        <v>1.069</v>
      </c>
      <c r="G43" s="38">
        <v>1.8514820000000001</v>
      </c>
      <c r="H43" s="14">
        <v>1</v>
      </c>
      <c r="I43" s="14">
        <v>1.105</v>
      </c>
      <c r="J43" s="28">
        <f t="shared" si="1"/>
        <v>3368.02</v>
      </c>
      <c r="K43" s="29">
        <v>0.83664300000000003</v>
      </c>
      <c r="L43" s="28">
        <f t="shared" si="2"/>
        <v>2817.83</v>
      </c>
      <c r="M43" s="28">
        <f t="shared" si="3"/>
        <v>234.82</v>
      </c>
      <c r="O43" s="4"/>
    </row>
    <row r="44" spans="1:15" ht="15" customHeight="1" x14ac:dyDescent="0.25">
      <c r="A44" s="1">
        <v>38</v>
      </c>
      <c r="B44" s="9" t="s">
        <v>67</v>
      </c>
      <c r="C44" s="23">
        <v>5838.79</v>
      </c>
      <c r="D44" s="45">
        <v>0.26374999999999998</v>
      </c>
      <c r="E44" s="18">
        <f t="shared" si="0"/>
        <v>1539.98</v>
      </c>
      <c r="F44" s="51">
        <v>1.0880000000000001</v>
      </c>
      <c r="G44" s="37">
        <v>1.797458</v>
      </c>
      <c r="H44" s="14">
        <v>1.04</v>
      </c>
      <c r="I44" s="14">
        <v>1.105</v>
      </c>
      <c r="J44" s="28">
        <f t="shared" si="1"/>
        <v>3460.98</v>
      </c>
      <c r="K44" s="29">
        <v>0.83664300000000003</v>
      </c>
      <c r="L44" s="28">
        <f t="shared" si="2"/>
        <v>2895.6</v>
      </c>
      <c r="M44" s="28">
        <f t="shared" si="3"/>
        <v>241.3</v>
      </c>
      <c r="O44" s="4"/>
    </row>
    <row r="45" spans="1:15" ht="15" customHeight="1" x14ac:dyDescent="0.25">
      <c r="A45" s="1">
        <v>39</v>
      </c>
      <c r="B45" s="11" t="s">
        <v>0</v>
      </c>
      <c r="C45" s="23">
        <v>5838.79</v>
      </c>
      <c r="D45" s="45">
        <v>0.26374999999999998</v>
      </c>
      <c r="E45" s="18">
        <f t="shared" si="0"/>
        <v>1539.98</v>
      </c>
      <c r="F45" s="51">
        <v>1.081</v>
      </c>
      <c r="G45" s="37">
        <v>1.8467309999999999</v>
      </c>
      <c r="H45" s="14">
        <v>1</v>
      </c>
      <c r="I45" s="14">
        <v>1.105</v>
      </c>
      <c r="J45" s="28">
        <f t="shared" si="1"/>
        <v>3397.09</v>
      </c>
      <c r="K45" s="29">
        <v>0.83664300000000003</v>
      </c>
      <c r="L45" s="28">
        <f t="shared" si="2"/>
        <v>2842.15</v>
      </c>
      <c r="M45" s="28">
        <f t="shared" si="3"/>
        <v>236.85</v>
      </c>
      <c r="O45" s="4"/>
    </row>
    <row r="46" spans="1:15" ht="15" customHeight="1" x14ac:dyDescent="0.25">
      <c r="A46" s="1">
        <v>40</v>
      </c>
      <c r="B46" s="9" t="s">
        <v>2</v>
      </c>
      <c r="C46" s="23">
        <v>5838.79</v>
      </c>
      <c r="D46" s="45">
        <v>0.26374999999999998</v>
      </c>
      <c r="E46" s="18">
        <f t="shared" si="0"/>
        <v>1539.98</v>
      </c>
      <c r="F46" s="51">
        <v>1.087</v>
      </c>
      <c r="G46" s="37">
        <v>1.807974</v>
      </c>
      <c r="H46" s="14">
        <v>1.04</v>
      </c>
      <c r="I46" s="14">
        <v>1.105</v>
      </c>
      <c r="J46" s="28">
        <f t="shared" si="1"/>
        <v>3478.02</v>
      </c>
      <c r="K46" s="29">
        <v>0.83664300000000003</v>
      </c>
      <c r="L46" s="28">
        <f t="shared" si="2"/>
        <v>2909.86</v>
      </c>
      <c r="M46" s="28">
        <f t="shared" si="3"/>
        <v>242.49</v>
      </c>
      <c r="O46" s="4"/>
    </row>
    <row r="47" spans="1:15" ht="15" customHeight="1" x14ac:dyDescent="0.25">
      <c r="A47" s="1">
        <v>41</v>
      </c>
      <c r="B47" s="9" t="s">
        <v>68</v>
      </c>
      <c r="C47" s="24">
        <v>5838.79</v>
      </c>
      <c r="D47" s="45">
        <v>0.26374999999999998</v>
      </c>
      <c r="E47" s="18">
        <f t="shared" si="0"/>
        <v>1539.98</v>
      </c>
      <c r="F47" s="52">
        <v>1.081</v>
      </c>
      <c r="G47" s="38">
        <v>1.770573</v>
      </c>
      <c r="H47" s="14">
        <v>1.04</v>
      </c>
      <c r="I47" s="14">
        <v>1.105</v>
      </c>
      <c r="J47" s="28">
        <f t="shared" si="1"/>
        <v>3387.28</v>
      </c>
      <c r="K47" s="29">
        <v>0.83664300000000003</v>
      </c>
      <c r="L47" s="28">
        <f t="shared" si="2"/>
        <v>2833.94</v>
      </c>
      <c r="M47" s="28">
        <f t="shared" si="3"/>
        <v>236.16</v>
      </c>
      <c r="O47" s="4"/>
    </row>
    <row r="48" spans="1:15" ht="15" customHeight="1" x14ac:dyDescent="0.25">
      <c r="A48" s="1">
        <v>42</v>
      </c>
      <c r="B48" s="10" t="s">
        <v>1</v>
      </c>
      <c r="C48" s="25">
        <v>5838.79</v>
      </c>
      <c r="D48" s="45">
        <v>0.26374999999999998</v>
      </c>
      <c r="E48" s="18">
        <f t="shared" si="0"/>
        <v>1539.98</v>
      </c>
      <c r="F48" s="53">
        <v>1.085</v>
      </c>
      <c r="G48" s="39">
        <v>1.7924610000000001</v>
      </c>
      <c r="H48" s="14">
        <v>1.04</v>
      </c>
      <c r="I48" s="14">
        <v>1.105</v>
      </c>
      <c r="J48" s="28">
        <f t="shared" si="1"/>
        <v>3441.84</v>
      </c>
      <c r="K48" s="29">
        <v>0.83664300000000003</v>
      </c>
      <c r="L48" s="28">
        <f t="shared" si="2"/>
        <v>2879.59</v>
      </c>
      <c r="M48" s="28">
        <f t="shared" si="3"/>
        <v>239.97</v>
      </c>
      <c r="O48" s="4"/>
    </row>
    <row r="49" spans="1:15" ht="15" customHeight="1" x14ac:dyDescent="0.25">
      <c r="A49" s="1">
        <v>43</v>
      </c>
      <c r="B49" s="9" t="s">
        <v>3</v>
      </c>
      <c r="C49" s="25">
        <v>5838.79</v>
      </c>
      <c r="D49" s="45">
        <v>0.26374999999999998</v>
      </c>
      <c r="E49" s="18">
        <f t="shared" si="0"/>
        <v>1539.98</v>
      </c>
      <c r="F49" s="53">
        <v>1.083</v>
      </c>
      <c r="G49" s="39">
        <v>1.722631</v>
      </c>
      <c r="H49" s="14">
        <v>1.113</v>
      </c>
      <c r="I49" s="14">
        <v>1.105</v>
      </c>
      <c r="J49" s="28">
        <f t="shared" si="1"/>
        <v>3533.41</v>
      </c>
      <c r="K49" s="29">
        <v>0.83664300000000003</v>
      </c>
      <c r="L49" s="28">
        <f t="shared" si="2"/>
        <v>2956.2</v>
      </c>
      <c r="M49" s="28">
        <f t="shared" si="3"/>
        <v>246.35</v>
      </c>
      <c r="O49" s="4"/>
    </row>
    <row r="50" spans="1:15" ht="15" customHeight="1" x14ac:dyDescent="0.25">
      <c r="A50" s="1">
        <v>44</v>
      </c>
      <c r="B50" s="9" t="s">
        <v>4</v>
      </c>
      <c r="C50" s="25">
        <v>5838.79</v>
      </c>
      <c r="D50" s="45">
        <v>0.26374999999999998</v>
      </c>
      <c r="E50" s="18">
        <f t="shared" si="0"/>
        <v>1539.98</v>
      </c>
      <c r="F50" s="53">
        <v>1.0760000000000001</v>
      </c>
      <c r="G50" s="39">
        <v>1.772343</v>
      </c>
      <c r="H50" s="14">
        <v>1.04</v>
      </c>
      <c r="I50" s="14">
        <v>1.105</v>
      </c>
      <c r="J50" s="28">
        <f t="shared" si="1"/>
        <v>3374.98</v>
      </c>
      <c r="K50" s="29">
        <v>0.83664300000000003</v>
      </c>
      <c r="L50" s="28">
        <f t="shared" si="2"/>
        <v>2823.65</v>
      </c>
      <c r="M50" s="28">
        <f t="shared" si="3"/>
        <v>235.3</v>
      </c>
      <c r="O50" s="4"/>
    </row>
    <row r="51" spans="1:15" ht="15" customHeight="1" x14ac:dyDescent="0.25">
      <c r="A51" s="1">
        <v>45</v>
      </c>
      <c r="B51" s="12" t="s">
        <v>69</v>
      </c>
      <c r="C51" s="25">
        <v>5838.79</v>
      </c>
      <c r="D51" s="45">
        <v>0.26374999999999998</v>
      </c>
      <c r="E51" s="18">
        <f t="shared" si="0"/>
        <v>1539.98</v>
      </c>
      <c r="F51" s="53">
        <v>1.071</v>
      </c>
      <c r="G51" s="39">
        <v>1.813628</v>
      </c>
      <c r="H51" s="14">
        <v>1.04</v>
      </c>
      <c r="I51" s="14">
        <v>1.105</v>
      </c>
      <c r="J51" s="28">
        <f t="shared" si="1"/>
        <v>3437.55</v>
      </c>
      <c r="K51" s="29">
        <v>0.83664300000000003</v>
      </c>
      <c r="L51" s="28">
        <f t="shared" si="2"/>
        <v>2876</v>
      </c>
      <c r="M51" s="28">
        <f t="shared" si="3"/>
        <v>239.67</v>
      </c>
      <c r="O51" s="4"/>
    </row>
    <row r="52" spans="1:15" ht="15" customHeight="1" x14ac:dyDescent="0.25">
      <c r="A52" s="1">
        <v>46</v>
      </c>
      <c r="B52" s="9" t="s">
        <v>28</v>
      </c>
      <c r="C52" s="25">
        <v>5838.79</v>
      </c>
      <c r="D52" s="45">
        <v>0.26374999999999998</v>
      </c>
      <c r="E52" s="18">
        <f t="shared" si="0"/>
        <v>1539.98</v>
      </c>
      <c r="F52" s="53">
        <v>1.0680000000000001</v>
      </c>
      <c r="G52" s="39">
        <v>1.8802080000000001</v>
      </c>
      <c r="H52" s="14">
        <v>1</v>
      </c>
      <c r="I52" s="14">
        <v>1.105</v>
      </c>
      <c r="J52" s="28">
        <f t="shared" si="1"/>
        <v>3417.08</v>
      </c>
      <c r="K52" s="29">
        <v>0.83664300000000003</v>
      </c>
      <c r="L52" s="28">
        <f t="shared" si="2"/>
        <v>2858.88</v>
      </c>
      <c r="M52" s="28">
        <f t="shared" si="3"/>
        <v>238.24</v>
      </c>
      <c r="O52" s="4"/>
    </row>
    <row r="53" spans="1:15" ht="15" customHeight="1" x14ac:dyDescent="0.25">
      <c r="A53" s="1">
        <v>47</v>
      </c>
      <c r="B53" s="11" t="s">
        <v>70</v>
      </c>
      <c r="C53" s="23">
        <v>5838.79</v>
      </c>
      <c r="D53" s="45">
        <v>0.26374999999999998</v>
      </c>
      <c r="E53" s="18">
        <f t="shared" si="0"/>
        <v>1539.98</v>
      </c>
      <c r="F53" s="51">
        <v>1.069</v>
      </c>
      <c r="G53" s="37">
        <v>1.8128770000000001</v>
      </c>
      <c r="H53" s="14">
        <v>1.04</v>
      </c>
      <c r="I53" s="14">
        <v>1.105</v>
      </c>
      <c r="J53" s="28">
        <f t="shared" si="1"/>
        <v>3429.71</v>
      </c>
      <c r="K53" s="29">
        <v>0.83664300000000003</v>
      </c>
      <c r="L53" s="28">
        <f t="shared" si="2"/>
        <v>2869.44</v>
      </c>
      <c r="M53" s="28">
        <f t="shared" si="3"/>
        <v>239.12</v>
      </c>
      <c r="O53" s="4"/>
    </row>
    <row r="54" spans="1:15" ht="15" customHeight="1" x14ac:dyDescent="0.25">
      <c r="A54" s="1">
        <v>48</v>
      </c>
      <c r="B54" s="10" t="s">
        <v>48</v>
      </c>
      <c r="C54" s="25">
        <v>5838.79</v>
      </c>
      <c r="D54" s="45">
        <v>0.26374999999999998</v>
      </c>
      <c r="E54" s="18">
        <f t="shared" si="0"/>
        <v>1539.98</v>
      </c>
      <c r="F54" s="53">
        <v>0.98499999999999999</v>
      </c>
      <c r="G54" s="39">
        <v>2.75013</v>
      </c>
      <c r="H54" s="14">
        <v>1</v>
      </c>
      <c r="I54" s="14">
        <v>1.105</v>
      </c>
      <c r="J54" s="28">
        <f t="shared" si="1"/>
        <v>4609.6400000000003</v>
      </c>
      <c r="K54" s="29">
        <v>0.83664300000000003</v>
      </c>
      <c r="L54" s="28">
        <f t="shared" si="2"/>
        <v>3856.62</v>
      </c>
      <c r="M54" s="28">
        <f t="shared" si="3"/>
        <v>321.39</v>
      </c>
      <c r="O54" s="4"/>
    </row>
    <row r="55" spans="1:15" ht="15" customHeight="1" x14ac:dyDescent="0.25">
      <c r="A55" s="1">
        <v>49</v>
      </c>
      <c r="B55" s="10" t="s">
        <v>89</v>
      </c>
      <c r="C55" s="26">
        <v>5838.79</v>
      </c>
      <c r="D55" s="45">
        <v>0.26374999999999998</v>
      </c>
      <c r="E55" s="18">
        <f t="shared" si="0"/>
        <v>1539.98</v>
      </c>
      <c r="F55" s="54">
        <v>0.98499999999999999</v>
      </c>
      <c r="G55" s="40">
        <v>2.770505</v>
      </c>
      <c r="H55" s="27">
        <v>1</v>
      </c>
      <c r="I55" s="27">
        <v>1.105</v>
      </c>
      <c r="J55" s="28">
        <f t="shared" si="1"/>
        <v>4643.79</v>
      </c>
      <c r="K55" s="30">
        <v>0.83664300000000003</v>
      </c>
      <c r="L55" s="28">
        <f t="shared" si="2"/>
        <v>3885.19</v>
      </c>
      <c r="M55" s="28">
        <f t="shared" si="3"/>
        <v>323.77</v>
      </c>
      <c r="O55" s="4"/>
    </row>
    <row r="56" spans="1:15" ht="15" customHeight="1" x14ac:dyDescent="0.25">
      <c r="A56" s="1">
        <v>50</v>
      </c>
      <c r="B56" s="9" t="s">
        <v>71</v>
      </c>
      <c r="C56" s="13">
        <v>5838.79</v>
      </c>
      <c r="D56" s="45">
        <v>0.26374999999999998</v>
      </c>
      <c r="E56" s="18">
        <f t="shared" si="0"/>
        <v>1539.98</v>
      </c>
      <c r="F56" s="55">
        <v>0.98299999999999998</v>
      </c>
      <c r="G56" s="31">
        <v>2.7408790000000001</v>
      </c>
      <c r="H56" s="14">
        <v>1</v>
      </c>
      <c r="I56" s="14">
        <v>1.105</v>
      </c>
      <c r="J56" s="28">
        <f t="shared" si="1"/>
        <v>4584.8100000000004</v>
      </c>
      <c r="K56" s="31">
        <v>0.83664300000000003</v>
      </c>
      <c r="L56" s="28">
        <f t="shared" si="2"/>
        <v>3835.85</v>
      </c>
      <c r="M56" s="28">
        <f t="shared" si="3"/>
        <v>319.64999999999998</v>
      </c>
      <c r="O56" s="4"/>
    </row>
    <row r="57" spans="1:15" ht="15" customHeight="1" x14ac:dyDescent="0.25">
      <c r="A57" s="1">
        <v>51</v>
      </c>
      <c r="B57" s="9" t="s">
        <v>90</v>
      </c>
      <c r="C57" s="13">
        <v>5838.79</v>
      </c>
      <c r="D57" s="45">
        <v>0.26374999999999998</v>
      </c>
      <c r="E57" s="18">
        <f t="shared" si="0"/>
        <v>1539.98</v>
      </c>
      <c r="F57" s="55">
        <v>0.98299999999999998</v>
      </c>
      <c r="G57" s="31">
        <v>2.7503359999999999</v>
      </c>
      <c r="H57" s="14">
        <v>1</v>
      </c>
      <c r="I57" s="14">
        <v>1.105</v>
      </c>
      <c r="J57" s="28">
        <f t="shared" si="1"/>
        <v>4600.63</v>
      </c>
      <c r="K57" s="31">
        <v>0.83664300000000003</v>
      </c>
      <c r="L57" s="28">
        <f t="shared" si="2"/>
        <v>3849.08</v>
      </c>
      <c r="M57" s="28">
        <f t="shared" si="3"/>
        <v>320.76</v>
      </c>
      <c r="O57" s="4"/>
    </row>
    <row r="58" spans="1:15" ht="15" customHeight="1" x14ac:dyDescent="0.25">
      <c r="A58" s="1">
        <v>52</v>
      </c>
      <c r="B58" s="10" t="s">
        <v>43</v>
      </c>
      <c r="C58" s="13">
        <v>5838.79</v>
      </c>
      <c r="D58" s="45">
        <v>0.26374999999999998</v>
      </c>
      <c r="E58" s="18">
        <f t="shared" si="0"/>
        <v>1539.98</v>
      </c>
      <c r="F58" s="55">
        <v>0.98399999999999999</v>
      </c>
      <c r="G58" s="31">
        <v>2.7451449999999999</v>
      </c>
      <c r="H58" s="14">
        <v>1</v>
      </c>
      <c r="I58" s="14">
        <v>1.105</v>
      </c>
      <c r="J58" s="28">
        <f t="shared" si="1"/>
        <v>4596.6099999999997</v>
      </c>
      <c r="K58" s="31">
        <v>0.83664300000000003</v>
      </c>
      <c r="L58" s="28">
        <f t="shared" si="2"/>
        <v>3845.72</v>
      </c>
      <c r="M58" s="28">
        <f t="shared" si="3"/>
        <v>320.48</v>
      </c>
      <c r="O58" s="4"/>
    </row>
    <row r="59" spans="1:15" ht="15" customHeight="1" x14ac:dyDescent="0.25">
      <c r="A59" s="1">
        <v>53</v>
      </c>
      <c r="B59" s="10" t="s">
        <v>91</v>
      </c>
      <c r="C59" s="13">
        <v>5838.79</v>
      </c>
      <c r="D59" s="45">
        <v>0.26374999999999998</v>
      </c>
      <c r="E59" s="18">
        <f t="shared" si="0"/>
        <v>1539.98</v>
      </c>
      <c r="F59" s="55">
        <v>1.087</v>
      </c>
      <c r="G59" s="31">
        <v>1.6358740000000001</v>
      </c>
      <c r="H59" s="14">
        <v>1</v>
      </c>
      <c r="I59" s="14">
        <v>1.105</v>
      </c>
      <c r="J59" s="28">
        <f t="shared" si="1"/>
        <v>3025.92</v>
      </c>
      <c r="K59" s="31">
        <v>0.83664300000000003</v>
      </c>
      <c r="L59" s="28">
        <f t="shared" si="2"/>
        <v>2531.61</v>
      </c>
      <c r="M59" s="28">
        <f t="shared" si="3"/>
        <v>210.97</v>
      </c>
      <c r="O59" s="4"/>
    </row>
    <row r="60" spans="1:15" ht="15" customHeight="1" x14ac:dyDescent="0.25">
      <c r="A60" s="1">
        <v>54</v>
      </c>
      <c r="B60" s="10" t="s">
        <v>49</v>
      </c>
      <c r="C60" s="13">
        <v>5838.79</v>
      </c>
      <c r="D60" s="45">
        <v>0.26374999999999998</v>
      </c>
      <c r="E60" s="18">
        <f t="shared" si="0"/>
        <v>1539.98</v>
      </c>
      <c r="F60" s="55">
        <v>1.099</v>
      </c>
      <c r="G60" s="31">
        <v>1.68014</v>
      </c>
      <c r="H60" s="14">
        <v>1</v>
      </c>
      <c r="I60" s="14">
        <v>1.105</v>
      </c>
      <c r="J60" s="28">
        <f t="shared" si="1"/>
        <v>3142.11</v>
      </c>
      <c r="K60" s="31">
        <v>0.83664300000000003</v>
      </c>
      <c r="L60" s="28">
        <f t="shared" si="2"/>
        <v>2628.82</v>
      </c>
      <c r="M60" s="28">
        <f t="shared" si="3"/>
        <v>219.07</v>
      </c>
      <c r="O60" s="4"/>
    </row>
    <row r="61" spans="1:15" ht="15" customHeight="1" x14ac:dyDescent="0.25">
      <c r="A61" s="1">
        <v>55</v>
      </c>
      <c r="B61" s="10" t="s">
        <v>92</v>
      </c>
      <c r="C61" s="13">
        <v>5838.79</v>
      </c>
      <c r="D61" s="45">
        <v>0.26374999999999998</v>
      </c>
      <c r="E61" s="18">
        <f t="shared" si="0"/>
        <v>1539.98</v>
      </c>
      <c r="F61" s="55">
        <v>1.0980000000000001</v>
      </c>
      <c r="G61" s="31">
        <v>1.607192</v>
      </c>
      <c r="H61" s="14">
        <v>1</v>
      </c>
      <c r="I61" s="14">
        <v>1.105</v>
      </c>
      <c r="J61" s="28">
        <f t="shared" si="1"/>
        <v>3002.95</v>
      </c>
      <c r="K61" s="31">
        <v>0.83664300000000003</v>
      </c>
      <c r="L61" s="28">
        <f t="shared" si="2"/>
        <v>2512.4</v>
      </c>
      <c r="M61" s="28">
        <f t="shared" si="3"/>
        <v>209.37</v>
      </c>
      <c r="O61" s="4"/>
    </row>
    <row r="62" spans="1:15" ht="15" customHeight="1" x14ac:dyDescent="0.25">
      <c r="A62" s="1">
        <v>56</v>
      </c>
      <c r="B62" s="10" t="s">
        <v>72</v>
      </c>
      <c r="C62" s="13">
        <v>5838.79</v>
      </c>
      <c r="D62" s="45">
        <v>0.26374999999999998</v>
      </c>
      <c r="E62" s="18">
        <f t="shared" si="0"/>
        <v>1539.98</v>
      </c>
      <c r="F62" s="55">
        <v>1.0409999999999999</v>
      </c>
      <c r="G62" s="31">
        <v>1.9077189999999999</v>
      </c>
      <c r="H62" s="14">
        <v>1</v>
      </c>
      <c r="I62" s="14">
        <v>1.105</v>
      </c>
      <c r="J62" s="28">
        <f t="shared" si="1"/>
        <v>3379.42</v>
      </c>
      <c r="K62" s="31">
        <v>0.83664300000000003</v>
      </c>
      <c r="L62" s="28">
        <f t="shared" si="2"/>
        <v>2827.37</v>
      </c>
      <c r="M62" s="28">
        <f t="shared" si="3"/>
        <v>235.61</v>
      </c>
      <c r="O62" s="4"/>
    </row>
    <row r="63" spans="1:15" ht="15" customHeight="1" x14ac:dyDescent="0.25">
      <c r="A63" s="1">
        <v>57</v>
      </c>
      <c r="B63" s="10" t="s">
        <v>93</v>
      </c>
      <c r="C63" s="13">
        <v>5838.79</v>
      </c>
      <c r="D63" s="45">
        <v>0.26374999999999998</v>
      </c>
      <c r="E63" s="18">
        <f t="shared" si="0"/>
        <v>1539.98</v>
      </c>
      <c r="F63" s="55">
        <v>1.071</v>
      </c>
      <c r="G63" s="31">
        <v>1.689935</v>
      </c>
      <c r="H63" s="14">
        <v>1</v>
      </c>
      <c r="I63" s="14">
        <v>1.105</v>
      </c>
      <c r="J63" s="28">
        <f t="shared" si="1"/>
        <v>3079.9</v>
      </c>
      <c r="K63" s="31">
        <v>0.83664300000000003</v>
      </c>
      <c r="L63" s="28">
        <f t="shared" si="2"/>
        <v>2576.7800000000002</v>
      </c>
      <c r="M63" s="28">
        <f t="shared" si="3"/>
        <v>214.73</v>
      </c>
      <c r="O63" s="4"/>
    </row>
    <row r="64" spans="1:15" ht="15" customHeight="1" x14ac:dyDescent="0.25">
      <c r="A64" s="1">
        <v>58</v>
      </c>
      <c r="B64" s="10" t="s">
        <v>29</v>
      </c>
      <c r="C64" s="13">
        <v>5838.79</v>
      </c>
      <c r="D64" s="45">
        <v>0.26374999999999998</v>
      </c>
      <c r="E64" s="18">
        <f t="shared" ref="E64:E88" si="4">ROUND(C64*D64,2)</f>
        <v>1539.98</v>
      </c>
      <c r="F64" s="55">
        <v>1.0760000000000001</v>
      </c>
      <c r="G64" s="31">
        <v>1.6214150000000001</v>
      </c>
      <c r="H64" s="14">
        <v>1</v>
      </c>
      <c r="I64" s="14">
        <v>1.105</v>
      </c>
      <c r="J64" s="28">
        <f t="shared" ref="J64:J88" si="5">ROUND(C64*D64*F64*G64*H64*I64,2)</f>
        <v>2968.82</v>
      </c>
      <c r="K64" s="31">
        <v>0.83664300000000003</v>
      </c>
      <c r="L64" s="28">
        <f t="shared" ref="L64:L88" si="6">ROUND(J64*K64,2)</f>
        <v>2483.84</v>
      </c>
      <c r="M64" s="28">
        <f t="shared" ref="M64:M88" si="7">ROUND(L64/12,2)</f>
        <v>206.99</v>
      </c>
      <c r="O64" s="4"/>
    </row>
    <row r="65" spans="1:15" ht="15" customHeight="1" x14ac:dyDescent="0.25">
      <c r="A65" s="1">
        <v>59</v>
      </c>
      <c r="B65" s="10" t="s">
        <v>30</v>
      </c>
      <c r="C65" s="13">
        <v>5838.79</v>
      </c>
      <c r="D65" s="45">
        <v>0.26374999999999998</v>
      </c>
      <c r="E65" s="18">
        <f t="shared" si="4"/>
        <v>1539.98</v>
      </c>
      <c r="F65" s="55">
        <v>1.071</v>
      </c>
      <c r="G65" s="31">
        <v>1.646544</v>
      </c>
      <c r="H65" s="14">
        <v>1</v>
      </c>
      <c r="I65" s="14">
        <v>1.105</v>
      </c>
      <c r="J65" s="28">
        <f t="shared" si="5"/>
        <v>3000.82</v>
      </c>
      <c r="K65" s="31">
        <v>0.83664300000000003</v>
      </c>
      <c r="L65" s="28">
        <f t="shared" si="6"/>
        <v>2510.62</v>
      </c>
      <c r="M65" s="28">
        <f t="shared" si="7"/>
        <v>209.22</v>
      </c>
      <c r="O65" s="4"/>
    </row>
    <row r="66" spans="1:15" ht="15" customHeight="1" x14ac:dyDescent="0.25">
      <c r="A66" s="1">
        <v>60</v>
      </c>
      <c r="B66" s="10" t="s">
        <v>31</v>
      </c>
      <c r="C66" s="13">
        <v>5838.79</v>
      </c>
      <c r="D66" s="45">
        <v>0.26374999999999998</v>
      </c>
      <c r="E66" s="18">
        <f t="shared" si="4"/>
        <v>1539.98</v>
      </c>
      <c r="F66" s="55">
        <v>1.0860000000000001</v>
      </c>
      <c r="G66" s="31">
        <v>1.640892</v>
      </c>
      <c r="H66" s="14">
        <v>1</v>
      </c>
      <c r="I66" s="14">
        <v>1.105</v>
      </c>
      <c r="J66" s="28">
        <f t="shared" si="5"/>
        <v>3032.41</v>
      </c>
      <c r="K66" s="31">
        <v>0.83664300000000003</v>
      </c>
      <c r="L66" s="28">
        <f t="shared" si="6"/>
        <v>2537.04</v>
      </c>
      <c r="M66" s="28">
        <f t="shared" si="7"/>
        <v>211.42</v>
      </c>
      <c r="O66" s="4"/>
    </row>
    <row r="67" spans="1:15" ht="15" customHeight="1" x14ac:dyDescent="0.25">
      <c r="A67" s="1">
        <v>61</v>
      </c>
      <c r="B67" s="10" t="s">
        <v>44</v>
      </c>
      <c r="C67" s="13">
        <v>5838.79</v>
      </c>
      <c r="D67" s="45">
        <v>0.26374999999999998</v>
      </c>
      <c r="E67" s="18">
        <f t="shared" si="4"/>
        <v>1539.98</v>
      </c>
      <c r="F67" s="55">
        <v>0.98599999999999999</v>
      </c>
      <c r="G67" s="31">
        <v>2.7874989999999999</v>
      </c>
      <c r="H67" s="14">
        <v>1</v>
      </c>
      <c r="I67" s="14">
        <v>1.105</v>
      </c>
      <c r="J67" s="28">
        <f t="shared" si="5"/>
        <v>4677.0200000000004</v>
      </c>
      <c r="K67" s="31">
        <v>0.83664300000000003</v>
      </c>
      <c r="L67" s="28">
        <f t="shared" si="6"/>
        <v>3913</v>
      </c>
      <c r="M67" s="28">
        <f t="shared" si="7"/>
        <v>326.08</v>
      </c>
      <c r="O67" s="4"/>
    </row>
    <row r="68" spans="1:15" ht="15" customHeight="1" x14ac:dyDescent="0.25">
      <c r="A68" s="1">
        <v>62</v>
      </c>
      <c r="B68" s="9" t="s">
        <v>94</v>
      </c>
      <c r="C68" s="13">
        <v>5838.79</v>
      </c>
      <c r="D68" s="45">
        <v>0.26374999999999998</v>
      </c>
      <c r="E68" s="18">
        <f t="shared" si="4"/>
        <v>1539.98</v>
      </c>
      <c r="F68" s="55">
        <v>1.0640000000000001</v>
      </c>
      <c r="G68" s="31">
        <v>1.652844</v>
      </c>
      <c r="H68" s="14">
        <v>1</v>
      </c>
      <c r="I68" s="14">
        <v>1.105</v>
      </c>
      <c r="J68" s="28">
        <f t="shared" si="5"/>
        <v>2992.62</v>
      </c>
      <c r="K68" s="31">
        <v>0.83664300000000003</v>
      </c>
      <c r="L68" s="28">
        <f t="shared" si="6"/>
        <v>2503.75</v>
      </c>
      <c r="M68" s="28">
        <f t="shared" si="7"/>
        <v>208.65</v>
      </c>
      <c r="O68" s="4"/>
    </row>
    <row r="69" spans="1:15" x14ac:dyDescent="0.25">
      <c r="A69" s="1">
        <v>63</v>
      </c>
      <c r="B69" s="10" t="s">
        <v>32</v>
      </c>
      <c r="C69" s="13">
        <v>5838.79</v>
      </c>
      <c r="D69" s="46">
        <v>0.26374999999999998</v>
      </c>
      <c r="E69" s="18">
        <f t="shared" si="4"/>
        <v>1539.98</v>
      </c>
      <c r="F69" s="55">
        <v>1</v>
      </c>
      <c r="G69" s="31">
        <v>1.6147</v>
      </c>
      <c r="H69" s="55">
        <v>1</v>
      </c>
      <c r="I69" s="43">
        <v>1.105</v>
      </c>
      <c r="J69" s="28">
        <f t="shared" si="5"/>
        <v>2747.7</v>
      </c>
      <c r="K69" s="31">
        <v>0.83664300000000003</v>
      </c>
      <c r="L69" s="28">
        <f t="shared" si="6"/>
        <v>2298.84</v>
      </c>
      <c r="M69" s="28">
        <f t="shared" si="7"/>
        <v>191.57</v>
      </c>
      <c r="O69" s="4"/>
    </row>
    <row r="70" spans="1:15" x14ac:dyDescent="0.25">
      <c r="A70" s="1">
        <v>64</v>
      </c>
      <c r="B70" s="10" t="s">
        <v>42</v>
      </c>
      <c r="C70" s="13">
        <v>5838.79</v>
      </c>
      <c r="D70" s="46">
        <v>0.26374999999999998</v>
      </c>
      <c r="E70" s="18">
        <f t="shared" si="4"/>
        <v>1539.98</v>
      </c>
      <c r="F70" s="55">
        <v>1.153</v>
      </c>
      <c r="G70" s="31">
        <v>1.6192169999999999</v>
      </c>
      <c r="H70" s="55">
        <v>1</v>
      </c>
      <c r="I70" s="43">
        <v>1.105</v>
      </c>
      <c r="J70" s="28">
        <f t="shared" si="5"/>
        <v>3176.96</v>
      </c>
      <c r="K70" s="31">
        <v>0.83664300000000003</v>
      </c>
      <c r="L70" s="28">
        <f t="shared" si="6"/>
        <v>2657.98</v>
      </c>
      <c r="M70" s="28">
        <f t="shared" si="7"/>
        <v>221.5</v>
      </c>
      <c r="O70" s="4"/>
    </row>
    <row r="71" spans="1:15" x14ac:dyDescent="0.25">
      <c r="A71" s="1">
        <v>65</v>
      </c>
      <c r="B71" s="10" t="s">
        <v>73</v>
      </c>
      <c r="C71" s="13">
        <v>5838.79</v>
      </c>
      <c r="D71" s="46">
        <v>0.26374999999999998</v>
      </c>
      <c r="E71" s="18">
        <f t="shared" si="4"/>
        <v>1539.98</v>
      </c>
      <c r="F71" s="55">
        <v>1.0509999999999999</v>
      </c>
      <c r="G71" s="31">
        <v>1.6767829999999999</v>
      </c>
      <c r="H71" s="55">
        <v>1</v>
      </c>
      <c r="I71" s="43">
        <v>1.105</v>
      </c>
      <c r="J71" s="28">
        <f t="shared" si="5"/>
        <v>2998.87</v>
      </c>
      <c r="K71" s="31">
        <v>0.83664300000000003</v>
      </c>
      <c r="L71" s="28">
        <f t="shared" si="6"/>
        <v>2508.98</v>
      </c>
      <c r="M71" s="28">
        <f t="shared" si="7"/>
        <v>209.08</v>
      </c>
      <c r="O71" s="4"/>
    </row>
    <row r="72" spans="1:15" x14ac:dyDescent="0.25">
      <c r="A72" s="1">
        <v>66</v>
      </c>
      <c r="B72" s="10" t="s">
        <v>34</v>
      </c>
      <c r="C72" s="13">
        <v>5838.79</v>
      </c>
      <c r="D72" s="46">
        <v>0.26374999999999998</v>
      </c>
      <c r="E72" s="18">
        <f t="shared" si="4"/>
        <v>1539.98</v>
      </c>
      <c r="F72" s="55">
        <v>1.0649999999999999</v>
      </c>
      <c r="G72" s="31">
        <v>1.797112</v>
      </c>
      <c r="H72" s="55">
        <v>1.113</v>
      </c>
      <c r="I72" s="43">
        <v>1.105</v>
      </c>
      <c r="J72" s="28">
        <f t="shared" si="5"/>
        <v>3624.91</v>
      </c>
      <c r="K72" s="31">
        <v>0.83664300000000003</v>
      </c>
      <c r="L72" s="28">
        <f t="shared" si="6"/>
        <v>3032.76</v>
      </c>
      <c r="M72" s="28">
        <f t="shared" si="7"/>
        <v>252.73</v>
      </c>
      <c r="O72" s="4"/>
    </row>
    <row r="73" spans="1:15" x14ac:dyDescent="0.25">
      <c r="A73" s="1">
        <v>67</v>
      </c>
      <c r="B73" s="10" t="s">
        <v>16</v>
      </c>
      <c r="C73" s="13">
        <v>5838.79</v>
      </c>
      <c r="D73" s="46">
        <v>0.26374999999999998</v>
      </c>
      <c r="E73" s="18">
        <f t="shared" si="4"/>
        <v>1539.98</v>
      </c>
      <c r="F73" s="55">
        <v>1.06</v>
      </c>
      <c r="G73" s="31">
        <v>1.7478560000000001</v>
      </c>
      <c r="H73" s="55">
        <v>1.113</v>
      </c>
      <c r="I73" s="43">
        <v>1.105</v>
      </c>
      <c r="J73" s="28">
        <f t="shared" si="5"/>
        <v>3509.01</v>
      </c>
      <c r="K73" s="31">
        <v>0.83664300000000003</v>
      </c>
      <c r="L73" s="28">
        <f t="shared" si="6"/>
        <v>2935.79</v>
      </c>
      <c r="M73" s="28">
        <f t="shared" si="7"/>
        <v>244.65</v>
      </c>
      <c r="O73" s="4"/>
    </row>
    <row r="74" spans="1:15" x14ac:dyDescent="0.25">
      <c r="A74" s="1">
        <v>68</v>
      </c>
      <c r="B74" s="10" t="s">
        <v>33</v>
      </c>
      <c r="C74" s="13">
        <v>5838.79</v>
      </c>
      <c r="D74" s="46">
        <v>0.26374999999999998</v>
      </c>
      <c r="E74" s="18">
        <f t="shared" si="4"/>
        <v>1539.98</v>
      </c>
      <c r="F74" s="55">
        <v>1.048</v>
      </c>
      <c r="G74" s="31">
        <v>1.856317</v>
      </c>
      <c r="H74" s="55">
        <v>1.04</v>
      </c>
      <c r="I74" s="43">
        <v>1.105</v>
      </c>
      <c r="J74" s="28">
        <f t="shared" si="5"/>
        <v>3442.9</v>
      </c>
      <c r="K74" s="31">
        <v>0.83664300000000003</v>
      </c>
      <c r="L74" s="28">
        <f t="shared" si="6"/>
        <v>2880.48</v>
      </c>
      <c r="M74" s="28">
        <f t="shared" si="7"/>
        <v>240.04</v>
      </c>
      <c r="O74" s="4"/>
    </row>
    <row r="75" spans="1:15" x14ac:dyDescent="0.25">
      <c r="A75" s="1">
        <v>69</v>
      </c>
      <c r="B75" s="10" t="s">
        <v>47</v>
      </c>
      <c r="C75" s="13">
        <v>5838.79</v>
      </c>
      <c r="D75" s="46">
        <v>0.26374999999999998</v>
      </c>
      <c r="E75" s="18">
        <f t="shared" si="4"/>
        <v>1539.98</v>
      </c>
      <c r="F75" s="55">
        <v>1.0740000000000001</v>
      </c>
      <c r="G75" s="31">
        <v>1.820835</v>
      </c>
      <c r="H75" s="55">
        <v>1.04</v>
      </c>
      <c r="I75" s="43">
        <v>1.105</v>
      </c>
      <c r="J75" s="28">
        <f t="shared" si="5"/>
        <v>3460.87</v>
      </c>
      <c r="K75" s="31">
        <v>0.83664300000000003</v>
      </c>
      <c r="L75" s="28">
        <f t="shared" si="6"/>
        <v>2895.51</v>
      </c>
      <c r="M75" s="28">
        <f t="shared" si="7"/>
        <v>241.29</v>
      </c>
      <c r="O75" s="4"/>
    </row>
    <row r="76" spans="1:15" x14ac:dyDescent="0.25">
      <c r="A76" s="1">
        <v>70</v>
      </c>
      <c r="B76" s="10" t="s">
        <v>35</v>
      </c>
      <c r="C76" s="13">
        <v>5838.79</v>
      </c>
      <c r="D76" s="46">
        <v>0.26374999999999998</v>
      </c>
      <c r="E76" s="18">
        <f t="shared" si="4"/>
        <v>1539.98</v>
      </c>
      <c r="F76" s="55">
        <v>1.0840000000000001</v>
      </c>
      <c r="G76" s="31">
        <v>1.8176920000000001</v>
      </c>
      <c r="H76" s="55">
        <v>1.04</v>
      </c>
      <c r="I76" s="43">
        <v>1.105</v>
      </c>
      <c r="J76" s="28">
        <f t="shared" si="5"/>
        <v>3487.07</v>
      </c>
      <c r="K76" s="31">
        <v>0.83664300000000003</v>
      </c>
      <c r="L76" s="28">
        <f t="shared" si="6"/>
        <v>2917.43</v>
      </c>
      <c r="M76" s="28">
        <f t="shared" si="7"/>
        <v>243.12</v>
      </c>
      <c r="O76" s="4"/>
    </row>
    <row r="77" spans="1:15" x14ac:dyDescent="0.25">
      <c r="A77" s="1">
        <v>71</v>
      </c>
      <c r="B77" s="10" t="s">
        <v>36</v>
      </c>
      <c r="C77" s="13">
        <v>5838.79</v>
      </c>
      <c r="D77" s="46">
        <v>0.26374999999999998</v>
      </c>
      <c r="E77" s="18">
        <f t="shared" si="4"/>
        <v>1539.98</v>
      </c>
      <c r="F77" s="55">
        <v>1.044</v>
      </c>
      <c r="G77" s="31">
        <v>1.8896550000000001</v>
      </c>
      <c r="H77" s="55">
        <v>1</v>
      </c>
      <c r="I77" s="43">
        <v>1.105</v>
      </c>
      <c r="J77" s="28">
        <f t="shared" si="5"/>
        <v>3357.07</v>
      </c>
      <c r="K77" s="31">
        <v>0.83664300000000003</v>
      </c>
      <c r="L77" s="28">
        <f t="shared" si="6"/>
        <v>2808.67</v>
      </c>
      <c r="M77" s="28">
        <f t="shared" si="7"/>
        <v>234.06</v>
      </c>
      <c r="O77" s="4"/>
    </row>
    <row r="78" spans="1:15" x14ac:dyDescent="0.25">
      <c r="A78" s="1">
        <v>72</v>
      </c>
      <c r="B78" s="10" t="s">
        <v>37</v>
      </c>
      <c r="C78" s="13">
        <v>5838.79</v>
      </c>
      <c r="D78" s="46">
        <v>0.26374999999999998</v>
      </c>
      <c r="E78" s="18">
        <f t="shared" si="4"/>
        <v>1539.98</v>
      </c>
      <c r="F78" s="55">
        <v>1.0629999999999999</v>
      </c>
      <c r="G78" s="31">
        <v>1.808465</v>
      </c>
      <c r="H78" s="55">
        <v>1.04</v>
      </c>
      <c r="I78" s="43">
        <v>1.105</v>
      </c>
      <c r="J78" s="28">
        <f t="shared" si="5"/>
        <v>3402.16</v>
      </c>
      <c r="K78" s="31">
        <v>0.83664300000000003</v>
      </c>
      <c r="L78" s="28">
        <f t="shared" si="6"/>
        <v>2846.39</v>
      </c>
      <c r="M78" s="28">
        <f t="shared" si="7"/>
        <v>237.2</v>
      </c>
      <c r="O78" s="4"/>
    </row>
    <row r="79" spans="1:15" x14ac:dyDescent="0.25">
      <c r="A79" s="1">
        <v>73</v>
      </c>
      <c r="B79" s="10" t="s">
        <v>17</v>
      </c>
      <c r="C79" s="13">
        <v>5838.79</v>
      </c>
      <c r="D79" s="46">
        <v>0.26374999999999998</v>
      </c>
      <c r="E79" s="18">
        <f t="shared" si="4"/>
        <v>1539.98</v>
      </c>
      <c r="F79" s="55">
        <v>1.0640000000000001</v>
      </c>
      <c r="G79" s="31">
        <v>1.7847329999999999</v>
      </c>
      <c r="H79" s="55">
        <v>1.113</v>
      </c>
      <c r="I79" s="43">
        <v>1.105</v>
      </c>
      <c r="J79" s="28">
        <f t="shared" si="5"/>
        <v>3596.56</v>
      </c>
      <c r="K79" s="31">
        <v>0.83664300000000003</v>
      </c>
      <c r="L79" s="28">
        <f t="shared" si="6"/>
        <v>3009.04</v>
      </c>
      <c r="M79" s="28">
        <f t="shared" si="7"/>
        <v>250.75</v>
      </c>
      <c r="O79" s="4"/>
    </row>
    <row r="80" spans="1:15" x14ac:dyDescent="0.25">
      <c r="A80" s="1">
        <v>74</v>
      </c>
      <c r="B80" s="11" t="s">
        <v>38</v>
      </c>
      <c r="C80" s="13">
        <v>5838.79</v>
      </c>
      <c r="D80" s="46">
        <v>0.26374999999999998</v>
      </c>
      <c r="E80" s="18">
        <f t="shared" si="4"/>
        <v>1539.98</v>
      </c>
      <c r="F80" s="55">
        <v>1.071</v>
      </c>
      <c r="G80" s="31">
        <v>1.799191</v>
      </c>
      <c r="H80" s="55">
        <v>1.04</v>
      </c>
      <c r="I80" s="43">
        <v>1.105</v>
      </c>
      <c r="J80" s="28">
        <f t="shared" si="5"/>
        <v>3410.18</v>
      </c>
      <c r="K80" s="31">
        <v>0.83664300000000003</v>
      </c>
      <c r="L80" s="28">
        <f t="shared" si="6"/>
        <v>2853.1</v>
      </c>
      <c r="M80" s="28">
        <f t="shared" si="7"/>
        <v>237.76</v>
      </c>
      <c r="O80" s="4"/>
    </row>
    <row r="81" spans="1:15" x14ac:dyDescent="0.25">
      <c r="A81" s="1">
        <v>75</v>
      </c>
      <c r="B81" s="10" t="s">
        <v>18</v>
      </c>
      <c r="C81" s="13">
        <v>5838.79</v>
      </c>
      <c r="D81" s="46">
        <v>0.26374999999999998</v>
      </c>
      <c r="E81" s="18">
        <f t="shared" si="4"/>
        <v>1539.98</v>
      </c>
      <c r="F81" s="55">
        <v>1.048</v>
      </c>
      <c r="G81" s="31">
        <v>1.7893969999999999</v>
      </c>
      <c r="H81" s="55">
        <v>1.04</v>
      </c>
      <c r="I81" s="43">
        <v>1.105</v>
      </c>
      <c r="J81" s="28">
        <f t="shared" si="5"/>
        <v>3318.78</v>
      </c>
      <c r="K81" s="31">
        <v>0.83664300000000003</v>
      </c>
      <c r="L81" s="28">
        <f t="shared" si="6"/>
        <v>2776.63</v>
      </c>
      <c r="M81" s="28">
        <f t="shared" si="7"/>
        <v>231.39</v>
      </c>
      <c r="O81" s="4"/>
    </row>
    <row r="82" spans="1:15" x14ac:dyDescent="0.25">
      <c r="A82" s="1">
        <v>76</v>
      </c>
      <c r="B82" s="10" t="s">
        <v>15</v>
      </c>
      <c r="C82" s="13">
        <v>5838.79</v>
      </c>
      <c r="D82" s="46">
        <v>0.26374999999999998</v>
      </c>
      <c r="E82" s="18">
        <f t="shared" si="4"/>
        <v>1539.98</v>
      </c>
      <c r="F82" s="55">
        <v>1.0549999999999999</v>
      </c>
      <c r="G82" s="31">
        <v>1.844881</v>
      </c>
      <c r="H82" s="55">
        <v>1.04</v>
      </c>
      <c r="I82" s="43">
        <v>1.105</v>
      </c>
      <c r="J82" s="28">
        <f t="shared" si="5"/>
        <v>3444.54</v>
      </c>
      <c r="K82" s="31">
        <v>0.83664300000000003</v>
      </c>
      <c r="L82" s="28">
        <f t="shared" si="6"/>
        <v>2881.85</v>
      </c>
      <c r="M82" s="28">
        <f t="shared" si="7"/>
        <v>240.15</v>
      </c>
      <c r="O82" s="4"/>
    </row>
    <row r="83" spans="1:15" x14ac:dyDescent="0.25">
      <c r="A83" s="1">
        <v>77</v>
      </c>
      <c r="B83" s="11" t="s">
        <v>39</v>
      </c>
      <c r="C83" s="13">
        <v>5838.79</v>
      </c>
      <c r="D83" s="46">
        <v>0.26374999999999998</v>
      </c>
      <c r="E83" s="18">
        <f t="shared" si="4"/>
        <v>1539.98</v>
      </c>
      <c r="F83" s="55">
        <v>1.056</v>
      </c>
      <c r="G83" s="31">
        <v>1.7767980000000001</v>
      </c>
      <c r="H83" s="55">
        <v>1.113</v>
      </c>
      <c r="I83" s="43">
        <v>1.105</v>
      </c>
      <c r="J83" s="28">
        <f t="shared" si="5"/>
        <v>3553.65</v>
      </c>
      <c r="K83" s="31">
        <v>0.83664300000000003</v>
      </c>
      <c r="L83" s="28">
        <f t="shared" si="6"/>
        <v>2973.14</v>
      </c>
      <c r="M83" s="28">
        <f t="shared" si="7"/>
        <v>247.76</v>
      </c>
      <c r="O83" s="4"/>
    </row>
    <row r="84" spans="1:15" x14ac:dyDescent="0.25">
      <c r="A84" s="1">
        <v>78</v>
      </c>
      <c r="B84" s="10" t="s">
        <v>50</v>
      </c>
      <c r="C84" s="13">
        <v>5838.79</v>
      </c>
      <c r="D84" s="46">
        <v>0.26374999999999998</v>
      </c>
      <c r="E84" s="18">
        <f t="shared" si="4"/>
        <v>1539.98</v>
      </c>
      <c r="F84" s="55">
        <v>1.083</v>
      </c>
      <c r="G84" s="31">
        <v>1.7904249999999999</v>
      </c>
      <c r="H84" s="55">
        <v>1.04</v>
      </c>
      <c r="I84" s="43">
        <v>1.105</v>
      </c>
      <c r="J84" s="28">
        <f t="shared" si="5"/>
        <v>3431.59</v>
      </c>
      <c r="K84" s="31">
        <v>0.83664300000000003</v>
      </c>
      <c r="L84" s="28">
        <f t="shared" si="6"/>
        <v>2871.02</v>
      </c>
      <c r="M84" s="28">
        <f t="shared" si="7"/>
        <v>239.25</v>
      </c>
      <c r="O84" s="4"/>
    </row>
    <row r="85" spans="1:15" x14ac:dyDescent="0.25">
      <c r="A85" s="1">
        <v>79</v>
      </c>
      <c r="B85" s="11" t="s">
        <v>40</v>
      </c>
      <c r="C85" s="13">
        <v>5838.79</v>
      </c>
      <c r="D85" s="46">
        <v>0.26374999999999998</v>
      </c>
      <c r="E85" s="18">
        <f t="shared" si="4"/>
        <v>1539.98</v>
      </c>
      <c r="F85" s="55">
        <v>1.069</v>
      </c>
      <c r="G85" s="31">
        <v>1.779593</v>
      </c>
      <c r="H85" s="55">
        <v>1.04</v>
      </c>
      <c r="I85" s="43">
        <v>1.105</v>
      </c>
      <c r="J85" s="28">
        <f t="shared" si="5"/>
        <v>3366.74</v>
      </c>
      <c r="K85" s="31">
        <v>0.83664300000000003</v>
      </c>
      <c r="L85" s="28">
        <f t="shared" si="6"/>
        <v>2816.76</v>
      </c>
      <c r="M85" s="28">
        <f t="shared" si="7"/>
        <v>234.73</v>
      </c>
      <c r="O85" s="4"/>
    </row>
    <row r="86" spans="1:15" x14ac:dyDescent="0.25">
      <c r="A86" s="1">
        <v>80</v>
      </c>
      <c r="B86" s="10" t="s">
        <v>74</v>
      </c>
      <c r="C86" s="13">
        <v>5838.79</v>
      </c>
      <c r="D86" s="46">
        <v>0.26374999999999998</v>
      </c>
      <c r="E86" s="18">
        <f t="shared" si="4"/>
        <v>1539.98</v>
      </c>
      <c r="F86" s="55">
        <v>1.07</v>
      </c>
      <c r="G86" s="31">
        <v>1.8203480000000001</v>
      </c>
      <c r="H86" s="55">
        <v>1.04</v>
      </c>
      <c r="I86" s="43">
        <v>1.105</v>
      </c>
      <c r="J86" s="28">
        <f t="shared" si="5"/>
        <v>3447.06</v>
      </c>
      <c r="K86" s="31">
        <v>0.83664300000000003</v>
      </c>
      <c r="L86" s="28">
        <f t="shared" si="6"/>
        <v>2883.96</v>
      </c>
      <c r="M86" s="28">
        <f t="shared" si="7"/>
        <v>240.33</v>
      </c>
      <c r="O86" s="4"/>
    </row>
    <row r="87" spans="1:15" x14ac:dyDescent="0.25">
      <c r="A87" s="1">
        <v>81</v>
      </c>
      <c r="B87" s="9" t="s">
        <v>95</v>
      </c>
      <c r="C87" s="13">
        <v>5838.79</v>
      </c>
      <c r="D87" s="46">
        <v>0.26374999999999998</v>
      </c>
      <c r="E87" s="18">
        <f t="shared" si="4"/>
        <v>1539.98</v>
      </c>
      <c r="F87" s="55">
        <v>1.0820000000000001</v>
      </c>
      <c r="G87" s="31">
        <v>1.6582969999999999</v>
      </c>
      <c r="H87" s="55">
        <v>1</v>
      </c>
      <c r="I87" s="43">
        <v>1.105</v>
      </c>
      <c r="J87" s="28">
        <f t="shared" si="5"/>
        <v>3053.28</v>
      </c>
      <c r="K87" s="31">
        <v>0.83664300000000003</v>
      </c>
      <c r="L87" s="28">
        <f t="shared" si="6"/>
        <v>2554.5100000000002</v>
      </c>
      <c r="M87" s="28">
        <f t="shared" si="7"/>
        <v>212.88</v>
      </c>
      <c r="O87" s="4"/>
    </row>
    <row r="88" spans="1:15" x14ac:dyDescent="0.25">
      <c r="A88" s="1">
        <v>82</v>
      </c>
      <c r="B88" s="10" t="s">
        <v>75</v>
      </c>
      <c r="C88" s="13">
        <v>5838.79</v>
      </c>
      <c r="D88" s="46">
        <v>0.26374999999999998</v>
      </c>
      <c r="E88" s="18">
        <f t="shared" si="4"/>
        <v>1539.98</v>
      </c>
      <c r="F88" s="55">
        <v>1.0620000000000001</v>
      </c>
      <c r="G88" s="31">
        <v>1.874779</v>
      </c>
      <c r="H88" s="55">
        <v>1</v>
      </c>
      <c r="I88" s="43">
        <v>1.105</v>
      </c>
      <c r="J88" s="28">
        <f t="shared" si="5"/>
        <v>3388.07</v>
      </c>
      <c r="K88" s="31">
        <v>0.83664300000000003</v>
      </c>
      <c r="L88" s="28">
        <f t="shared" si="6"/>
        <v>2834.61</v>
      </c>
      <c r="M88" s="28">
        <f t="shared" si="7"/>
        <v>236.22</v>
      </c>
      <c r="O88" s="4"/>
    </row>
  </sheetData>
  <mergeCells count="2">
    <mergeCell ref="K1:M1"/>
    <mergeCell ref="A3:M3"/>
  </mergeCells>
  <conditionalFormatting sqref="F26:G26 B26:C26">
    <cfRule type="duplicateValues" dxfId="4" priority="1"/>
  </conditionalFormatting>
  <pageMargins left="0.31496062992125984" right="0.31496062992125984" top="0" bottom="0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9"/>
  <sheetViews>
    <sheetView zoomScale="92" zoomScaleNormal="92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N11" sqref="N11"/>
    </sheetView>
  </sheetViews>
  <sheetFormatPr defaultRowHeight="12.75" x14ac:dyDescent="0.25"/>
  <cols>
    <col min="1" max="1" width="5.140625" style="3" customWidth="1"/>
    <col min="2" max="2" width="38" style="3" customWidth="1"/>
    <col min="3" max="3" width="14" style="3" customWidth="1"/>
    <col min="4" max="4" width="31.42578125" style="3" customWidth="1"/>
    <col min="5" max="5" width="30.42578125" style="3" customWidth="1"/>
    <col min="6" max="6" width="12.42578125" style="3" customWidth="1"/>
    <col min="7" max="7" width="14.28515625" style="3" customWidth="1"/>
    <col min="8" max="8" width="15.28515625" style="3" customWidth="1"/>
    <col min="9" max="9" width="12.28515625" style="3" customWidth="1"/>
    <col min="10" max="10" width="19.7109375" style="3" customWidth="1"/>
    <col min="11" max="11" width="18.7109375" style="3" customWidth="1"/>
    <col min="12" max="12" width="19" style="3" customWidth="1"/>
    <col min="13" max="13" width="14.28515625" style="3" customWidth="1"/>
    <col min="14" max="14" width="12.7109375" style="3" customWidth="1"/>
    <col min="15" max="15" width="14.7109375" style="3" customWidth="1"/>
    <col min="16" max="16" width="18.42578125" style="3" customWidth="1"/>
    <col min="17" max="17" width="12.28515625" style="3" customWidth="1"/>
    <col min="18" max="16384" width="9.140625" style="3"/>
  </cols>
  <sheetData>
    <row r="1" spans="1:14" ht="18.75" x14ac:dyDescent="0.25">
      <c r="A1" s="67"/>
      <c r="B1" s="67"/>
      <c r="C1" s="67"/>
      <c r="D1" s="67"/>
      <c r="E1" s="67"/>
      <c r="F1" s="67"/>
      <c r="G1" s="68"/>
      <c r="H1" s="68"/>
      <c r="I1" s="97" t="s">
        <v>83</v>
      </c>
      <c r="J1" s="97"/>
      <c r="K1" s="97"/>
      <c r="L1" s="97"/>
    </row>
    <row r="2" spans="1:14" ht="18.75" customHeight="1" x14ac:dyDescent="0.25">
      <c r="A2" s="67"/>
      <c r="B2" s="67"/>
      <c r="C2" s="69"/>
      <c r="D2" s="67"/>
      <c r="E2" s="67"/>
      <c r="F2" s="67"/>
      <c r="G2" s="67"/>
      <c r="H2" s="67"/>
      <c r="I2" s="94"/>
      <c r="J2" s="97" t="s">
        <v>106</v>
      </c>
      <c r="K2" s="97"/>
      <c r="L2" s="97"/>
    </row>
    <row r="3" spans="1:14" ht="27" customHeight="1" x14ac:dyDescent="0.25">
      <c r="A3" s="96" t="s">
        <v>96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4" ht="17.25" customHeight="1" x14ac:dyDescent="0.25"/>
    <row r="5" spans="1:14" ht="153.75" customHeight="1" x14ac:dyDescent="0.25">
      <c r="A5" s="1" t="s">
        <v>45</v>
      </c>
      <c r="B5" s="2" t="s">
        <v>76</v>
      </c>
      <c r="C5" s="2" t="s">
        <v>97</v>
      </c>
      <c r="D5" s="2" t="s">
        <v>102</v>
      </c>
      <c r="E5" s="17" t="s">
        <v>103</v>
      </c>
      <c r="F5" s="17" t="s">
        <v>98</v>
      </c>
      <c r="G5" s="17" t="s">
        <v>78</v>
      </c>
      <c r="H5" s="17" t="s">
        <v>99</v>
      </c>
      <c r="I5" s="17" t="s">
        <v>79</v>
      </c>
      <c r="J5" s="2" t="s">
        <v>104</v>
      </c>
      <c r="K5" s="17" t="s">
        <v>100</v>
      </c>
      <c r="L5" s="17" t="s">
        <v>101</v>
      </c>
    </row>
    <row r="6" spans="1:14" s="66" customFormat="1" ht="12" customHeight="1" x14ac:dyDescent="0.25">
      <c r="A6" s="63">
        <v>1</v>
      </c>
      <c r="B6" s="64">
        <v>2</v>
      </c>
      <c r="C6" s="64">
        <v>3</v>
      </c>
      <c r="D6" s="64">
        <v>4</v>
      </c>
      <c r="E6" s="65">
        <v>5</v>
      </c>
      <c r="F6" s="64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</row>
    <row r="7" spans="1:14" s="4" customFormat="1" ht="15" customHeight="1" x14ac:dyDescent="0.25">
      <c r="A7" s="70">
        <v>1</v>
      </c>
      <c r="B7" s="56" t="s">
        <v>46</v>
      </c>
      <c r="C7" s="71">
        <v>1319.19</v>
      </c>
      <c r="D7" s="72">
        <v>1.0489999999999999</v>
      </c>
      <c r="E7" s="73">
        <v>1.113</v>
      </c>
      <c r="F7" s="74">
        <v>1</v>
      </c>
      <c r="G7" s="75">
        <v>1.105</v>
      </c>
      <c r="H7" s="76">
        <f>ROUND(C7*D7*E7*F7*G7,2)</f>
        <v>1701.92</v>
      </c>
      <c r="I7" s="77">
        <v>0.90154999999999996</v>
      </c>
      <c r="J7" s="78">
        <v>1.79671</v>
      </c>
      <c r="K7" s="76">
        <f t="shared" ref="K7:K38" si="0">ROUND(H7*I7*J7,2)</f>
        <v>2756.81</v>
      </c>
      <c r="L7" s="76">
        <f>ROUND(K7/12,2)</f>
        <v>229.73</v>
      </c>
      <c r="N7" s="62"/>
    </row>
    <row r="8" spans="1:14" s="4" customFormat="1" ht="15" customHeight="1" x14ac:dyDescent="0.25">
      <c r="A8" s="70">
        <v>2</v>
      </c>
      <c r="B8" s="56" t="s">
        <v>53</v>
      </c>
      <c r="C8" s="71">
        <v>1319.19</v>
      </c>
      <c r="D8" s="72">
        <v>1.0740000000000001</v>
      </c>
      <c r="E8" s="73">
        <v>1.113</v>
      </c>
      <c r="F8" s="74">
        <v>1</v>
      </c>
      <c r="G8" s="75">
        <v>1.105</v>
      </c>
      <c r="H8" s="76">
        <f t="shared" ref="H8:H71" si="1">ROUND(C8*D8*E8*F8*G8,2)</f>
        <v>1742.49</v>
      </c>
      <c r="I8" s="77">
        <v>0.90154999999999996</v>
      </c>
      <c r="J8" s="78">
        <v>1.750955</v>
      </c>
      <c r="K8" s="76">
        <f t="shared" si="0"/>
        <v>2750.65</v>
      </c>
      <c r="L8" s="76">
        <f t="shared" ref="L8:L71" si="2">ROUND(K8/12,2)</f>
        <v>229.22</v>
      </c>
      <c r="N8" s="62"/>
    </row>
    <row r="9" spans="1:14" s="4" customFormat="1" ht="15" customHeight="1" x14ac:dyDescent="0.25">
      <c r="A9" s="70">
        <v>3</v>
      </c>
      <c r="B9" s="57" t="s">
        <v>8</v>
      </c>
      <c r="C9" s="71">
        <v>1319.19</v>
      </c>
      <c r="D9" s="79">
        <v>1.056</v>
      </c>
      <c r="E9" s="73">
        <v>1.1052999999999999</v>
      </c>
      <c r="F9" s="80">
        <v>1</v>
      </c>
      <c r="G9" s="75">
        <v>1.105</v>
      </c>
      <c r="H9" s="76">
        <f t="shared" si="1"/>
        <v>1701.43</v>
      </c>
      <c r="I9" s="77">
        <v>0.90154999999999996</v>
      </c>
      <c r="J9" s="78">
        <v>1.8121689999999999</v>
      </c>
      <c r="K9" s="76">
        <f t="shared" si="0"/>
        <v>2779.73</v>
      </c>
      <c r="L9" s="76">
        <f t="shared" si="2"/>
        <v>231.64</v>
      </c>
      <c r="N9" s="62"/>
    </row>
    <row r="10" spans="1:14" s="4" customFormat="1" ht="15" customHeight="1" x14ac:dyDescent="0.25">
      <c r="A10" s="70">
        <v>4</v>
      </c>
      <c r="B10" s="56" t="s">
        <v>54</v>
      </c>
      <c r="C10" s="71">
        <v>1319.19</v>
      </c>
      <c r="D10" s="72">
        <v>1.1040000000000001</v>
      </c>
      <c r="E10" s="73">
        <v>1.113</v>
      </c>
      <c r="F10" s="74">
        <v>1</v>
      </c>
      <c r="G10" s="75">
        <v>1.105</v>
      </c>
      <c r="H10" s="76">
        <f t="shared" si="1"/>
        <v>1791.16</v>
      </c>
      <c r="I10" s="77">
        <v>0.90154999999999996</v>
      </c>
      <c r="J10" s="78">
        <v>1.684774</v>
      </c>
      <c r="K10" s="76">
        <f t="shared" si="0"/>
        <v>2720.61</v>
      </c>
      <c r="L10" s="76">
        <f t="shared" si="2"/>
        <v>226.72</v>
      </c>
      <c r="N10" s="62"/>
    </row>
    <row r="11" spans="1:14" s="4" customFormat="1" ht="15" customHeight="1" x14ac:dyDescent="0.25">
      <c r="A11" s="70">
        <v>5</v>
      </c>
      <c r="B11" s="56" t="s">
        <v>10</v>
      </c>
      <c r="C11" s="71">
        <v>1319.19</v>
      </c>
      <c r="D11" s="72">
        <v>1.0589999999999999</v>
      </c>
      <c r="E11" s="73">
        <v>1.113</v>
      </c>
      <c r="F11" s="74">
        <v>1</v>
      </c>
      <c r="G11" s="75">
        <v>1.105</v>
      </c>
      <c r="H11" s="76">
        <f t="shared" si="1"/>
        <v>1718.15</v>
      </c>
      <c r="I11" s="77">
        <v>0.90154999999999996</v>
      </c>
      <c r="J11" s="78">
        <v>1.7600499999999999</v>
      </c>
      <c r="K11" s="76">
        <f t="shared" si="0"/>
        <v>2726.31</v>
      </c>
      <c r="L11" s="76">
        <f t="shared" si="2"/>
        <v>227.19</v>
      </c>
      <c r="N11" s="62"/>
    </row>
    <row r="12" spans="1:14" s="4" customFormat="1" ht="15" customHeight="1" x14ac:dyDescent="0.25">
      <c r="A12" s="70">
        <v>6</v>
      </c>
      <c r="B12" s="57" t="s">
        <v>55</v>
      </c>
      <c r="C12" s="71">
        <v>1319.19</v>
      </c>
      <c r="D12" s="79">
        <v>1.0529999999999999</v>
      </c>
      <c r="E12" s="73">
        <v>1</v>
      </c>
      <c r="F12" s="80">
        <v>1</v>
      </c>
      <c r="G12" s="75">
        <v>1.105</v>
      </c>
      <c r="H12" s="76">
        <f t="shared" si="1"/>
        <v>1534.96</v>
      </c>
      <c r="I12" s="77">
        <v>0.90154999999999996</v>
      </c>
      <c r="J12" s="78">
        <v>1.8530310000000001</v>
      </c>
      <c r="K12" s="76">
        <f t="shared" si="0"/>
        <v>2564.3000000000002</v>
      </c>
      <c r="L12" s="76">
        <f t="shared" si="2"/>
        <v>213.69</v>
      </c>
      <c r="N12" s="62"/>
    </row>
    <row r="13" spans="1:14" s="4" customFormat="1" ht="15" customHeight="1" x14ac:dyDescent="0.25">
      <c r="A13" s="70">
        <v>7</v>
      </c>
      <c r="B13" s="58" t="s">
        <v>56</v>
      </c>
      <c r="C13" s="71">
        <v>1319.19</v>
      </c>
      <c r="D13" s="81">
        <v>1.0720000000000001</v>
      </c>
      <c r="E13" s="73">
        <v>1.1056999999999999</v>
      </c>
      <c r="F13" s="82">
        <v>1</v>
      </c>
      <c r="G13" s="75">
        <v>1.105</v>
      </c>
      <c r="H13" s="76">
        <f t="shared" si="1"/>
        <v>1727.83</v>
      </c>
      <c r="I13" s="77">
        <v>0.90154999999999996</v>
      </c>
      <c r="J13" s="78">
        <v>1.761925</v>
      </c>
      <c r="K13" s="76">
        <f t="shared" si="0"/>
        <v>2744.59</v>
      </c>
      <c r="L13" s="76">
        <f t="shared" si="2"/>
        <v>228.72</v>
      </c>
      <c r="N13" s="62"/>
    </row>
    <row r="14" spans="1:14" s="4" customFormat="1" ht="15" customHeight="1" x14ac:dyDescent="0.25">
      <c r="A14" s="70">
        <v>8</v>
      </c>
      <c r="B14" s="57" t="s">
        <v>11</v>
      </c>
      <c r="C14" s="71">
        <v>1319.19</v>
      </c>
      <c r="D14" s="79">
        <v>1.056</v>
      </c>
      <c r="E14" s="73">
        <v>1.113</v>
      </c>
      <c r="F14" s="80">
        <v>1</v>
      </c>
      <c r="G14" s="75">
        <v>1.105</v>
      </c>
      <c r="H14" s="76">
        <f t="shared" si="1"/>
        <v>1713.28</v>
      </c>
      <c r="I14" s="77">
        <v>0.90154999999999996</v>
      </c>
      <c r="J14" s="78">
        <v>1.763749</v>
      </c>
      <c r="K14" s="76">
        <f t="shared" si="0"/>
        <v>2724.3</v>
      </c>
      <c r="L14" s="76">
        <f t="shared" si="2"/>
        <v>227.03</v>
      </c>
      <c r="N14" s="62"/>
    </row>
    <row r="15" spans="1:14" s="4" customFormat="1" ht="15" customHeight="1" x14ac:dyDescent="0.25">
      <c r="A15" s="70">
        <v>9</v>
      </c>
      <c r="B15" s="57" t="s">
        <v>12</v>
      </c>
      <c r="C15" s="71">
        <v>1319.19</v>
      </c>
      <c r="D15" s="79">
        <v>1.0669999999999999</v>
      </c>
      <c r="E15" s="73">
        <v>1.113</v>
      </c>
      <c r="F15" s="80">
        <v>1</v>
      </c>
      <c r="G15" s="75">
        <v>1.105</v>
      </c>
      <c r="H15" s="76">
        <f t="shared" si="1"/>
        <v>1731.13</v>
      </c>
      <c r="I15" s="77">
        <v>0.90154999999999996</v>
      </c>
      <c r="J15" s="78">
        <v>1.7570509999999999</v>
      </c>
      <c r="K15" s="76">
        <f t="shared" si="0"/>
        <v>2742.23</v>
      </c>
      <c r="L15" s="76">
        <f t="shared" si="2"/>
        <v>228.52</v>
      </c>
      <c r="N15" s="62"/>
    </row>
    <row r="16" spans="1:14" s="4" customFormat="1" ht="15" customHeight="1" x14ac:dyDescent="0.25">
      <c r="A16" s="70">
        <v>10</v>
      </c>
      <c r="B16" s="57" t="s">
        <v>13</v>
      </c>
      <c r="C16" s="71">
        <v>1319.19</v>
      </c>
      <c r="D16" s="79">
        <v>1.0609999999999999</v>
      </c>
      <c r="E16" s="73">
        <v>1.04</v>
      </c>
      <c r="F16" s="80">
        <v>1</v>
      </c>
      <c r="G16" s="75">
        <v>1.105</v>
      </c>
      <c r="H16" s="76">
        <f t="shared" si="1"/>
        <v>1608.49</v>
      </c>
      <c r="I16" s="77">
        <v>0.90154999999999996</v>
      </c>
      <c r="J16" s="78">
        <v>1.8077179999999999</v>
      </c>
      <c r="K16" s="76">
        <f t="shared" si="0"/>
        <v>2621.4299999999998</v>
      </c>
      <c r="L16" s="76">
        <f t="shared" si="2"/>
        <v>218.45</v>
      </c>
      <c r="N16" s="62"/>
    </row>
    <row r="17" spans="1:17" s="4" customFormat="1" ht="15" customHeight="1" x14ac:dyDescent="0.25">
      <c r="A17" s="70">
        <v>11</v>
      </c>
      <c r="B17" s="57" t="s">
        <v>14</v>
      </c>
      <c r="C17" s="71">
        <v>1319.19</v>
      </c>
      <c r="D17" s="79">
        <v>1.0569999999999999</v>
      </c>
      <c r="E17" s="73">
        <v>1.113</v>
      </c>
      <c r="F17" s="80">
        <v>1</v>
      </c>
      <c r="G17" s="75">
        <v>1.105</v>
      </c>
      <c r="H17" s="76">
        <f t="shared" si="1"/>
        <v>1714.9</v>
      </c>
      <c r="I17" s="77">
        <v>0.90154999999999996</v>
      </c>
      <c r="J17" s="78">
        <v>1.81027</v>
      </c>
      <c r="K17" s="76">
        <f t="shared" si="0"/>
        <v>2798.8</v>
      </c>
      <c r="L17" s="76">
        <f t="shared" si="2"/>
        <v>233.23</v>
      </c>
      <c r="N17" s="62"/>
    </row>
    <row r="18" spans="1:17" s="4" customFormat="1" ht="15" customHeight="1" x14ac:dyDescent="0.25">
      <c r="A18" s="70">
        <v>12</v>
      </c>
      <c r="B18" s="57" t="s">
        <v>9</v>
      </c>
      <c r="C18" s="71">
        <v>1319.19</v>
      </c>
      <c r="D18" s="79">
        <v>1.075</v>
      </c>
      <c r="E18" s="73">
        <v>1.1063000000000001</v>
      </c>
      <c r="F18" s="80">
        <v>1</v>
      </c>
      <c r="G18" s="75">
        <v>1.105</v>
      </c>
      <c r="H18" s="76">
        <f t="shared" si="1"/>
        <v>1733.61</v>
      </c>
      <c r="I18" s="77">
        <v>0.90154999999999996</v>
      </c>
      <c r="J18" s="78">
        <v>1.773647</v>
      </c>
      <c r="K18" s="76">
        <f t="shared" si="0"/>
        <v>2772.1</v>
      </c>
      <c r="L18" s="76">
        <f t="shared" si="2"/>
        <v>231.01</v>
      </c>
      <c r="N18" s="62"/>
    </row>
    <row r="19" spans="1:17" s="4" customFormat="1" ht="15" customHeight="1" x14ac:dyDescent="0.25">
      <c r="A19" s="70">
        <v>13</v>
      </c>
      <c r="B19" s="57" t="s">
        <v>20</v>
      </c>
      <c r="C19" s="71">
        <v>1319.19</v>
      </c>
      <c r="D19" s="79">
        <v>1.0489999999999999</v>
      </c>
      <c r="E19" s="73">
        <v>1.1069</v>
      </c>
      <c r="F19" s="80">
        <v>1</v>
      </c>
      <c r="G19" s="75">
        <v>1.105</v>
      </c>
      <c r="H19" s="76">
        <f t="shared" si="1"/>
        <v>1692.6</v>
      </c>
      <c r="I19" s="77">
        <v>0.90154999999999996</v>
      </c>
      <c r="J19" s="78">
        <v>1.8331139999999999</v>
      </c>
      <c r="K19" s="76">
        <f t="shared" si="0"/>
        <v>2797.27</v>
      </c>
      <c r="L19" s="76">
        <f t="shared" si="2"/>
        <v>233.11</v>
      </c>
      <c r="N19" s="62"/>
    </row>
    <row r="20" spans="1:17" s="4" customFormat="1" ht="15" customHeight="1" x14ac:dyDescent="0.25">
      <c r="A20" s="70">
        <v>14</v>
      </c>
      <c r="B20" s="56" t="s">
        <v>6</v>
      </c>
      <c r="C20" s="71">
        <v>1319.19</v>
      </c>
      <c r="D20" s="72">
        <v>1.0369999999999999</v>
      </c>
      <c r="E20" s="73">
        <v>1.113</v>
      </c>
      <c r="F20" s="74">
        <v>1</v>
      </c>
      <c r="G20" s="75">
        <v>1.105</v>
      </c>
      <c r="H20" s="76">
        <f t="shared" si="1"/>
        <v>1682.46</v>
      </c>
      <c r="I20" s="77">
        <v>0.90154999999999996</v>
      </c>
      <c r="J20" s="78">
        <v>1.856441</v>
      </c>
      <c r="K20" s="76">
        <f t="shared" si="0"/>
        <v>2815.89</v>
      </c>
      <c r="L20" s="76">
        <f t="shared" si="2"/>
        <v>234.66</v>
      </c>
      <c r="N20" s="62"/>
    </row>
    <row r="21" spans="1:17" s="4" customFormat="1" ht="15" customHeight="1" x14ac:dyDescent="0.25">
      <c r="A21" s="70">
        <v>15</v>
      </c>
      <c r="B21" s="56" t="s">
        <v>57</v>
      </c>
      <c r="C21" s="71">
        <v>1319.19</v>
      </c>
      <c r="D21" s="72">
        <v>1.036</v>
      </c>
      <c r="E21" s="73">
        <v>1.1091</v>
      </c>
      <c r="F21" s="74">
        <v>1</v>
      </c>
      <c r="G21" s="75">
        <v>1.105</v>
      </c>
      <c r="H21" s="76">
        <f t="shared" si="1"/>
        <v>1674.94</v>
      </c>
      <c r="I21" s="77">
        <v>0.90154999999999996</v>
      </c>
      <c r="J21" s="78">
        <v>1.827151</v>
      </c>
      <c r="K21" s="76">
        <f t="shared" si="0"/>
        <v>2759.08</v>
      </c>
      <c r="L21" s="76">
        <f t="shared" si="2"/>
        <v>229.92</v>
      </c>
      <c r="N21" s="62"/>
    </row>
    <row r="22" spans="1:17" s="4" customFormat="1" ht="15" customHeight="1" x14ac:dyDescent="0.25">
      <c r="A22" s="70">
        <v>16</v>
      </c>
      <c r="B22" s="57" t="s">
        <v>5</v>
      </c>
      <c r="C22" s="71">
        <v>1319.19</v>
      </c>
      <c r="D22" s="83">
        <v>1.0660000000000001</v>
      </c>
      <c r="E22" s="73">
        <v>1.0324</v>
      </c>
      <c r="F22" s="84">
        <v>1</v>
      </c>
      <c r="G22" s="75">
        <v>1.105</v>
      </c>
      <c r="H22" s="76">
        <f t="shared" si="1"/>
        <v>1604.26</v>
      </c>
      <c r="I22" s="77">
        <v>0.90154999999999996</v>
      </c>
      <c r="J22" s="78">
        <v>1.8409169999999999</v>
      </c>
      <c r="K22" s="76">
        <f t="shared" si="0"/>
        <v>2662.56</v>
      </c>
      <c r="L22" s="76">
        <f t="shared" si="2"/>
        <v>221.88</v>
      </c>
      <c r="N22" s="62"/>
    </row>
    <row r="23" spans="1:17" s="4" customFormat="1" ht="15" customHeight="1" x14ac:dyDescent="0.25">
      <c r="A23" s="70">
        <v>17</v>
      </c>
      <c r="B23" s="57" t="s">
        <v>7</v>
      </c>
      <c r="C23" s="71">
        <v>1319.19</v>
      </c>
      <c r="D23" s="72">
        <v>1.018</v>
      </c>
      <c r="E23" s="73">
        <v>1.113</v>
      </c>
      <c r="F23" s="74">
        <v>1</v>
      </c>
      <c r="G23" s="75">
        <v>1.105</v>
      </c>
      <c r="H23" s="76">
        <f t="shared" si="1"/>
        <v>1651.63</v>
      </c>
      <c r="I23" s="77">
        <v>0.90154999999999996</v>
      </c>
      <c r="J23" s="78">
        <v>1.847418</v>
      </c>
      <c r="K23" s="76">
        <f t="shared" si="0"/>
        <v>2750.86</v>
      </c>
      <c r="L23" s="76">
        <f t="shared" si="2"/>
        <v>229.24</v>
      </c>
      <c r="N23" s="62"/>
    </row>
    <row r="24" spans="1:17" s="4" customFormat="1" ht="15" customHeight="1" x14ac:dyDescent="0.25">
      <c r="A24" s="70">
        <v>18</v>
      </c>
      <c r="B24" s="57" t="s">
        <v>58</v>
      </c>
      <c r="C24" s="71">
        <v>1319.19</v>
      </c>
      <c r="D24" s="72">
        <v>1.0509999999999999</v>
      </c>
      <c r="E24" s="73">
        <v>1.113</v>
      </c>
      <c r="F24" s="74">
        <v>1</v>
      </c>
      <c r="G24" s="75">
        <v>1.105</v>
      </c>
      <c r="H24" s="76">
        <f t="shared" si="1"/>
        <v>1705.17</v>
      </c>
      <c r="I24" s="77">
        <v>0.90154999999999996</v>
      </c>
      <c r="J24" s="78">
        <v>1.801984</v>
      </c>
      <c r="K24" s="76">
        <f t="shared" si="0"/>
        <v>2770.18</v>
      </c>
      <c r="L24" s="76">
        <f t="shared" si="2"/>
        <v>230.85</v>
      </c>
      <c r="N24" s="62"/>
    </row>
    <row r="25" spans="1:17" s="4" customFormat="1" ht="15" customHeight="1" x14ac:dyDescent="0.25">
      <c r="A25" s="70">
        <v>19</v>
      </c>
      <c r="B25" s="57" t="s">
        <v>52</v>
      </c>
      <c r="C25" s="71">
        <v>1319.19</v>
      </c>
      <c r="D25" s="79">
        <v>1.0680000000000001</v>
      </c>
      <c r="E25" s="73">
        <v>1.1073</v>
      </c>
      <c r="F25" s="80">
        <v>1</v>
      </c>
      <c r="G25" s="75">
        <v>1.105</v>
      </c>
      <c r="H25" s="76">
        <f t="shared" si="1"/>
        <v>1723.88</v>
      </c>
      <c r="I25" s="77">
        <v>0.90154999999999996</v>
      </c>
      <c r="J25" s="78">
        <v>1.7911349999999999</v>
      </c>
      <c r="K25" s="76">
        <f t="shared" si="0"/>
        <v>2783.72</v>
      </c>
      <c r="L25" s="76">
        <f t="shared" si="2"/>
        <v>231.98</v>
      </c>
      <c r="N25" s="62"/>
    </row>
    <row r="26" spans="1:17" ht="15" customHeight="1" x14ac:dyDescent="0.25">
      <c r="A26" s="70">
        <v>20</v>
      </c>
      <c r="B26" s="56" t="s">
        <v>19</v>
      </c>
      <c r="C26" s="71">
        <v>1319.19</v>
      </c>
      <c r="D26" s="79">
        <v>1.0580000000000001</v>
      </c>
      <c r="E26" s="73">
        <v>1</v>
      </c>
      <c r="F26" s="80">
        <v>1</v>
      </c>
      <c r="G26" s="85">
        <v>1.105</v>
      </c>
      <c r="H26" s="76">
        <f t="shared" si="1"/>
        <v>1542.25</v>
      </c>
      <c r="I26" s="77">
        <v>0.90154999999999996</v>
      </c>
      <c r="J26" s="78">
        <v>1.8882589999999999</v>
      </c>
      <c r="K26" s="76">
        <f t="shared" si="0"/>
        <v>2625.46</v>
      </c>
      <c r="L26" s="76">
        <f t="shared" si="2"/>
        <v>218.79</v>
      </c>
      <c r="N26" s="62"/>
      <c r="O26" s="4"/>
      <c r="Q26" s="4"/>
    </row>
    <row r="27" spans="1:17" ht="15" customHeight="1" x14ac:dyDescent="0.25">
      <c r="A27" s="70">
        <v>21</v>
      </c>
      <c r="B27" s="56" t="s">
        <v>41</v>
      </c>
      <c r="C27" s="71">
        <v>1319.19</v>
      </c>
      <c r="D27" s="79">
        <v>1.05</v>
      </c>
      <c r="E27" s="73">
        <v>1.113</v>
      </c>
      <c r="F27" s="80">
        <v>1</v>
      </c>
      <c r="G27" s="85">
        <v>2.0150000000000001</v>
      </c>
      <c r="H27" s="76">
        <f t="shared" si="1"/>
        <v>3106.47</v>
      </c>
      <c r="I27" s="77">
        <v>0.90154999999999996</v>
      </c>
      <c r="J27" s="78">
        <v>1.755549</v>
      </c>
      <c r="K27" s="76">
        <f t="shared" si="0"/>
        <v>4916.66</v>
      </c>
      <c r="L27" s="76">
        <f t="shared" si="2"/>
        <v>409.72</v>
      </c>
      <c r="N27" s="62"/>
      <c r="O27" s="4"/>
      <c r="Q27" s="4"/>
    </row>
    <row r="28" spans="1:17" ht="15" customHeight="1" x14ac:dyDescent="0.25">
      <c r="A28" s="70">
        <v>22</v>
      </c>
      <c r="B28" s="57" t="s">
        <v>51</v>
      </c>
      <c r="C28" s="71">
        <v>1319.19</v>
      </c>
      <c r="D28" s="79">
        <v>1.0820000000000001</v>
      </c>
      <c r="E28" s="73">
        <v>1</v>
      </c>
      <c r="F28" s="80">
        <v>1</v>
      </c>
      <c r="G28" s="85">
        <v>1.105</v>
      </c>
      <c r="H28" s="76">
        <f t="shared" si="1"/>
        <v>1577.24</v>
      </c>
      <c r="I28" s="77">
        <v>0.90154999999999996</v>
      </c>
      <c r="J28" s="78">
        <v>1.5761639999999999</v>
      </c>
      <c r="K28" s="76">
        <f t="shared" si="0"/>
        <v>2241.2399999999998</v>
      </c>
      <c r="L28" s="76">
        <f t="shared" si="2"/>
        <v>186.77</v>
      </c>
      <c r="N28" s="62"/>
      <c r="O28" s="4"/>
      <c r="Q28" s="4"/>
    </row>
    <row r="29" spans="1:17" ht="15" customHeight="1" x14ac:dyDescent="0.25">
      <c r="A29" s="70">
        <v>23</v>
      </c>
      <c r="B29" s="57" t="s">
        <v>59</v>
      </c>
      <c r="C29" s="71">
        <v>1319.19</v>
      </c>
      <c r="D29" s="79">
        <v>1.0660000000000001</v>
      </c>
      <c r="E29" s="73">
        <v>1.0215000000000001</v>
      </c>
      <c r="F29" s="80">
        <v>1</v>
      </c>
      <c r="G29" s="85">
        <v>1.105</v>
      </c>
      <c r="H29" s="76">
        <f t="shared" si="1"/>
        <v>1587.32</v>
      </c>
      <c r="I29" s="77">
        <v>0.90154999999999996</v>
      </c>
      <c r="J29" s="78">
        <v>1.7849360000000001</v>
      </c>
      <c r="K29" s="76">
        <f t="shared" si="0"/>
        <v>2554.33</v>
      </c>
      <c r="L29" s="76">
        <f t="shared" si="2"/>
        <v>212.86</v>
      </c>
      <c r="N29" s="62"/>
      <c r="O29" s="4"/>
      <c r="Q29" s="4"/>
    </row>
    <row r="30" spans="1:17" ht="15" customHeight="1" x14ac:dyDescent="0.25">
      <c r="A30" s="70">
        <v>24</v>
      </c>
      <c r="B30" s="57" t="s">
        <v>60</v>
      </c>
      <c r="C30" s="71">
        <v>1319.19</v>
      </c>
      <c r="D30" s="79">
        <v>0.98699999999999999</v>
      </c>
      <c r="E30" s="73">
        <v>1</v>
      </c>
      <c r="F30" s="80">
        <v>1</v>
      </c>
      <c r="G30" s="85">
        <v>1.105</v>
      </c>
      <c r="H30" s="76">
        <f t="shared" si="1"/>
        <v>1438.75</v>
      </c>
      <c r="I30" s="77">
        <v>0.90154999999999996</v>
      </c>
      <c r="J30" s="78">
        <v>2.879813</v>
      </c>
      <c r="K30" s="76">
        <f t="shared" si="0"/>
        <v>3735.42</v>
      </c>
      <c r="L30" s="76">
        <f t="shared" si="2"/>
        <v>311.29000000000002</v>
      </c>
      <c r="N30" s="62"/>
      <c r="O30" s="4"/>
      <c r="Q30" s="4"/>
    </row>
    <row r="31" spans="1:17" ht="15" customHeight="1" x14ac:dyDescent="0.25">
      <c r="A31" s="70">
        <v>25</v>
      </c>
      <c r="B31" s="56" t="s">
        <v>61</v>
      </c>
      <c r="C31" s="71">
        <v>1319.19</v>
      </c>
      <c r="D31" s="79">
        <v>1.083</v>
      </c>
      <c r="E31" s="73">
        <v>1</v>
      </c>
      <c r="F31" s="80">
        <v>1</v>
      </c>
      <c r="G31" s="85">
        <v>1.105</v>
      </c>
      <c r="H31" s="76">
        <f t="shared" si="1"/>
        <v>1578.69</v>
      </c>
      <c r="I31" s="77">
        <v>0.90154999999999996</v>
      </c>
      <c r="J31" s="78">
        <v>1.5810550000000001</v>
      </c>
      <c r="K31" s="76">
        <f t="shared" si="0"/>
        <v>2250.2600000000002</v>
      </c>
      <c r="L31" s="76">
        <f t="shared" si="2"/>
        <v>187.52</v>
      </c>
      <c r="N31" s="62"/>
      <c r="O31" s="4"/>
      <c r="Q31" s="4"/>
    </row>
    <row r="32" spans="1:17" ht="15" customHeight="1" x14ac:dyDescent="0.25">
      <c r="A32" s="70">
        <v>26</v>
      </c>
      <c r="B32" s="57" t="s">
        <v>22</v>
      </c>
      <c r="C32" s="71">
        <v>1319.19</v>
      </c>
      <c r="D32" s="79">
        <v>1.077</v>
      </c>
      <c r="E32" s="73">
        <v>1.0123</v>
      </c>
      <c r="F32" s="80">
        <v>1</v>
      </c>
      <c r="G32" s="85">
        <v>1.105</v>
      </c>
      <c r="H32" s="76">
        <f t="shared" si="1"/>
        <v>1589.26</v>
      </c>
      <c r="I32" s="77">
        <v>0.90154999999999996</v>
      </c>
      <c r="J32" s="78">
        <v>1.820363</v>
      </c>
      <c r="K32" s="76">
        <f t="shared" si="0"/>
        <v>2608.21</v>
      </c>
      <c r="L32" s="76">
        <f t="shared" si="2"/>
        <v>217.35</v>
      </c>
      <c r="N32" s="62"/>
      <c r="O32" s="4"/>
      <c r="Q32" s="4"/>
    </row>
    <row r="33" spans="1:17" ht="15" customHeight="1" x14ac:dyDescent="0.25">
      <c r="A33" s="70">
        <v>27</v>
      </c>
      <c r="B33" s="57" t="s">
        <v>23</v>
      </c>
      <c r="C33" s="71">
        <v>1319.19</v>
      </c>
      <c r="D33" s="79">
        <v>1.0640000000000001</v>
      </c>
      <c r="E33" s="86">
        <v>1</v>
      </c>
      <c r="F33" s="80">
        <v>1</v>
      </c>
      <c r="G33" s="85">
        <v>1.105</v>
      </c>
      <c r="H33" s="76">
        <f t="shared" si="1"/>
        <v>1551</v>
      </c>
      <c r="I33" s="77">
        <v>0.90154999999999996</v>
      </c>
      <c r="J33" s="78">
        <v>1.8568519999999999</v>
      </c>
      <c r="K33" s="76">
        <f t="shared" si="0"/>
        <v>2596.44</v>
      </c>
      <c r="L33" s="76">
        <f t="shared" si="2"/>
        <v>216.37</v>
      </c>
      <c r="N33" s="62"/>
      <c r="O33" s="4"/>
      <c r="Q33" s="4"/>
    </row>
    <row r="34" spans="1:17" ht="15" customHeight="1" x14ac:dyDescent="0.25">
      <c r="A34" s="70">
        <v>28</v>
      </c>
      <c r="B34" s="57" t="s">
        <v>24</v>
      </c>
      <c r="C34" s="71">
        <v>1319.19</v>
      </c>
      <c r="D34" s="79">
        <v>1.0569999999999999</v>
      </c>
      <c r="E34" s="86">
        <v>1.113</v>
      </c>
      <c r="F34" s="80">
        <v>1</v>
      </c>
      <c r="G34" s="85">
        <v>1.105</v>
      </c>
      <c r="H34" s="76">
        <f t="shared" si="1"/>
        <v>1714.9</v>
      </c>
      <c r="I34" s="77">
        <v>0.90154999999999996</v>
      </c>
      <c r="J34" s="78">
        <v>1.768772</v>
      </c>
      <c r="K34" s="76">
        <f t="shared" si="0"/>
        <v>2734.64</v>
      </c>
      <c r="L34" s="76">
        <f t="shared" si="2"/>
        <v>227.89</v>
      </c>
      <c r="N34" s="62"/>
      <c r="O34" s="4"/>
      <c r="Q34" s="4"/>
    </row>
    <row r="35" spans="1:17" ht="15" customHeight="1" x14ac:dyDescent="0.25">
      <c r="A35" s="70">
        <v>29</v>
      </c>
      <c r="B35" s="57" t="s">
        <v>21</v>
      </c>
      <c r="C35" s="71">
        <v>1319.19</v>
      </c>
      <c r="D35" s="81">
        <v>1.0740000000000001</v>
      </c>
      <c r="E35" s="86">
        <v>1.02</v>
      </c>
      <c r="F35" s="82">
        <v>1</v>
      </c>
      <c r="G35" s="85">
        <v>1.105</v>
      </c>
      <c r="H35" s="76">
        <f t="shared" si="1"/>
        <v>1596.89</v>
      </c>
      <c r="I35" s="77">
        <v>0.90154999999999996</v>
      </c>
      <c r="J35" s="78">
        <v>1.836883</v>
      </c>
      <c r="K35" s="76">
        <f t="shared" si="0"/>
        <v>2644.52</v>
      </c>
      <c r="L35" s="76">
        <f t="shared" si="2"/>
        <v>220.38</v>
      </c>
      <c r="N35" s="62"/>
      <c r="O35" s="4"/>
      <c r="Q35" s="4"/>
    </row>
    <row r="36" spans="1:17" ht="15" customHeight="1" x14ac:dyDescent="0.25">
      <c r="A36" s="70">
        <v>30</v>
      </c>
      <c r="B36" s="59" t="s">
        <v>25</v>
      </c>
      <c r="C36" s="71">
        <v>1319.19</v>
      </c>
      <c r="D36" s="79">
        <v>1.0580000000000001</v>
      </c>
      <c r="E36" s="86">
        <v>1.113</v>
      </c>
      <c r="F36" s="80">
        <v>1</v>
      </c>
      <c r="G36" s="85">
        <v>1.105</v>
      </c>
      <c r="H36" s="76">
        <f t="shared" si="1"/>
        <v>1716.53</v>
      </c>
      <c r="I36" s="77">
        <v>0.90154999999999996</v>
      </c>
      <c r="J36" s="78">
        <v>1.7734570000000001</v>
      </c>
      <c r="K36" s="76">
        <f t="shared" si="0"/>
        <v>2744.49</v>
      </c>
      <c r="L36" s="76">
        <f t="shared" si="2"/>
        <v>228.71</v>
      </c>
      <c r="N36" s="62"/>
      <c r="O36" s="4"/>
      <c r="Q36" s="4"/>
    </row>
    <row r="37" spans="1:17" ht="15" customHeight="1" x14ac:dyDescent="0.25">
      <c r="A37" s="70">
        <v>31</v>
      </c>
      <c r="B37" s="58" t="s">
        <v>62</v>
      </c>
      <c r="C37" s="71">
        <v>1319.19</v>
      </c>
      <c r="D37" s="79">
        <v>1.0569999999999999</v>
      </c>
      <c r="E37" s="86">
        <v>1.0187999999999999</v>
      </c>
      <c r="F37" s="80">
        <v>1</v>
      </c>
      <c r="G37" s="85">
        <v>1.105</v>
      </c>
      <c r="H37" s="76">
        <f t="shared" si="1"/>
        <v>1569.76</v>
      </c>
      <c r="I37" s="77">
        <v>0.90154999999999996</v>
      </c>
      <c r="J37" s="78">
        <v>1.8292520000000001</v>
      </c>
      <c r="K37" s="76">
        <f t="shared" si="0"/>
        <v>2588.79</v>
      </c>
      <c r="L37" s="76">
        <f t="shared" si="2"/>
        <v>215.73</v>
      </c>
      <c r="N37" s="62"/>
      <c r="O37" s="4"/>
      <c r="Q37" s="4"/>
    </row>
    <row r="38" spans="1:17" ht="15" customHeight="1" x14ac:dyDescent="0.25">
      <c r="A38" s="70">
        <v>32</v>
      </c>
      <c r="B38" s="57" t="s">
        <v>63</v>
      </c>
      <c r="C38" s="71">
        <v>1319.19</v>
      </c>
      <c r="D38" s="79">
        <v>1.0580000000000001</v>
      </c>
      <c r="E38" s="86">
        <v>1.113</v>
      </c>
      <c r="F38" s="80">
        <v>1</v>
      </c>
      <c r="G38" s="85">
        <v>1.105</v>
      </c>
      <c r="H38" s="76">
        <f t="shared" si="1"/>
        <v>1716.53</v>
      </c>
      <c r="I38" s="77">
        <v>0.90154999999999996</v>
      </c>
      <c r="J38" s="78">
        <v>1.7340770000000001</v>
      </c>
      <c r="K38" s="76">
        <f t="shared" si="0"/>
        <v>2683.55</v>
      </c>
      <c r="L38" s="76">
        <f t="shared" si="2"/>
        <v>223.63</v>
      </c>
      <c r="N38" s="62"/>
      <c r="O38" s="4"/>
      <c r="Q38" s="4"/>
    </row>
    <row r="39" spans="1:17" ht="15" customHeight="1" x14ac:dyDescent="0.25">
      <c r="A39" s="70">
        <v>33</v>
      </c>
      <c r="B39" s="57" t="s">
        <v>64</v>
      </c>
      <c r="C39" s="71">
        <v>1319.19</v>
      </c>
      <c r="D39" s="81">
        <v>1.089</v>
      </c>
      <c r="E39" s="86">
        <v>1.113</v>
      </c>
      <c r="F39" s="82">
        <v>1</v>
      </c>
      <c r="G39" s="85">
        <v>1.105</v>
      </c>
      <c r="H39" s="76">
        <f t="shared" si="1"/>
        <v>1766.82</v>
      </c>
      <c r="I39" s="77">
        <v>0.90154999999999996</v>
      </c>
      <c r="J39" s="78">
        <v>1.72068</v>
      </c>
      <c r="K39" s="76">
        <f t="shared" ref="K39:K70" si="3">ROUND(H39*I39*J39,2)</f>
        <v>2740.83</v>
      </c>
      <c r="L39" s="76">
        <f t="shared" si="2"/>
        <v>228.4</v>
      </c>
      <c r="N39" s="62"/>
      <c r="O39" s="4"/>
      <c r="Q39" s="4"/>
    </row>
    <row r="40" spans="1:17" ht="15" customHeight="1" x14ac:dyDescent="0.25">
      <c r="A40" s="70">
        <v>34</v>
      </c>
      <c r="B40" s="56" t="s">
        <v>26</v>
      </c>
      <c r="C40" s="71">
        <v>1319.19</v>
      </c>
      <c r="D40" s="72">
        <v>1.0820000000000001</v>
      </c>
      <c r="E40" s="86">
        <v>1.113</v>
      </c>
      <c r="F40" s="74">
        <v>1</v>
      </c>
      <c r="G40" s="85">
        <v>1.105</v>
      </c>
      <c r="H40" s="76">
        <f t="shared" si="1"/>
        <v>1755.46</v>
      </c>
      <c r="I40" s="77">
        <v>0.90154999999999996</v>
      </c>
      <c r="J40" s="78">
        <v>1.743995</v>
      </c>
      <c r="K40" s="76">
        <f t="shared" si="3"/>
        <v>2760.11</v>
      </c>
      <c r="L40" s="76">
        <f t="shared" si="2"/>
        <v>230.01</v>
      </c>
      <c r="N40" s="62"/>
      <c r="O40" s="4"/>
      <c r="Q40" s="4"/>
    </row>
    <row r="41" spans="1:17" ht="15" customHeight="1" x14ac:dyDescent="0.25">
      <c r="A41" s="70">
        <v>35</v>
      </c>
      <c r="B41" s="58" t="s">
        <v>27</v>
      </c>
      <c r="C41" s="71">
        <v>1319.19</v>
      </c>
      <c r="D41" s="72">
        <v>1.093</v>
      </c>
      <c r="E41" s="86">
        <v>1.113</v>
      </c>
      <c r="F41" s="74">
        <v>1</v>
      </c>
      <c r="G41" s="85">
        <v>1.105</v>
      </c>
      <c r="H41" s="76">
        <f t="shared" si="1"/>
        <v>1773.31</v>
      </c>
      <c r="I41" s="77">
        <v>0.90154999999999996</v>
      </c>
      <c r="J41" s="78">
        <v>1.7296419999999999</v>
      </c>
      <c r="K41" s="76">
        <f t="shared" si="3"/>
        <v>2765.23</v>
      </c>
      <c r="L41" s="76">
        <f t="shared" si="2"/>
        <v>230.44</v>
      </c>
      <c r="N41" s="62"/>
      <c r="O41" s="4"/>
      <c r="Q41" s="4"/>
    </row>
    <row r="42" spans="1:17" ht="15" customHeight="1" x14ac:dyDescent="0.25">
      <c r="A42" s="70">
        <v>36</v>
      </c>
      <c r="B42" s="56" t="s">
        <v>65</v>
      </c>
      <c r="C42" s="71">
        <v>1319.19</v>
      </c>
      <c r="D42" s="72">
        <v>1.1459999999999999</v>
      </c>
      <c r="E42" s="86">
        <v>1</v>
      </c>
      <c r="F42" s="74">
        <v>1</v>
      </c>
      <c r="G42" s="85">
        <v>1.105</v>
      </c>
      <c r="H42" s="76">
        <f t="shared" si="1"/>
        <v>1670.53</v>
      </c>
      <c r="I42" s="77">
        <v>0.90154999999999996</v>
      </c>
      <c r="J42" s="78">
        <v>1.537145</v>
      </c>
      <c r="K42" s="76">
        <f t="shared" si="3"/>
        <v>2315.04</v>
      </c>
      <c r="L42" s="76">
        <f t="shared" si="2"/>
        <v>192.92</v>
      </c>
      <c r="N42" s="62"/>
      <c r="O42" s="4"/>
      <c r="Q42" s="4"/>
    </row>
    <row r="43" spans="1:17" ht="15" customHeight="1" x14ac:dyDescent="0.25">
      <c r="A43" s="70">
        <v>37</v>
      </c>
      <c r="B43" s="57" t="s">
        <v>66</v>
      </c>
      <c r="C43" s="71">
        <v>1319.19</v>
      </c>
      <c r="D43" s="72">
        <v>1.069</v>
      </c>
      <c r="E43" s="86">
        <v>1</v>
      </c>
      <c r="F43" s="74">
        <v>1</v>
      </c>
      <c r="G43" s="85">
        <v>1.105</v>
      </c>
      <c r="H43" s="76">
        <f t="shared" si="1"/>
        <v>1558.29</v>
      </c>
      <c r="I43" s="77">
        <v>0.90154999999999996</v>
      </c>
      <c r="J43" s="78">
        <v>1.85571</v>
      </c>
      <c r="K43" s="76">
        <f t="shared" si="3"/>
        <v>2607.04</v>
      </c>
      <c r="L43" s="76">
        <f t="shared" si="2"/>
        <v>217.25</v>
      </c>
      <c r="N43" s="62"/>
      <c r="O43" s="4"/>
      <c r="Q43" s="4"/>
    </row>
    <row r="44" spans="1:17" ht="15" customHeight="1" x14ac:dyDescent="0.25">
      <c r="A44" s="70">
        <v>38</v>
      </c>
      <c r="B44" s="56" t="s">
        <v>67</v>
      </c>
      <c r="C44" s="71">
        <v>1319.19</v>
      </c>
      <c r="D44" s="72">
        <v>1.0880000000000001</v>
      </c>
      <c r="E44" s="86">
        <v>1.1045</v>
      </c>
      <c r="F44" s="74">
        <v>1</v>
      </c>
      <c r="G44" s="85">
        <v>1.105</v>
      </c>
      <c r="H44" s="76">
        <f t="shared" si="1"/>
        <v>1751.72</v>
      </c>
      <c r="I44" s="77">
        <v>0.90154999999999996</v>
      </c>
      <c r="J44" s="78">
        <v>1.7547680000000001</v>
      </c>
      <c r="K44" s="76">
        <f t="shared" si="3"/>
        <v>2771.24</v>
      </c>
      <c r="L44" s="76">
        <f t="shared" si="2"/>
        <v>230.94</v>
      </c>
      <c r="N44" s="62"/>
      <c r="O44" s="4"/>
      <c r="Q44" s="4"/>
    </row>
    <row r="45" spans="1:17" ht="15" customHeight="1" x14ac:dyDescent="0.25">
      <c r="A45" s="70">
        <v>39</v>
      </c>
      <c r="B45" s="58" t="s">
        <v>0</v>
      </c>
      <c r="C45" s="71">
        <v>1319.19</v>
      </c>
      <c r="D45" s="79">
        <v>1.081</v>
      </c>
      <c r="E45" s="86">
        <v>1.0296000000000001</v>
      </c>
      <c r="F45" s="80">
        <v>1</v>
      </c>
      <c r="G45" s="85">
        <v>1.105</v>
      </c>
      <c r="H45" s="76">
        <f t="shared" si="1"/>
        <v>1622.42</v>
      </c>
      <c r="I45" s="77">
        <v>0.90154999999999996</v>
      </c>
      <c r="J45" s="78">
        <v>1.799496</v>
      </c>
      <c r="K45" s="76">
        <f t="shared" si="3"/>
        <v>2632.11</v>
      </c>
      <c r="L45" s="76">
        <f t="shared" si="2"/>
        <v>219.34</v>
      </c>
      <c r="N45" s="62"/>
      <c r="O45" s="4"/>
      <c r="Q45" s="4"/>
    </row>
    <row r="46" spans="1:17" ht="15" customHeight="1" x14ac:dyDescent="0.25">
      <c r="A46" s="70">
        <v>40</v>
      </c>
      <c r="B46" s="56" t="s">
        <v>2</v>
      </c>
      <c r="C46" s="71">
        <v>1319.19</v>
      </c>
      <c r="D46" s="72">
        <v>1.087</v>
      </c>
      <c r="E46" s="86">
        <v>1.113</v>
      </c>
      <c r="F46" s="74">
        <v>1</v>
      </c>
      <c r="G46" s="85">
        <v>1.105</v>
      </c>
      <c r="H46" s="76">
        <f t="shared" si="1"/>
        <v>1763.58</v>
      </c>
      <c r="I46" s="77">
        <v>0.90154999999999996</v>
      </c>
      <c r="J46" s="78">
        <v>1.7592620000000001</v>
      </c>
      <c r="K46" s="76">
        <f t="shared" si="3"/>
        <v>2797.15</v>
      </c>
      <c r="L46" s="76">
        <f t="shared" si="2"/>
        <v>233.1</v>
      </c>
      <c r="N46" s="62"/>
      <c r="O46" s="4"/>
      <c r="Q46" s="4"/>
    </row>
    <row r="47" spans="1:17" ht="15" customHeight="1" x14ac:dyDescent="0.25">
      <c r="A47" s="70">
        <v>41</v>
      </c>
      <c r="B47" s="56" t="s">
        <v>68</v>
      </c>
      <c r="C47" s="71">
        <v>1319.19</v>
      </c>
      <c r="D47" s="81">
        <v>1.081</v>
      </c>
      <c r="E47" s="86">
        <v>1.1056999999999999</v>
      </c>
      <c r="F47" s="82">
        <v>1</v>
      </c>
      <c r="G47" s="85">
        <v>1.105</v>
      </c>
      <c r="H47" s="76">
        <f t="shared" si="1"/>
        <v>1742.34</v>
      </c>
      <c r="I47" s="77">
        <v>0.90154999999999996</v>
      </c>
      <c r="J47" s="78">
        <v>1.7183040000000001</v>
      </c>
      <c r="K47" s="76">
        <f t="shared" si="3"/>
        <v>2699.12</v>
      </c>
      <c r="L47" s="76">
        <f t="shared" si="2"/>
        <v>224.93</v>
      </c>
      <c r="N47" s="62"/>
      <c r="O47" s="4"/>
      <c r="Q47" s="4"/>
    </row>
    <row r="48" spans="1:17" ht="15" customHeight="1" x14ac:dyDescent="0.25">
      <c r="A48" s="70">
        <v>42</v>
      </c>
      <c r="B48" s="57" t="s">
        <v>1</v>
      </c>
      <c r="C48" s="71">
        <v>1319.19</v>
      </c>
      <c r="D48" s="87">
        <v>1.085</v>
      </c>
      <c r="E48" s="86">
        <v>1.1049</v>
      </c>
      <c r="F48" s="88">
        <v>1</v>
      </c>
      <c r="G48" s="85">
        <v>1.105</v>
      </c>
      <c r="H48" s="76">
        <f t="shared" si="1"/>
        <v>1747.52</v>
      </c>
      <c r="I48" s="89">
        <v>0.90154999999999996</v>
      </c>
      <c r="J48" s="90">
        <v>1.754686</v>
      </c>
      <c r="K48" s="76">
        <f t="shared" si="3"/>
        <v>2764.47</v>
      </c>
      <c r="L48" s="76">
        <f t="shared" si="2"/>
        <v>230.37</v>
      </c>
      <c r="N48" s="62"/>
      <c r="O48" s="4"/>
      <c r="Q48" s="4"/>
    </row>
    <row r="49" spans="1:17" ht="15" customHeight="1" x14ac:dyDescent="0.25">
      <c r="A49" s="70">
        <v>43</v>
      </c>
      <c r="B49" s="56" t="s">
        <v>3</v>
      </c>
      <c r="C49" s="71">
        <v>1319.19</v>
      </c>
      <c r="D49" s="87">
        <v>1.083</v>
      </c>
      <c r="E49" s="86">
        <v>1.113</v>
      </c>
      <c r="F49" s="88">
        <v>1</v>
      </c>
      <c r="G49" s="85">
        <v>1.105</v>
      </c>
      <c r="H49" s="76">
        <f t="shared" si="1"/>
        <v>1757.09</v>
      </c>
      <c r="I49" s="89">
        <v>0.90154999999999996</v>
      </c>
      <c r="J49" s="90">
        <v>1.7178199999999999</v>
      </c>
      <c r="K49" s="76">
        <f t="shared" si="3"/>
        <v>2721.21</v>
      </c>
      <c r="L49" s="76">
        <f t="shared" si="2"/>
        <v>226.77</v>
      </c>
      <c r="N49" s="62"/>
      <c r="O49" s="4"/>
      <c r="Q49" s="4"/>
    </row>
    <row r="50" spans="1:17" ht="15" customHeight="1" x14ac:dyDescent="0.25">
      <c r="A50" s="70">
        <v>44</v>
      </c>
      <c r="B50" s="56" t="s">
        <v>4</v>
      </c>
      <c r="C50" s="71">
        <v>1319.19</v>
      </c>
      <c r="D50" s="87">
        <v>1.0760000000000001</v>
      </c>
      <c r="E50" s="86">
        <v>1.113</v>
      </c>
      <c r="F50" s="88">
        <v>1</v>
      </c>
      <c r="G50" s="85">
        <v>1.105</v>
      </c>
      <c r="H50" s="76">
        <f t="shared" si="1"/>
        <v>1745.73</v>
      </c>
      <c r="I50" s="89">
        <v>0.90154999999999996</v>
      </c>
      <c r="J50" s="90">
        <v>1.7385459999999999</v>
      </c>
      <c r="K50" s="76">
        <f t="shared" si="3"/>
        <v>2736.23</v>
      </c>
      <c r="L50" s="76">
        <f t="shared" si="2"/>
        <v>228.02</v>
      </c>
      <c r="N50" s="62"/>
      <c r="O50" s="4"/>
      <c r="Q50" s="4"/>
    </row>
    <row r="51" spans="1:17" ht="15" customHeight="1" x14ac:dyDescent="0.25">
      <c r="A51" s="70">
        <v>45</v>
      </c>
      <c r="B51" s="60" t="s">
        <v>69</v>
      </c>
      <c r="C51" s="71">
        <v>1319.19</v>
      </c>
      <c r="D51" s="87">
        <v>1.071</v>
      </c>
      <c r="E51" s="86">
        <v>1.1065</v>
      </c>
      <c r="F51" s="88">
        <v>1</v>
      </c>
      <c r="G51" s="85">
        <v>1.105</v>
      </c>
      <c r="H51" s="76">
        <f t="shared" si="1"/>
        <v>1727.47</v>
      </c>
      <c r="I51" s="89">
        <v>0.90154999999999996</v>
      </c>
      <c r="J51" s="90">
        <v>1.775075</v>
      </c>
      <c r="K51" s="76">
        <f t="shared" si="3"/>
        <v>2764.5</v>
      </c>
      <c r="L51" s="76">
        <f t="shared" si="2"/>
        <v>230.38</v>
      </c>
      <c r="N51" s="62"/>
      <c r="O51" s="4"/>
      <c r="Q51" s="4"/>
    </row>
    <row r="52" spans="1:17" ht="15" customHeight="1" x14ac:dyDescent="0.25">
      <c r="A52" s="70">
        <v>46</v>
      </c>
      <c r="B52" s="56" t="s">
        <v>28</v>
      </c>
      <c r="C52" s="71">
        <v>1319.19</v>
      </c>
      <c r="D52" s="87">
        <v>1.0680000000000001</v>
      </c>
      <c r="E52" s="86">
        <v>1.0054000000000001</v>
      </c>
      <c r="F52" s="88">
        <v>1</v>
      </c>
      <c r="G52" s="85">
        <v>1.105</v>
      </c>
      <c r="H52" s="76">
        <f t="shared" si="1"/>
        <v>1565.24</v>
      </c>
      <c r="I52" s="89">
        <v>0.90154999999999996</v>
      </c>
      <c r="J52" s="90">
        <v>1.865767</v>
      </c>
      <c r="K52" s="76">
        <f t="shared" si="3"/>
        <v>2632.86</v>
      </c>
      <c r="L52" s="76">
        <f t="shared" si="2"/>
        <v>219.41</v>
      </c>
      <c r="N52" s="62"/>
      <c r="O52" s="4"/>
      <c r="Q52" s="4"/>
    </row>
    <row r="53" spans="1:17" ht="15" customHeight="1" x14ac:dyDescent="0.25">
      <c r="A53" s="70">
        <v>47</v>
      </c>
      <c r="B53" s="58" t="s">
        <v>70</v>
      </c>
      <c r="C53" s="71">
        <v>1319.19</v>
      </c>
      <c r="D53" s="87">
        <v>1.069</v>
      </c>
      <c r="E53" s="86">
        <v>1.113</v>
      </c>
      <c r="F53" s="88">
        <v>1</v>
      </c>
      <c r="G53" s="85">
        <v>1.105</v>
      </c>
      <c r="H53" s="76">
        <f t="shared" si="1"/>
        <v>1734.37</v>
      </c>
      <c r="I53" s="89">
        <v>0.90154999999999996</v>
      </c>
      <c r="J53" s="90">
        <v>1.7629319999999999</v>
      </c>
      <c r="K53" s="76">
        <f t="shared" si="3"/>
        <v>2756.56</v>
      </c>
      <c r="L53" s="76">
        <f t="shared" si="2"/>
        <v>229.71</v>
      </c>
      <c r="N53" s="62"/>
      <c r="O53" s="4"/>
      <c r="Q53" s="4"/>
    </row>
    <row r="54" spans="1:17" ht="15" customHeight="1" x14ac:dyDescent="0.25">
      <c r="A54" s="70">
        <v>48</v>
      </c>
      <c r="B54" s="57" t="s">
        <v>48</v>
      </c>
      <c r="C54" s="71">
        <v>1319.19</v>
      </c>
      <c r="D54" s="87">
        <v>0.98499999999999999</v>
      </c>
      <c r="E54" s="86">
        <v>1</v>
      </c>
      <c r="F54" s="88">
        <v>1</v>
      </c>
      <c r="G54" s="85">
        <v>1.105</v>
      </c>
      <c r="H54" s="76">
        <f t="shared" si="1"/>
        <v>1435.84</v>
      </c>
      <c r="I54" s="89">
        <v>0.90154999999999996</v>
      </c>
      <c r="J54" s="90">
        <v>2.8959609999999998</v>
      </c>
      <c r="K54" s="76">
        <f t="shared" si="3"/>
        <v>3748.77</v>
      </c>
      <c r="L54" s="76">
        <f t="shared" si="2"/>
        <v>312.39999999999998</v>
      </c>
      <c r="N54" s="62"/>
      <c r="O54" s="4"/>
      <c r="Q54" s="4"/>
    </row>
    <row r="55" spans="1:17" ht="15" customHeight="1" x14ac:dyDescent="0.25">
      <c r="A55" s="70">
        <v>49</v>
      </c>
      <c r="B55" s="57" t="s">
        <v>89</v>
      </c>
      <c r="C55" s="71">
        <v>1319.19</v>
      </c>
      <c r="D55" s="87">
        <v>0.98499999999999999</v>
      </c>
      <c r="E55" s="86">
        <v>1</v>
      </c>
      <c r="F55" s="88">
        <v>1</v>
      </c>
      <c r="G55" s="85">
        <v>1.105</v>
      </c>
      <c r="H55" s="76">
        <f t="shared" si="1"/>
        <v>1435.84</v>
      </c>
      <c r="I55" s="89">
        <v>0.90154999999999996</v>
      </c>
      <c r="J55" s="90">
        <v>2.918034</v>
      </c>
      <c r="K55" s="76">
        <f t="shared" si="3"/>
        <v>3777.34</v>
      </c>
      <c r="L55" s="76">
        <f t="shared" si="2"/>
        <v>314.77999999999997</v>
      </c>
      <c r="N55" s="62"/>
      <c r="O55" s="4"/>
      <c r="Q55" s="4"/>
    </row>
    <row r="56" spans="1:17" ht="15" customHeight="1" x14ac:dyDescent="0.25">
      <c r="A56" s="70">
        <v>50</v>
      </c>
      <c r="B56" s="56" t="s">
        <v>71</v>
      </c>
      <c r="C56" s="71">
        <v>1319.19</v>
      </c>
      <c r="D56" s="87">
        <v>0.98299999999999998</v>
      </c>
      <c r="E56" s="86">
        <v>1</v>
      </c>
      <c r="F56" s="88">
        <v>1</v>
      </c>
      <c r="G56" s="85">
        <v>1.105</v>
      </c>
      <c r="H56" s="76">
        <f t="shared" si="1"/>
        <v>1432.92</v>
      </c>
      <c r="I56" s="89">
        <v>0.90154999999999996</v>
      </c>
      <c r="J56" s="90">
        <v>2.8859400000000002</v>
      </c>
      <c r="K56" s="76">
        <f t="shared" si="3"/>
        <v>3728.2</v>
      </c>
      <c r="L56" s="76">
        <f t="shared" si="2"/>
        <v>310.68</v>
      </c>
      <c r="N56" s="62"/>
      <c r="O56" s="4"/>
      <c r="Q56" s="4"/>
    </row>
    <row r="57" spans="1:17" ht="15" customHeight="1" x14ac:dyDescent="0.25">
      <c r="A57" s="70">
        <v>51</v>
      </c>
      <c r="B57" s="56" t="s">
        <v>90</v>
      </c>
      <c r="C57" s="71">
        <v>1319.19</v>
      </c>
      <c r="D57" s="87">
        <v>0.98299999999999998</v>
      </c>
      <c r="E57" s="86">
        <v>1</v>
      </c>
      <c r="F57" s="88">
        <v>1</v>
      </c>
      <c r="G57" s="85">
        <v>1.105</v>
      </c>
      <c r="H57" s="76">
        <f t="shared" si="1"/>
        <v>1432.92</v>
      </c>
      <c r="I57" s="89">
        <v>0.90154999999999996</v>
      </c>
      <c r="J57" s="90">
        <v>2.8961839999999999</v>
      </c>
      <c r="K57" s="76">
        <f t="shared" si="3"/>
        <v>3741.43</v>
      </c>
      <c r="L57" s="76">
        <f t="shared" si="2"/>
        <v>311.79000000000002</v>
      </c>
      <c r="N57" s="62"/>
      <c r="O57" s="4"/>
      <c r="Q57" s="4"/>
    </row>
    <row r="58" spans="1:17" ht="26.25" customHeight="1" x14ac:dyDescent="0.25">
      <c r="A58" s="70">
        <v>52</v>
      </c>
      <c r="B58" s="91" t="s">
        <v>105</v>
      </c>
      <c r="C58" s="71">
        <v>1319.19</v>
      </c>
      <c r="D58" s="87">
        <v>0.98399999999999999</v>
      </c>
      <c r="E58" s="86">
        <v>1</v>
      </c>
      <c r="F58" s="88">
        <v>1</v>
      </c>
      <c r="G58" s="85">
        <v>1.105</v>
      </c>
      <c r="H58" s="76">
        <f t="shared" si="1"/>
        <v>1434.38</v>
      </c>
      <c r="I58" s="89">
        <v>0.90154999999999996</v>
      </c>
      <c r="J58" s="90">
        <v>2.8905609999999999</v>
      </c>
      <c r="K58" s="76">
        <f t="shared" si="3"/>
        <v>3737.97</v>
      </c>
      <c r="L58" s="76">
        <f t="shared" si="2"/>
        <v>311.5</v>
      </c>
      <c r="N58" s="62"/>
      <c r="O58" s="4"/>
      <c r="Q58" s="4"/>
    </row>
    <row r="59" spans="1:17" ht="15" customHeight="1" x14ac:dyDescent="0.25">
      <c r="A59" s="70">
        <v>53</v>
      </c>
      <c r="B59" s="57" t="s">
        <v>91</v>
      </c>
      <c r="C59" s="71">
        <v>1319.19</v>
      </c>
      <c r="D59" s="87">
        <v>1.087</v>
      </c>
      <c r="E59" s="86">
        <v>1</v>
      </c>
      <c r="F59" s="88">
        <v>1</v>
      </c>
      <c r="G59" s="92">
        <v>1.105</v>
      </c>
      <c r="H59" s="76">
        <f t="shared" si="1"/>
        <v>1584.53</v>
      </c>
      <c r="I59" s="89">
        <v>0.90154999999999996</v>
      </c>
      <c r="J59" s="90">
        <v>1.57846</v>
      </c>
      <c r="K59" s="76">
        <f t="shared" si="3"/>
        <v>2254.88</v>
      </c>
      <c r="L59" s="76">
        <f t="shared" si="2"/>
        <v>187.91</v>
      </c>
      <c r="N59" s="62"/>
      <c r="O59" s="4"/>
      <c r="Q59" s="4"/>
    </row>
    <row r="60" spans="1:17" ht="15" customHeight="1" x14ac:dyDescent="0.25">
      <c r="A60" s="70">
        <v>54</v>
      </c>
      <c r="B60" s="57" t="s">
        <v>49</v>
      </c>
      <c r="C60" s="71">
        <v>1319.19</v>
      </c>
      <c r="D60" s="87">
        <v>1.099</v>
      </c>
      <c r="E60" s="86">
        <v>1</v>
      </c>
      <c r="F60" s="88">
        <v>1</v>
      </c>
      <c r="G60" s="92">
        <v>1.105</v>
      </c>
      <c r="H60" s="76">
        <f t="shared" si="1"/>
        <v>1602.02</v>
      </c>
      <c r="I60" s="89">
        <v>0.90154999999999996</v>
      </c>
      <c r="J60" s="90">
        <v>1.5718920000000001</v>
      </c>
      <c r="K60" s="76">
        <f t="shared" si="3"/>
        <v>2270.29</v>
      </c>
      <c r="L60" s="76">
        <f t="shared" si="2"/>
        <v>189.19</v>
      </c>
      <c r="N60" s="62"/>
      <c r="O60" s="4"/>
      <c r="Q60" s="4"/>
    </row>
    <row r="61" spans="1:17" ht="15" customHeight="1" x14ac:dyDescent="0.25">
      <c r="A61" s="70">
        <v>55</v>
      </c>
      <c r="B61" s="57" t="s">
        <v>92</v>
      </c>
      <c r="C61" s="71">
        <v>1319.19</v>
      </c>
      <c r="D61" s="87">
        <v>1.0980000000000001</v>
      </c>
      <c r="E61" s="86">
        <v>1</v>
      </c>
      <c r="F61" s="88">
        <v>1</v>
      </c>
      <c r="G61" s="92">
        <v>1.105</v>
      </c>
      <c r="H61" s="76">
        <f t="shared" si="1"/>
        <v>1600.56</v>
      </c>
      <c r="I61" s="89">
        <v>0.90154999999999996</v>
      </c>
      <c r="J61" s="90">
        <v>1.5641069999999999</v>
      </c>
      <c r="K61" s="76">
        <f t="shared" si="3"/>
        <v>2256.98</v>
      </c>
      <c r="L61" s="76">
        <f t="shared" si="2"/>
        <v>188.08</v>
      </c>
      <c r="N61" s="62"/>
      <c r="O61" s="4"/>
      <c r="Q61" s="4"/>
    </row>
    <row r="62" spans="1:17" ht="15" customHeight="1" x14ac:dyDescent="0.25">
      <c r="A62" s="70">
        <v>56</v>
      </c>
      <c r="B62" s="57" t="s">
        <v>72</v>
      </c>
      <c r="C62" s="93">
        <v>1319.19</v>
      </c>
      <c r="D62" s="92">
        <v>1.0409999999999999</v>
      </c>
      <c r="E62" s="86">
        <v>1</v>
      </c>
      <c r="F62" s="88">
        <v>1</v>
      </c>
      <c r="G62" s="92">
        <v>1.105</v>
      </c>
      <c r="H62" s="76">
        <f t="shared" si="1"/>
        <v>1517.47</v>
      </c>
      <c r="I62" s="89">
        <v>0.90154999999999996</v>
      </c>
      <c r="J62" s="90">
        <v>1.9147959999999999</v>
      </c>
      <c r="K62" s="76">
        <f t="shared" si="3"/>
        <v>2619.58</v>
      </c>
      <c r="L62" s="76">
        <f t="shared" si="2"/>
        <v>218.3</v>
      </c>
      <c r="N62" s="62"/>
      <c r="O62" s="4"/>
      <c r="Q62" s="4"/>
    </row>
    <row r="63" spans="1:17" ht="15" customHeight="1" x14ac:dyDescent="0.25">
      <c r="A63" s="70">
        <v>57</v>
      </c>
      <c r="B63" s="57" t="s">
        <v>93</v>
      </c>
      <c r="C63" s="93">
        <v>1319.19</v>
      </c>
      <c r="D63" s="92">
        <v>1.071</v>
      </c>
      <c r="E63" s="86">
        <v>1</v>
      </c>
      <c r="F63" s="88">
        <v>1</v>
      </c>
      <c r="G63" s="92">
        <v>1.105</v>
      </c>
      <c r="H63" s="76">
        <f t="shared" si="1"/>
        <v>1561.2</v>
      </c>
      <c r="I63" s="89">
        <v>0.90154999999999996</v>
      </c>
      <c r="J63" s="90">
        <v>1.636371</v>
      </c>
      <c r="K63" s="76">
        <f t="shared" si="3"/>
        <v>2303.19</v>
      </c>
      <c r="L63" s="76">
        <f t="shared" si="2"/>
        <v>191.93</v>
      </c>
      <c r="N63" s="62"/>
      <c r="O63" s="4"/>
      <c r="Q63" s="4"/>
    </row>
    <row r="64" spans="1:17" ht="15" customHeight="1" x14ac:dyDescent="0.25">
      <c r="A64" s="70">
        <v>58</v>
      </c>
      <c r="B64" s="57" t="s">
        <v>29</v>
      </c>
      <c r="C64" s="93">
        <v>1319.19</v>
      </c>
      <c r="D64" s="92">
        <v>1.0760000000000001</v>
      </c>
      <c r="E64" s="86">
        <v>1</v>
      </c>
      <c r="F64" s="88">
        <v>1</v>
      </c>
      <c r="G64" s="92">
        <v>1.105</v>
      </c>
      <c r="H64" s="76">
        <f t="shared" si="1"/>
        <v>1568.49</v>
      </c>
      <c r="I64" s="89">
        <v>0.90154999999999996</v>
      </c>
      <c r="J64" s="90">
        <v>1.5789839999999999</v>
      </c>
      <c r="K64" s="76">
        <f t="shared" si="3"/>
        <v>2232.8000000000002</v>
      </c>
      <c r="L64" s="76">
        <f t="shared" si="2"/>
        <v>186.07</v>
      </c>
      <c r="N64" s="62"/>
      <c r="O64" s="4"/>
      <c r="Q64" s="4"/>
    </row>
    <row r="65" spans="1:17" ht="15" customHeight="1" x14ac:dyDescent="0.25">
      <c r="A65" s="70">
        <v>59</v>
      </c>
      <c r="B65" s="57" t="s">
        <v>30</v>
      </c>
      <c r="C65" s="93">
        <v>1319.19</v>
      </c>
      <c r="D65" s="92">
        <v>1.071</v>
      </c>
      <c r="E65" s="86">
        <v>1</v>
      </c>
      <c r="F65" s="88">
        <v>1</v>
      </c>
      <c r="G65" s="92">
        <v>1.105</v>
      </c>
      <c r="H65" s="76">
        <f t="shared" si="1"/>
        <v>1561.2</v>
      </c>
      <c r="I65" s="89">
        <v>0.90154999999999996</v>
      </c>
      <c r="J65" s="90">
        <v>1.5837019999999999</v>
      </c>
      <c r="K65" s="76">
        <f t="shared" si="3"/>
        <v>2229.06</v>
      </c>
      <c r="L65" s="76">
        <f t="shared" si="2"/>
        <v>185.76</v>
      </c>
      <c r="N65" s="62"/>
      <c r="O65" s="4"/>
      <c r="Q65" s="4"/>
    </row>
    <row r="66" spans="1:17" ht="15" customHeight="1" x14ac:dyDescent="0.25">
      <c r="A66" s="70">
        <v>60</v>
      </c>
      <c r="B66" s="57" t="s">
        <v>31</v>
      </c>
      <c r="C66" s="93">
        <v>1319.19</v>
      </c>
      <c r="D66" s="92">
        <v>1.0860000000000001</v>
      </c>
      <c r="E66" s="86">
        <v>1</v>
      </c>
      <c r="F66" s="88">
        <v>1</v>
      </c>
      <c r="G66" s="92">
        <v>1.105</v>
      </c>
      <c r="H66" s="76">
        <f t="shared" si="1"/>
        <v>1583.07</v>
      </c>
      <c r="I66" s="89">
        <v>0.90154999999999996</v>
      </c>
      <c r="J66" s="90">
        <v>1.57202</v>
      </c>
      <c r="K66" s="76">
        <f t="shared" si="3"/>
        <v>2243.61</v>
      </c>
      <c r="L66" s="76">
        <f t="shared" si="2"/>
        <v>186.97</v>
      </c>
      <c r="N66" s="62"/>
      <c r="O66" s="4"/>
      <c r="Q66" s="4"/>
    </row>
    <row r="67" spans="1:17" ht="15" customHeight="1" x14ac:dyDescent="0.25">
      <c r="A67" s="70">
        <v>61</v>
      </c>
      <c r="B67" s="57" t="s">
        <v>44</v>
      </c>
      <c r="C67" s="93">
        <v>1319.19</v>
      </c>
      <c r="D67" s="92">
        <v>0.98599999999999999</v>
      </c>
      <c r="E67" s="86">
        <v>1</v>
      </c>
      <c r="F67" s="88">
        <v>1</v>
      </c>
      <c r="G67" s="92">
        <v>1.105</v>
      </c>
      <c r="H67" s="76">
        <f t="shared" si="1"/>
        <v>1437.3</v>
      </c>
      <c r="I67" s="89">
        <v>0.90154999999999996</v>
      </c>
      <c r="J67" s="90">
        <v>2.9364439999999998</v>
      </c>
      <c r="K67" s="76">
        <f t="shared" si="3"/>
        <v>3805.04</v>
      </c>
      <c r="L67" s="76">
        <f t="shared" si="2"/>
        <v>317.08999999999997</v>
      </c>
      <c r="N67" s="62"/>
      <c r="O67" s="4"/>
      <c r="Q67" s="4"/>
    </row>
    <row r="68" spans="1:17" ht="15" customHeight="1" x14ac:dyDescent="0.25">
      <c r="A68" s="70">
        <v>62</v>
      </c>
      <c r="B68" s="56" t="s">
        <v>94</v>
      </c>
      <c r="C68" s="93">
        <v>1319.19</v>
      </c>
      <c r="D68" s="92">
        <v>1.0640000000000001</v>
      </c>
      <c r="E68" s="86">
        <v>1</v>
      </c>
      <c r="F68" s="88">
        <v>1</v>
      </c>
      <c r="G68" s="92">
        <v>1.105</v>
      </c>
      <c r="H68" s="76">
        <f t="shared" si="1"/>
        <v>1551</v>
      </c>
      <c r="I68" s="89">
        <v>0.90154999999999996</v>
      </c>
      <c r="J68" s="90">
        <v>1.5775090000000001</v>
      </c>
      <c r="K68" s="76">
        <f t="shared" si="3"/>
        <v>2205.84</v>
      </c>
      <c r="L68" s="76">
        <f t="shared" si="2"/>
        <v>183.82</v>
      </c>
      <c r="N68" s="62"/>
      <c r="O68" s="4"/>
      <c r="Q68" s="4"/>
    </row>
    <row r="69" spans="1:17" ht="15" customHeight="1" x14ac:dyDescent="0.25">
      <c r="A69" s="70">
        <v>63</v>
      </c>
      <c r="B69" s="57" t="s">
        <v>32</v>
      </c>
      <c r="C69" s="93">
        <v>1319.19</v>
      </c>
      <c r="D69" s="85">
        <v>1</v>
      </c>
      <c r="E69" s="86">
        <v>1</v>
      </c>
      <c r="F69" s="88">
        <v>1</v>
      </c>
      <c r="G69" s="92">
        <v>1.105</v>
      </c>
      <c r="H69" s="76">
        <f t="shared" si="1"/>
        <v>1457.7</v>
      </c>
      <c r="I69" s="89">
        <v>0.90154999999999996</v>
      </c>
      <c r="J69" s="90">
        <v>1.5586340000000001</v>
      </c>
      <c r="K69" s="76">
        <f t="shared" si="3"/>
        <v>2048.34</v>
      </c>
      <c r="L69" s="76">
        <f t="shared" si="2"/>
        <v>170.7</v>
      </c>
      <c r="N69" s="62"/>
      <c r="O69" s="4"/>
      <c r="Q69" s="4"/>
    </row>
    <row r="70" spans="1:17" ht="15" customHeight="1" x14ac:dyDescent="0.25">
      <c r="A70" s="70">
        <v>64</v>
      </c>
      <c r="B70" s="57" t="s">
        <v>42</v>
      </c>
      <c r="C70" s="93">
        <v>1319.19</v>
      </c>
      <c r="D70" s="92">
        <v>1.153</v>
      </c>
      <c r="E70" s="86">
        <v>1</v>
      </c>
      <c r="F70" s="88">
        <v>1</v>
      </c>
      <c r="G70" s="92">
        <v>1.105</v>
      </c>
      <c r="H70" s="76">
        <f t="shared" si="1"/>
        <v>1680.73</v>
      </c>
      <c r="I70" s="89">
        <v>0.90154999999999996</v>
      </c>
      <c r="J70" s="90">
        <v>1.5600670000000001</v>
      </c>
      <c r="K70" s="76">
        <f t="shared" si="3"/>
        <v>2363.91</v>
      </c>
      <c r="L70" s="76">
        <f t="shared" si="2"/>
        <v>196.99</v>
      </c>
      <c r="N70" s="62"/>
      <c r="O70" s="4"/>
      <c r="Q70" s="4"/>
    </row>
    <row r="71" spans="1:17" ht="15" customHeight="1" x14ac:dyDescent="0.25">
      <c r="A71" s="70">
        <v>65</v>
      </c>
      <c r="B71" s="57" t="s">
        <v>73</v>
      </c>
      <c r="C71" s="93">
        <v>1319.19</v>
      </c>
      <c r="D71" s="92">
        <v>1.0509999999999999</v>
      </c>
      <c r="E71" s="86">
        <v>1</v>
      </c>
      <c r="F71" s="88">
        <v>1</v>
      </c>
      <c r="G71" s="92">
        <v>1.105</v>
      </c>
      <c r="H71" s="76">
        <f t="shared" si="1"/>
        <v>1532.05</v>
      </c>
      <c r="I71" s="89">
        <v>0.90154999999999996</v>
      </c>
      <c r="J71" s="90">
        <v>1.583888</v>
      </c>
      <c r="K71" s="76">
        <f t="shared" ref="K71:K88" si="4">ROUND(H71*I71*J71,2)</f>
        <v>2187.6999999999998</v>
      </c>
      <c r="L71" s="76">
        <f t="shared" si="2"/>
        <v>182.31</v>
      </c>
      <c r="N71" s="62"/>
      <c r="O71" s="4"/>
      <c r="Q71" s="4"/>
    </row>
    <row r="72" spans="1:17" ht="15" customHeight="1" x14ac:dyDescent="0.25">
      <c r="A72" s="70">
        <v>66</v>
      </c>
      <c r="B72" s="57" t="s">
        <v>34</v>
      </c>
      <c r="C72" s="93">
        <v>1319.19</v>
      </c>
      <c r="D72" s="92">
        <v>1.0649999999999999</v>
      </c>
      <c r="E72" s="86">
        <v>1.113</v>
      </c>
      <c r="F72" s="88">
        <v>1</v>
      </c>
      <c r="G72" s="92">
        <v>1.105</v>
      </c>
      <c r="H72" s="76">
        <f t="shared" ref="H72:H88" si="5">ROUND(C72*D72*E72*F72*G72,2)</f>
        <v>1727.88</v>
      </c>
      <c r="I72" s="89">
        <v>0.90154999999999996</v>
      </c>
      <c r="J72" s="90">
        <v>1.8012630000000001</v>
      </c>
      <c r="K72" s="76">
        <f t="shared" si="4"/>
        <v>2805.95</v>
      </c>
      <c r="L72" s="76">
        <f t="shared" ref="L72:L88" si="6">ROUND(K72/12,2)</f>
        <v>233.83</v>
      </c>
      <c r="N72" s="62"/>
      <c r="O72" s="4"/>
      <c r="Q72" s="4"/>
    </row>
    <row r="73" spans="1:17" ht="15" customHeight="1" x14ac:dyDescent="0.25">
      <c r="A73" s="70">
        <v>67</v>
      </c>
      <c r="B73" s="57" t="s">
        <v>16</v>
      </c>
      <c r="C73" s="93">
        <v>1319.19</v>
      </c>
      <c r="D73" s="92">
        <v>1.06</v>
      </c>
      <c r="E73" s="86">
        <v>1.113</v>
      </c>
      <c r="F73" s="88">
        <v>1</v>
      </c>
      <c r="G73" s="92">
        <v>1.105</v>
      </c>
      <c r="H73" s="76">
        <f t="shared" si="5"/>
        <v>1719.77</v>
      </c>
      <c r="I73" s="89">
        <v>0.90154999999999996</v>
      </c>
      <c r="J73" s="90">
        <v>1.773533</v>
      </c>
      <c r="K73" s="76">
        <f t="shared" si="4"/>
        <v>2749.79</v>
      </c>
      <c r="L73" s="76">
        <f t="shared" si="6"/>
        <v>229.15</v>
      </c>
      <c r="N73" s="62"/>
      <c r="O73" s="4"/>
      <c r="Q73" s="4"/>
    </row>
    <row r="74" spans="1:17" ht="15" customHeight="1" x14ac:dyDescent="0.25">
      <c r="A74" s="70">
        <v>68</v>
      </c>
      <c r="B74" s="57" t="s">
        <v>33</v>
      </c>
      <c r="C74" s="93">
        <v>1319.19</v>
      </c>
      <c r="D74" s="92">
        <v>1.048</v>
      </c>
      <c r="E74" s="86">
        <v>1.1052999999999999</v>
      </c>
      <c r="F74" s="88">
        <v>1</v>
      </c>
      <c r="G74" s="92">
        <v>1.105</v>
      </c>
      <c r="H74" s="76">
        <f t="shared" si="5"/>
        <v>1688.54</v>
      </c>
      <c r="I74" s="89">
        <v>0.90154999999999996</v>
      </c>
      <c r="J74" s="90">
        <v>1.805429</v>
      </c>
      <c r="K74" s="76">
        <f t="shared" si="4"/>
        <v>2748.41</v>
      </c>
      <c r="L74" s="76">
        <f t="shared" si="6"/>
        <v>229.03</v>
      </c>
      <c r="N74" s="62"/>
      <c r="O74" s="4"/>
      <c r="Q74" s="4"/>
    </row>
    <row r="75" spans="1:17" ht="15" customHeight="1" x14ac:dyDescent="0.25">
      <c r="A75" s="70">
        <v>69</v>
      </c>
      <c r="B75" s="57" t="s">
        <v>47</v>
      </c>
      <c r="C75" s="93">
        <v>1319.19</v>
      </c>
      <c r="D75" s="92">
        <v>1.0740000000000001</v>
      </c>
      <c r="E75" s="86">
        <v>1.113</v>
      </c>
      <c r="F75" s="88">
        <v>1</v>
      </c>
      <c r="G75" s="92">
        <v>1.105</v>
      </c>
      <c r="H75" s="76">
        <f t="shared" si="5"/>
        <v>1742.49</v>
      </c>
      <c r="I75" s="89">
        <v>0.90154999999999996</v>
      </c>
      <c r="J75" s="90">
        <v>1.777409</v>
      </c>
      <c r="K75" s="76">
        <f t="shared" si="4"/>
        <v>2792.21</v>
      </c>
      <c r="L75" s="76">
        <f t="shared" si="6"/>
        <v>232.68</v>
      </c>
      <c r="N75" s="62"/>
      <c r="O75" s="4"/>
      <c r="Q75" s="4"/>
    </row>
    <row r="76" spans="1:17" ht="15" customHeight="1" x14ac:dyDescent="0.25">
      <c r="A76" s="70">
        <v>70</v>
      </c>
      <c r="B76" s="57" t="s">
        <v>35</v>
      </c>
      <c r="C76" s="93">
        <v>1319.19</v>
      </c>
      <c r="D76" s="92">
        <v>1.0840000000000001</v>
      </c>
      <c r="E76" s="86">
        <v>1.1048</v>
      </c>
      <c r="F76" s="88">
        <v>1</v>
      </c>
      <c r="G76" s="92">
        <v>1.105</v>
      </c>
      <c r="H76" s="76">
        <f t="shared" si="5"/>
        <v>1745.75</v>
      </c>
      <c r="I76" s="89">
        <v>0.90154999999999996</v>
      </c>
      <c r="J76" s="90">
        <v>1.746874</v>
      </c>
      <c r="K76" s="76">
        <f t="shared" si="4"/>
        <v>2749.37</v>
      </c>
      <c r="L76" s="76">
        <f t="shared" si="6"/>
        <v>229.11</v>
      </c>
      <c r="N76" s="62"/>
      <c r="O76" s="4"/>
      <c r="Q76" s="4"/>
    </row>
    <row r="77" spans="1:17" ht="15" customHeight="1" x14ac:dyDescent="0.25">
      <c r="A77" s="70">
        <v>71</v>
      </c>
      <c r="B77" s="57" t="s">
        <v>36</v>
      </c>
      <c r="C77" s="93">
        <v>1319.19</v>
      </c>
      <c r="D77" s="92">
        <v>1.044</v>
      </c>
      <c r="E77" s="86">
        <v>1.1068</v>
      </c>
      <c r="F77" s="88">
        <v>1</v>
      </c>
      <c r="G77" s="92">
        <v>1.105</v>
      </c>
      <c r="H77" s="76">
        <f t="shared" si="5"/>
        <v>1684.38</v>
      </c>
      <c r="I77" s="89">
        <v>0.90154999999999996</v>
      </c>
      <c r="J77" s="90">
        <v>1.8229550000000001</v>
      </c>
      <c r="K77" s="76">
        <f t="shared" si="4"/>
        <v>2768.25</v>
      </c>
      <c r="L77" s="76">
        <f t="shared" si="6"/>
        <v>230.69</v>
      </c>
      <c r="N77" s="62"/>
      <c r="O77" s="4"/>
      <c r="Q77" s="4"/>
    </row>
    <row r="78" spans="1:17" ht="15" customHeight="1" x14ac:dyDescent="0.25">
      <c r="A78" s="70">
        <v>72</v>
      </c>
      <c r="B78" s="57" t="s">
        <v>37</v>
      </c>
      <c r="C78" s="93">
        <v>1319.19</v>
      </c>
      <c r="D78" s="92">
        <v>1.0629999999999999</v>
      </c>
      <c r="E78" s="86">
        <v>1.113</v>
      </c>
      <c r="F78" s="88">
        <v>1</v>
      </c>
      <c r="G78" s="92">
        <v>1.105</v>
      </c>
      <c r="H78" s="76">
        <f t="shared" si="5"/>
        <v>1724.64</v>
      </c>
      <c r="I78" s="89">
        <v>0.90154999999999996</v>
      </c>
      <c r="J78" s="90">
        <v>1.7480230000000001</v>
      </c>
      <c r="K78" s="76">
        <f t="shared" si="4"/>
        <v>2717.91</v>
      </c>
      <c r="L78" s="76">
        <f t="shared" si="6"/>
        <v>226.49</v>
      </c>
      <c r="N78" s="62"/>
      <c r="O78" s="4"/>
      <c r="Q78" s="4"/>
    </row>
    <row r="79" spans="1:17" ht="15" customHeight="1" x14ac:dyDescent="0.25">
      <c r="A79" s="70">
        <v>73</v>
      </c>
      <c r="B79" s="57" t="s">
        <v>17</v>
      </c>
      <c r="C79" s="93">
        <v>1319.19</v>
      </c>
      <c r="D79" s="92">
        <v>1.0640000000000001</v>
      </c>
      <c r="E79" s="86">
        <v>1.113</v>
      </c>
      <c r="F79" s="88">
        <v>1</v>
      </c>
      <c r="G79" s="92">
        <v>1.105</v>
      </c>
      <c r="H79" s="76">
        <f t="shared" si="5"/>
        <v>1726.26</v>
      </c>
      <c r="I79" s="89">
        <v>0.90154999999999996</v>
      </c>
      <c r="J79" s="90">
        <v>1.808886</v>
      </c>
      <c r="K79" s="76">
        <f t="shared" si="4"/>
        <v>2815.19</v>
      </c>
      <c r="L79" s="76">
        <f t="shared" si="6"/>
        <v>234.6</v>
      </c>
      <c r="N79" s="62"/>
      <c r="O79" s="4"/>
      <c r="Q79" s="4"/>
    </row>
    <row r="80" spans="1:17" ht="15" customHeight="1" x14ac:dyDescent="0.25">
      <c r="A80" s="70">
        <v>74</v>
      </c>
      <c r="B80" s="58" t="s">
        <v>38</v>
      </c>
      <c r="C80" s="93">
        <v>1319.19</v>
      </c>
      <c r="D80" s="92">
        <v>1.071</v>
      </c>
      <c r="E80" s="86">
        <v>1.113</v>
      </c>
      <c r="F80" s="88">
        <v>1</v>
      </c>
      <c r="G80" s="92">
        <v>1.105</v>
      </c>
      <c r="H80" s="76">
        <f t="shared" si="5"/>
        <v>1737.62</v>
      </c>
      <c r="I80" s="89">
        <v>0.90154999999999996</v>
      </c>
      <c r="J80" s="90">
        <v>1.738523</v>
      </c>
      <c r="K80" s="76">
        <f t="shared" si="4"/>
        <v>2723.49</v>
      </c>
      <c r="L80" s="76">
        <f t="shared" si="6"/>
        <v>226.96</v>
      </c>
      <c r="N80" s="62"/>
      <c r="O80" s="4"/>
      <c r="Q80" s="4"/>
    </row>
    <row r="81" spans="1:17" ht="15" customHeight="1" x14ac:dyDescent="0.25">
      <c r="A81" s="70">
        <v>75</v>
      </c>
      <c r="B81" s="57" t="s">
        <v>18</v>
      </c>
      <c r="C81" s="93">
        <v>1319.19</v>
      </c>
      <c r="D81" s="92">
        <v>1.048</v>
      </c>
      <c r="E81" s="86">
        <v>1.113</v>
      </c>
      <c r="F81" s="88">
        <v>1</v>
      </c>
      <c r="G81" s="92">
        <v>1.105</v>
      </c>
      <c r="H81" s="76">
        <f t="shared" si="5"/>
        <v>1700.3</v>
      </c>
      <c r="I81" s="89">
        <v>0.90154999999999996</v>
      </c>
      <c r="J81" s="90">
        <v>1.7655000000000001</v>
      </c>
      <c r="K81" s="76">
        <f t="shared" si="4"/>
        <v>2706.34</v>
      </c>
      <c r="L81" s="76">
        <f t="shared" si="6"/>
        <v>225.53</v>
      </c>
      <c r="N81" s="62"/>
      <c r="O81" s="4"/>
      <c r="Q81" s="4"/>
    </row>
    <row r="82" spans="1:17" ht="15" customHeight="1" x14ac:dyDescent="0.25">
      <c r="A82" s="70">
        <v>76</v>
      </c>
      <c r="B82" s="57" t="s">
        <v>15</v>
      </c>
      <c r="C82" s="93">
        <v>1319.19</v>
      </c>
      <c r="D82" s="92">
        <v>1.0549999999999999</v>
      </c>
      <c r="E82" s="86">
        <v>1.113</v>
      </c>
      <c r="F82" s="88">
        <v>1</v>
      </c>
      <c r="G82" s="92">
        <v>1.105</v>
      </c>
      <c r="H82" s="76">
        <f t="shared" si="5"/>
        <v>1711.66</v>
      </c>
      <c r="I82" s="89">
        <v>0.90154999999999996</v>
      </c>
      <c r="J82" s="90">
        <v>1.8068150000000001</v>
      </c>
      <c r="K82" s="76">
        <f t="shared" si="4"/>
        <v>2788.18</v>
      </c>
      <c r="L82" s="76">
        <f t="shared" si="6"/>
        <v>232.35</v>
      </c>
      <c r="N82" s="62"/>
      <c r="O82" s="4"/>
      <c r="Q82" s="4"/>
    </row>
    <row r="83" spans="1:17" ht="15" customHeight="1" x14ac:dyDescent="0.25">
      <c r="A83" s="70">
        <v>77</v>
      </c>
      <c r="B83" s="58" t="s">
        <v>39</v>
      </c>
      <c r="C83" s="93">
        <v>1319.19</v>
      </c>
      <c r="D83" s="92">
        <v>1.056</v>
      </c>
      <c r="E83" s="86">
        <v>1.113</v>
      </c>
      <c r="F83" s="88">
        <v>1</v>
      </c>
      <c r="G83" s="92">
        <v>1.105</v>
      </c>
      <c r="H83" s="76">
        <f t="shared" si="5"/>
        <v>1713.28</v>
      </c>
      <c r="I83" s="89">
        <v>0.90154999999999996</v>
      </c>
      <c r="J83" s="90">
        <v>1.7774019999999999</v>
      </c>
      <c r="K83" s="76">
        <f t="shared" si="4"/>
        <v>2745.39</v>
      </c>
      <c r="L83" s="76">
        <f t="shared" si="6"/>
        <v>228.78</v>
      </c>
      <c r="N83" s="62"/>
      <c r="O83" s="4"/>
      <c r="Q83" s="4"/>
    </row>
    <row r="84" spans="1:17" ht="15" customHeight="1" x14ac:dyDescent="0.25">
      <c r="A84" s="70">
        <v>78</v>
      </c>
      <c r="B84" s="57" t="s">
        <v>50</v>
      </c>
      <c r="C84" s="93">
        <v>1319.19</v>
      </c>
      <c r="D84" s="92">
        <v>1.083</v>
      </c>
      <c r="E84" s="86">
        <v>1.1065</v>
      </c>
      <c r="F84" s="88">
        <v>1</v>
      </c>
      <c r="G84" s="92">
        <v>1.105</v>
      </c>
      <c r="H84" s="76">
        <f t="shared" si="5"/>
        <v>1746.83</v>
      </c>
      <c r="I84" s="89">
        <v>0.90154999999999996</v>
      </c>
      <c r="J84" s="90">
        <v>1.7502960000000001</v>
      </c>
      <c r="K84" s="76">
        <f t="shared" si="4"/>
        <v>2756.46</v>
      </c>
      <c r="L84" s="76">
        <f t="shared" si="6"/>
        <v>229.71</v>
      </c>
      <c r="N84" s="62"/>
      <c r="O84" s="4"/>
      <c r="Q84" s="4"/>
    </row>
    <row r="85" spans="1:17" ht="15" customHeight="1" x14ac:dyDescent="0.25">
      <c r="A85" s="70">
        <v>79</v>
      </c>
      <c r="B85" s="58" t="s">
        <v>40</v>
      </c>
      <c r="C85" s="93">
        <v>1319.19</v>
      </c>
      <c r="D85" s="92">
        <v>1.069</v>
      </c>
      <c r="E85" s="86">
        <v>1.1064000000000001</v>
      </c>
      <c r="F85" s="88">
        <v>1</v>
      </c>
      <c r="G85" s="92">
        <v>1.105</v>
      </c>
      <c r="H85" s="76">
        <f t="shared" si="5"/>
        <v>1724.09</v>
      </c>
      <c r="I85" s="89">
        <v>0.90154999999999996</v>
      </c>
      <c r="J85" s="90">
        <v>1.744766</v>
      </c>
      <c r="K85" s="76">
        <f t="shared" si="4"/>
        <v>2711.98</v>
      </c>
      <c r="L85" s="76">
        <f t="shared" si="6"/>
        <v>226</v>
      </c>
      <c r="N85" s="62"/>
      <c r="O85" s="4"/>
      <c r="Q85" s="4"/>
    </row>
    <row r="86" spans="1:17" ht="15" customHeight="1" x14ac:dyDescent="0.25">
      <c r="A86" s="70">
        <v>80</v>
      </c>
      <c r="B86" s="57" t="s">
        <v>74</v>
      </c>
      <c r="C86" s="93">
        <v>1319.19</v>
      </c>
      <c r="D86" s="92">
        <v>1.07</v>
      </c>
      <c r="E86" s="86">
        <v>1.113</v>
      </c>
      <c r="F86" s="88">
        <v>1</v>
      </c>
      <c r="G86" s="92">
        <v>1.105</v>
      </c>
      <c r="H86" s="76">
        <f t="shared" si="5"/>
        <v>1736</v>
      </c>
      <c r="I86" s="89">
        <v>0.90154999999999996</v>
      </c>
      <c r="J86" s="90">
        <v>1.7624839999999999</v>
      </c>
      <c r="K86" s="76">
        <f t="shared" si="4"/>
        <v>2758.45</v>
      </c>
      <c r="L86" s="76">
        <f t="shared" si="6"/>
        <v>229.87</v>
      </c>
      <c r="N86" s="62"/>
      <c r="O86" s="4"/>
      <c r="Q86" s="4"/>
    </row>
    <row r="87" spans="1:17" ht="15" customHeight="1" x14ac:dyDescent="0.25">
      <c r="A87" s="70">
        <v>81</v>
      </c>
      <c r="B87" s="56" t="s">
        <v>95</v>
      </c>
      <c r="C87" s="93">
        <v>1319.19</v>
      </c>
      <c r="D87" s="92">
        <v>1.0820000000000001</v>
      </c>
      <c r="E87" s="86">
        <v>1</v>
      </c>
      <c r="F87" s="88">
        <v>1</v>
      </c>
      <c r="G87" s="92">
        <v>1.105</v>
      </c>
      <c r="H87" s="76">
        <f t="shared" si="5"/>
        <v>1577.24</v>
      </c>
      <c r="I87" s="89">
        <v>0.90154999999999996</v>
      </c>
      <c r="J87" s="90">
        <v>1.57623</v>
      </c>
      <c r="K87" s="76">
        <f t="shared" si="4"/>
        <v>2241.34</v>
      </c>
      <c r="L87" s="76">
        <f t="shared" si="6"/>
        <v>186.78</v>
      </c>
      <c r="N87" s="62"/>
      <c r="O87" s="4"/>
      <c r="Q87" s="4"/>
    </row>
    <row r="88" spans="1:17" ht="15" customHeight="1" x14ac:dyDescent="0.25">
      <c r="A88" s="70">
        <v>82</v>
      </c>
      <c r="B88" s="57" t="s">
        <v>75</v>
      </c>
      <c r="C88" s="93">
        <v>1319.19</v>
      </c>
      <c r="D88" s="92">
        <v>1.0620000000000001</v>
      </c>
      <c r="E88" s="86">
        <v>1.0746</v>
      </c>
      <c r="F88" s="88">
        <v>1</v>
      </c>
      <c r="G88" s="92">
        <v>1.105</v>
      </c>
      <c r="H88" s="76">
        <f t="shared" si="5"/>
        <v>1663.57</v>
      </c>
      <c r="I88" s="89">
        <v>0.90154999999999996</v>
      </c>
      <c r="J88" s="90">
        <v>1.7872410000000001</v>
      </c>
      <c r="K88" s="76">
        <f t="shared" si="4"/>
        <v>2680.49</v>
      </c>
      <c r="L88" s="76">
        <f t="shared" si="6"/>
        <v>223.37</v>
      </c>
      <c r="N88" s="62"/>
      <c r="O88" s="4"/>
      <c r="Q88" s="4"/>
    </row>
    <row r="89" spans="1:17" x14ac:dyDescent="0.25">
      <c r="M89" s="61"/>
      <c r="N89" s="61"/>
      <c r="O89" s="61"/>
      <c r="P89" s="61"/>
      <c r="Q89" s="61"/>
    </row>
  </sheetData>
  <mergeCells count="3">
    <mergeCell ref="I1:L1"/>
    <mergeCell ref="J2:L2"/>
    <mergeCell ref="A3:L3"/>
  </mergeCells>
  <conditionalFormatting sqref="F24">
    <cfRule type="duplicateValues" dxfId="3" priority="1"/>
  </conditionalFormatting>
  <conditionalFormatting sqref="D24 B24">
    <cfRule type="duplicateValues" dxfId="2" priority="2"/>
  </conditionalFormatting>
  <pageMargins left="0.51181102362204722" right="0.51181102362204722" top="0.39370078740157483" bottom="0.3937007874015748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82D77-FA66-4D06-8775-4BC04D301353}">
  <dimension ref="A1:N89"/>
  <sheetViews>
    <sheetView tabSelected="1" zoomScale="92" zoomScaleNormal="92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3" sqref="A3:L3"/>
    </sheetView>
  </sheetViews>
  <sheetFormatPr defaultRowHeight="12.75" x14ac:dyDescent="0.25"/>
  <cols>
    <col min="1" max="1" width="5.140625" style="3" customWidth="1"/>
    <col min="2" max="2" width="38" style="3" customWidth="1"/>
    <col min="3" max="3" width="14" style="3" customWidth="1"/>
    <col min="4" max="4" width="31.42578125" style="3" customWidth="1"/>
    <col min="5" max="5" width="30.42578125" style="3" customWidth="1"/>
    <col min="6" max="6" width="12.42578125" style="3" customWidth="1"/>
    <col min="7" max="7" width="14.28515625" style="3" customWidth="1"/>
    <col min="8" max="8" width="15.28515625" style="3" customWidth="1"/>
    <col min="9" max="9" width="12.28515625" style="3" customWidth="1"/>
    <col min="10" max="10" width="19.7109375" style="3" customWidth="1"/>
    <col min="11" max="11" width="18.7109375" style="3" customWidth="1"/>
    <col min="12" max="12" width="19" style="3" customWidth="1"/>
    <col min="13" max="13" width="18.42578125" style="3" customWidth="1"/>
    <col min="14" max="14" width="12.28515625" style="3" customWidth="1"/>
    <col min="15" max="16384" width="9.140625" style="3"/>
  </cols>
  <sheetData>
    <row r="1" spans="1:12" ht="18.75" x14ac:dyDescent="0.25">
      <c r="A1" s="67"/>
      <c r="B1" s="67"/>
      <c r="C1" s="67"/>
      <c r="D1" s="67"/>
      <c r="E1" s="67"/>
      <c r="F1" s="67"/>
      <c r="G1" s="68"/>
      <c r="H1" s="68"/>
      <c r="I1" s="97" t="s">
        <v>83</v>
      </c>
      <c r="J1" s="97"/>
      <c r="K1" s="97"/>
      <c r="L1" s="97"/>
    </row>
    <row r="2" spans="1:12" ht="18.75" customHeight="1" x14ac:dyDescent="0.25">
      <c r="A2" s="67"/>
      <c r="B2" s="67"/>
      <c r="C2" s="69"/>
      <c r="D2" s="67"/>
      <c r="E2" s="67"/>
      <c r="F2" s="67"/>
      <c r="G2" s="67"/>
      <c r="H2" s="67"/>
      <c r="I2" s="94"/>
      <c r="J2" s="97" t="s">
        <v>107</v>
      </c>
      <c r="K2" s="97"/>
      <c r="L2" s="97"/>
    </row>
    <row r="3" spans="1:12" ht="39" customHeight="1" x14ac:dyDescent="0.25">
      <c r="A3" s="96" t="s">
        <v>108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7.25" customHeight="1" x14ac:dyDescent="0.25"/>
    <row r="5" spans="1:12" ht="153.75" customHeight="1" x14ac:dyDescent="0.25">
      <c r="A5" s="1" t="s">
        <v>45</v>
      </c>
      <c r="B5" s="2" t="s">
        <v>76</v>
      </c>
      <c r="C5" s="2" t="s">
        <v>97</v>
      </c>
      <c r="D5" s="2" t="s">
        <v>102</v>
      </c>
      <c r="E5" s="17" t="s">
        <v>103</v>
      </c>
      <c r="F5" s="17" t="s">
        <v>98</v>
      </c>
      <c r="G5" s="17" t="s">
        <v>78</v>
      </c>
      <c r="H5" s="17" t="s">
        <v>99</v>
      </c>
      <c r="I5" s="17" t="s">
        <v>79</v>
      </c>
      <c r="J5" s="2" t="s">
        <v>104</v>
      </c>
      <c r="K5" s="17" t="s">
        <v>100</v>
      </c>
      <c r="L5" s="17" t="s">
        <v>101</v>
      </c>
    </row>
    <row r="6" spans="1:12" s="66" customFormat="1" ht="12" customHeight="1" x14ac:dyDescent="0.25">
      <c r="A6" s="63">
        <v>1</v>
      </c>
      <c r="B6" s="64">
        <v>2</v>
      </c>
      <c r="C6" s="64">
        <v>3</v>
      </c>
      <c r="D6" s="64">
        <v>4</v>
      </c>
      <c r="E6" s="65">
        <v>5</v>
      </c>
      <c r="F6" s="64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</row>
    <row r="7" spans="1:12" s="4" customFormat="1" ht="15" customHeight="1" x14ac:dyDescent="0.25">
      <c r="A7" s="70">
        <v>1</v>
      </c>
      <c r="B7" s="56" t="s">
        <v>46</v>
      </c>
      <c r="C7" s="71">
        <v>1554.53</v>
      </c>
      <c r="D7" s="72">
        <v>1.0489999999999999</v>
      </c>
      <c r="E7" s="73">
        <v>1.113</v>
      </c>
      <c r="F7" s="74">
        <v>1</v>
      </c>
      <c r="G7" s="75">
        <v>1.105</v>
      </c>
      <c r="H7" s="76">
        <f>ROUND(C7*D7*E7*F7*G7,2)</f>
        <v>2005.54</v>
      </c>
      <c r="I7" s="77">
        <v>0.90154999999999996</v>
      </c>
      <c r="J7" s="78">
        <v>1.79671</v>
      </c>
      <c r="K7" s="76">
        <f t="shared" ref="K7:K70" si="0">ROUND(H7*I7*J7,2)</f>
        <v>3248.62</v>
      </c>
      <c r="L7" s="76">
        <f>ROUND(K7/12,2)</f>
        <v>270.72000000000003</v>
      </c>
    </row>
    <row r="8" spans="1:12" s="4" customFormat="1" ht="15" customHeight="1" x14ac:dyDescent="0.25">
      <c r="A8" s="70">
        <v>2</v>
      </c>
      <c r="B8" s="56" t="s">
        <v>53</v>
      </c>
      <c r="C8" s="71">
        <v>1554.53</v>
      </c>
      <c r="D8" s="72">
        <v>1.0740000000000001</v>
      </c>
      <c r="E8" s="73">
        <v>1.113</v>
      </c>
      <c r="F8" s="74">
        <v>1</v>
      </c>
      <c r="G8" s="75">
        <v>1.105</v>
      </c>
      <c r="H8" s="76">
        <f t="shared" ref="H8:H71" si="1">ROUND(C8*D8*E8*F8*G8,2)</f>
        <v>2053.34</v>
      </c>
      <c r="I8" s="77">
        <v>0.90154999999999996</v>
      </c>
      <c r="J8" s="78">
        <v>1.750955</v>
      </c>
      <c r="K8" s="76">
        <f t="shared" si="0"/>
        <v>3241.35</v>
      </c>
      <c r="L8" s="76">
        <f t="shared" ref="L8:L71" si="2">ROUND(K8/12,2)</f>
        <v>270.11</v>
      </c>
    </row>
    <row r="9" spans="1:12" s="4" customFormat="1" ht="15" customHeight="1" x14ac:dyDescent="0.25">
      <c r="A9" s="70">
        <v>3</v>
      </c>
      <c r="B9" s="57" t="s">
        <v>8</v>
      </c>
      <c r="C9" s="71">
        <v>1554.53</v>
      </c>
      <c r="D9" s="79">
        <v>1.056</v>
      </c>
      <c r="E9" s="73">
        <v>1.1052999999999999</v>
      </c>
      <c r="F9" s="80">
        <v>1</v>
      </c>
      <c r="G9" s="75">
        <v>1.105</v>
      </c>
      <c r="H9" s="76">
        <f t="shared" si="1"/>
        <v>2004.96</v>
      </c>
      <c r="I9" s="77">
        <v>0.90154999999999996</v>
      </c>
      <c r="J9" s="78">
        <v>1.8121689999999999</v>
      </c>
      <c r="K9" s="76">
        <f t="shared" si="0"/>
        <v>3275.63</v>
      </c>
      <c r="L9" s="76">
        <f t="shared" si="2"/>
        <v>272.97000000000003</v>
      </c>
    </row>
    <row r="10" spans="1:12" s="4" customFormat="1" ht="15" customHeight="1" x14ac:dyDescent="0.25">
      <c r="A10" s="70">
        <v>4</v>
      </c>
      <c r="B10" s="56" t="s">
        <v>54</v>
      </c>
      <c r="C10" s="71">
        <v>1554.53</v>
      </c>
      <c r="D10" s="72">
        <v>1.1040000000000001</v>
      </c>
      <c r="E10" s="73">
        <v>1.113</v>
      </c>
      <c r="F10" s="74">
        <v>1</v>
      </c>
      <c r="G10" s="75">
        <v>1.105</v>
      </c>
      <c r="H10" s="76">
        <f t="shared" si="1"/>
        <v>2110.6999999999998</v>
      </c>
      <c r="I10" s="77">
        <v>0.90154999999999996</v>
      </c>
      <c r="J10" s="78">
        <v>1.684774</v>
      </c>
      <c r="K10" s="76">
        <f t="shared" si="0"/>
        <v>3205.96</v>
      </c>
      <c r="L10" s="76">
        <f t="shared" si="2"/>
        <v>267.16000000000003</v>
      </c>
    </row>
    <row r="11" spans="1:12" s="4" customFormat="1" ht="15" customHeight="1" x14ac:dyDescent="0.25">
      <c r="A11" s="70">
        <v>5</v>
      </c>
      <c r="B11" s="56" t="s">
        <v>10</v>
      </c>
      <c r="C11" s="71">
        <v>1554.53</v>
      </c>
      <c r="D11" s="72">
        <v>1.0589999999999999</v>
      </c>
      <c r="E11" s="73">
        <v>1.113</v>
      </c>
      <c r="F11" s="74">
        <v>1</v>
      </c>
      <c r="G11" s="75">
        <v>1.105</v>
      </c>
      <c r="H11" s="76">
        <f t="shared" si="1"/>
        <v>2024.66</v>
      </c>
      <c r="I11" s="77">
        <v>0.90154999999999996</v>
      </c>
      <c r="J11" s="78">
        <v>1.7600499999999999</v>
      </c>
      <c r="K11" s="76">
        <f t="shared" si="0"/>
        <v>3212.68</v>
      </c>
      <c r="L11" s="76">
        <f t="shared" si="2"/>
        <v>267.72000000000003</v>
      </c>
    </row>
    <row r="12" spans="1:12" s="4" customFormat="1" ht="15" customHeight="1" x14ac:dyDescent="0.25">
      <c r="A12" s="70">
        <v>6</v>
      </c>
      <c r="B12" s="57" t="s">
        <v>55</v>
      </c>
      <c r="C12" s="71">
        <v>1554.53</v>
      </c>
      <c r="D12" s="79">
        <v>1.0529999999999999</v>
      </c>
      <c r="E12" s="73">
        <v>1</v>
      </c>
      <c r="F12" s="80">
        <v>1</v>
      </c>
      <c r="G12" s="75">
        <v>1.105</v>
      </c>
      <c r="H12" s="76">
        <f t="shared" si="1"/>
        <v>1808.8</v>
      </c>
      <c r="I12" s="77">
        <v>0.90154999999999996</v>
      </c>
      <c r="J12" s="78">
        <v>1.8530310000000001</v>
      </c>
      <c r="K12" s="76">
        <f t="shared" si="0"/>
        <v>3021.78</v>
      </c>
      <c r="L12" s="76">
        <f t="shared" si="2"/>
        <v>251.82</v>
      </c>
    </row>
    <row r="13" spans="1:12" s="4" customFormat="1" ht="15" customHeight="1" x14ac:dyDescent="0.25">
      <c r="A13" s="70">
        <v>7</v>
      </c>
      <c r="B13" s="58" t="s">
        <v>56</v>
      </c>
      <c r="C13" s="71">
        <v>1554.53</v>
      </c>
      <c r="D13" s="81">
        <v>1.0720000000000001</v>
      </c>
      <c r="E13" s="73">
        <v>1.1056999999999999</v>
      </c>
      <c r="F13" s="82">
        <v>1</v>
      </c>
      <c r="G13" s="75">
        <v>1.105</v>
      </c>
      <c r="H13" s="76">
        <f t="shared" si="1"/>
        <v>2036.07</v>
      </c>
      <c r="I13" s="77">
        <v>0.90154999999999996</v>
      </c>
      <c r="J13" s="78">
        <v>1.761925</v>
      </c>
      <c r="K13" s="76">
        <f t="shared" si="0"/>
        <v>3234.22</v>
      </c>
      <c r="L13" s="76">
        <f t="shared" si="2"/>
        <v>269.52</v>
      </c>
    </row>
    <row r="14" spans="1:12" s="4" customFormat="1" ht="15" customHeight="1" x14ac:dyDescent="0.25">
      <c r="A14" s="70">
        <v>8</v>
      </c>
      <c r="B14" s="57" t="s">
        <v>11</v>
      </c>
      <c r="C14" s="71">
        <v>1554.53</v>
      </c>
      <c r="D14" s="79">
        <v>1.056</v>
      </c>
      <c r="E14" s="73">
        <v>1.113</v>
      </c>
      <c r="F14" s="80">
        <v>1</v>
      </c>
      <c r="G14" s="75">
        <v>1.105</v>
      </c>
      <c r="H14" s="76">
        <f t="shared" si="1"/>
        <v>2018.93</v>
      </c>
      <c r="I14" s="77">
        <v>0.90154999999999996</v>
      </c>
      <c r="J14" s="78">
        <v>1.763749</v>
      </c>
      <c r="K14" s="76">
        <f t="shared" si="0"/>
        <v>3210.32</v>
      </c>
      <c r="L14" s="76">
        <f t="shared" si="2"/>
        <v>267.52999999999997</v>
      </c>
    </row>
    <row r="15" spans="1:12" s="4" customFormat="1" ht="15" customHeight="1" x14ac:dyDescent="0.25">
      <c r="A15" s="70">
        <v>9</v>
      </c>
      <c r="B15" s="57" t="s">
        <v>12</v>
      </c>
      <c r="C15" s="71">
        <v>1554.53</v>
      </c>
      <c r="D15" s="79">
        <v>1.0669999999999999</v>
      </c>
      <c r="E15" s="73">
        <v>1.113</v>
      </c>
      <c r="F15" s="80">
        <v>1</v>
      </c>
      <c r="G15" s="75">
        <v>1.105</v>
      </c>
      <c r="H15" s="76">
        <f t="shared" si="1"/>
        <v>2039.96</v>
      </c>
      <c r="I15" s="77">
        <v>0.90154999999999996</v>
      </c>
      <c r="J15" s="78">
        <v>1.7570509999999999</v>
      </c>
      <c r="K15" s="76">
        <f t="shared" si="0"/>
        <v>3231.44</v>
      </c>
      <c r="L15" s="76">
        <f t="shared" si="2"/>
        <v>269.29000000000002</v>
      </c>
    </row>
    <row r="16" spans="1:12" s="4" customFormat="1" ht="15" customHeight="1" x14ac:dyDescent="0.25">
      <c r="A16" s="70">
        <v>10</v>
      </c>
      <c r="B16" s="57" t="s">
        <v>13</v>
      </c>
      <c r="C16" s="71">
        <v>1554.53</v>
      </c>
      <c r="D16" s="79">
        <v>1.0609999999999999</v>
      </c>
      <c r="E16" s="73">
        <v>1.04</v>
      </c>
      <c r="F16" s="80">
        <v>1</v>
      </c>
      <c r="G16" s="75">
        <v>1.105</v>
      </c>
      <c r="H16" s="76">
        <f t="shared" si="1"/>
        <v>1895.44</v>
      </c>
      <c r="I16" s="77">
        <v>0.90154999999999996</v>
      </c>
      <c r="J16" s="78">
        <v>1.8077179999999999</v>
      </c>
      <c r="K16" s="76">
        <f t="shared" si="0"/>
        <v>3089.09</v>
      </c>
      <c r="L16" s="76">
        <f t="shared" si="2"/>
        <v>257.42</v>
      </c>
    </row>
    <row r="17" spans="1:14" s="4" customFormat="1" ht="15" customHeight="1" x14ac:dyDescent="0.25">
      <c r="A17" s="70">
        <v>11</v>
      </c>
      <c r="B17" s="57" t="s">
        <v>14</v>
      </c>
      <c r="C17" s="71">
        <v>1554.53</v>
      </c>
      <c r="D17" s="79">
        <v>1.0569999999999999</v>
      </c>
      <c r="E17" s="73">
        <v>1.113</v>
      </c>
      <c r="F17" s="80">
        <v>1</v>
      </c>
      <c r="G17" s="75">
        <v>1.105</v>
      </c>
      <c r="H17" s="76">
        <f t="shared" si="1"/>
        <v>2020.84</v>
      </c>
      <c r="I17" s="77">
        <v>0.90154999999999996</v>
      </c>
      <c r="J17" s="78">
        <v>1.81027</v>
      </c>
      <c r="K17" s="76">
        <f t="shared" si="0"/>
        <v>3298.11</v>
      </c>
      <c r="L17" s="76">
        <f t="shared" si="2"/>
        <v>274.83999999999997</v>
      </c>
    </row>
    <row r="18" spans="1:14" s="4" customFormat="1" ht="15" customHeight="1" x14ac:dyDescent="0.25">
      <c r="A18" s="70">
        <v>12</v>
      </c>
      <c r="B18" s="57" t="s">
        <v>9</v>
      </c>
      <c r="C18" s="71">
        <v>1554.53</v>
      </c>
      <c r="D18" s="79">
        <v>1.075</v>
      </c>
      <c r="E18" s="73">
        <v>1.1063000000000001</v>
      </c>
      <c r="F18" s="80">
        <v>1</v>
      </c>
      <c r="G18" s="75">
        <v>1.105</v>
      </c>
      <c r="H18" s="76">
        <f t="shared" si="1"/>
        <v>2042.88</v>
      </c>
      <c r="I18" s="77">
        <v>0.90154999999999996</v>
      </c>
      <c r="J18" s="78">
        <v>1.773647</v>
      </c>
      <c r="K18" s="76">
        <f t="shared" si="0"/>
        <v>3266.63</v>
      </c>
      <c r="L18" s="76">
        <f t="shared" si="2"/>
        <v>272.22000000000003</v>
      </c>
    </row>
    <row r="19" spans="1:14" s="4" customFormat="1" ht="15" customHeight="1" x14ac:dyDescent="0.25">
      <c r="A19" s="70">
        <v>13</v>
      </c>
      <c r="B19" s="57" t="s">
        <v>20</v>
      </c>
      <c r="C19" s="71">
        <v>1554.53</v>
      </c>
      <c r="D19" s="79">
        <v>1.0489999999999999</v>
      </c>
      <c r="E19" s="73">
        <v>1.1069</v>
      </c>
      <c r="F19" s="80">
        <v>1</v>
      </c>
      <c r="G19" s="75">
        <v>1.105</v>
      </c>
      <c r="H19" s="76">
        <f t="shared" si="1"/>
        <v>1994.55</v>
      </c>
      <c r="I19" s="77">
        <v>0.90154999999999996</v>
      </c>
      <c r="J19" s="78">
        <v>1.8331139999999999</v>
      </c>
      <c r="K19" s="76">
        <f t="shared" si="0"/>
        <v>3296.28</v>
      </c>
      <c r="L19" s="76">
        <f t="shared" si="2"/>
        <v>274.69</v>
      </c>
    </row>
    <row r="20" spans="1:14" s="4" customFormat="1" ht="15" customHeight="1" x14ac:dyDescent="0.25">
      <c r="A20" s="70">
        <v>14</v>
      </c>
      <c r="B20" s="56" t="s">
        <v>6</v>
      </c>
      <c r="C20" s="71">
        <v>1554.53</v>
      </c>
      <c r="D20" s="72">
        <v>1.0369999999999999</v>
      </c>
      <c r="E20" s="73">
        <v>1.113</v>
      </c>
      <c r="F20" s="74">
        <v>1</v>
      </c>
      <c r="G20" s="75">
        <v>1.105</v>
      </c>
      <c r="H20" s="76">
        <f t="shared" si="1"/>
        <v>1982.6</v>
      </c>
      <c r="I20" s="77">
        <v>0.90154999999999996</v>
      </c>
      <c r="J20" s="78">
        <v>1.856441</v>
      </c>
      <c r="K20" s="76">
        <f t="shared" si="0"/>
        <v>3318.23</v>
      </c>
      <c r="L20" s="76">
        <f t="shared" si="2"/>
        <v>276.52</v>
      </c>
    </row>
    <row r="21" spans="1:14" s="4" customFormat="1" ht="15" customHeight="1" x14ac:dyDescent="0.25">
      <c r="A21" s="70">
        <v>15</v>
      </c>
      <c r="B21" s="56" t="s">
        <v>57</v>
      </c>
      <c r="C21" s="71">
        <v>1554.53</v>
      </c>
      <c r="D21" s="72">
        <v>1.036</v>
      </c>
      <c r="E21" s="73">
        <v>1.1091</v>
      </c>
      <c r="F21" s="74">
        <v>1</v>
      </c>
      <c r="G21" s="75">
        <v>1.105</v>
      </c>
      <c r="H21" s="76">
        <f t="shared" si="1"/>
        <v>1973.75</v>
      </c>
      <c r="I21" s="77">
        <v>0.90154999999999996</v>
      </c>
      <c r="J21" s="78">
        <v>1.827151</v>
      </c>
      <c r="K21" s="76">
        <f t="shared" si="0"/>
        <v>3251.3</v>
      </c>
      <c r="L21" s="76">
        <f t="shared" si="2"/>
        <v>270.94</v>
      </c>
    </row>
    <row r="22" spans="1:14" s="4" customFormat="1" ht="15" customHeight="1" x14ac:dyDescent="0.25">
      <c r="A22" s="70">
        <v>16</v>
      </c>
      <c r="B22" s="57" t="s">
        <v>5</v>
      </c>
      <c r="C22" s="71">
        <v>1554.53</v>
      </c>
      <c r="D22" s="83">
        <v>1.0660000000000001</v>
      </c>
      <c r="E22" s="73">
        <v>1.0324</v>
      </c>
      <c r="F22" s="84">
        <v>1</v>
      </c>
      <c r="G22" s="75">
        <v>1.105</v>
      </c>
      <c r="H22" s="76">
        <f t="shared" si="1"/>
        <v>1890.46</v>
      </c>
      <c r="I22" s="77">
        <v>0.90154999999999996</v>
      </c>
      <c r="J22" s="78">
        <v>1.8409169999999999</v>
      </c>
      <c r="K22" s="76">
        <f t="shared" si="0"/>
        <v>3137.56</v>
      </c>
      <c r="L22" s="76">
        <f t="shared" si="2"/>
        <v>261.45999999999998</v>
      </c>
    </row>
    <row r="23" spans="1:14" s="4" customFormat="1" ht="15" customHeight="1" x14ac:dyDescent="0.25">
      <c r="A23" s="70">
        <v>17</v>
      </c>
      <c r="B23" s="57" t="s">
        <v>7</v>
      </c>
      <c r="C23" s="71">
        <v>1554.53</v>
      </c>
      <c r="D23" s="72">
        <v>1.018</v>
      </c>
      <c r="E23" s="73">
        <v>1.113</v>
      </c>
      <c r="F23" s="74">
        <v>1</v>
      </c>
      <c r="G23" s="75">
        <v>1.105</v>
      </c>
      <c r="H23" s="76">
        <f t="shared" si="1"/>
        <v>1946.28</v>
      </c>
      <c r="I23" s="77">
        <v>0.90154999999999996</v>
      </c>
      <c r="J23" s="78">
        <v>1.847418</v>
      </c>
      <c r="K23" s="76">
        <f t="shared" si="0"/>
        <v>3241.61</v>
      </c>
      <c r="L23" s="76">
        <f t="shared" si="2"/>
        <v>270.13</v>
      </c>
    </row>
    <row r="24" spans="1:14" s="4" customFormat="1" ht="15" customHeight="1" x14ac:dyDescent="0.25">
      <c r="A24" s="70">
        <v>18</v>
      </c>
      <c r="B24" s="57" t="s">
        <v>58</v>
      </c>
      <c r="C24" s="71">
        <v>1554.53</v>
      </c>
      <c r="D24" s="72">
        <v>1.0509999999999999</v>
      </c>
      <c r="E24" s="73">
        <v>1.113</v>
      </c>
      <c r="F24" s="74">
        <v>1</v>
      </c>
      <c r="G24" s="75">
        <v>1.105</v>
      </c>
      <c r="H24" s="76">
        <f t="shared" si="1"/>
        <v>2009.37</v>
      </c>
      <c r="I24" s="77">
        <v>0.90154999999999996</v>
      </c>
      <c r="J24" s="78">
        <v>1.801984</v>
      </c>
      <c r="K24" s="76">
        <f t="shared" si="0"/>
        <v>3264.38</v>
      </c>
      <c r="L24" s="76">
        <f t="shared" si="2"/>
        <v>272.02999999999997</v>
      </c>
    </row>
    <row r="25" spans="1:14" s="4" customFormat="1" ht="15" customHeight="1" x14ac:dyDescent="0.25">
      <c r="A25" s="70">
        <v>19</v>
      </c>
      <c r="B25" s="57" t="s">
        <v>52</v>
      </c>
      <c r="C25" s="71">
        <v>1554.53</v>
      </c>
      <c r="D25" s="79">
        <v>1.0680000000000001</v>
      </c>
      <c r="E25" s="73">
        <v>1.1073</v>
      </c>
      <c r="F25" s="80">
        <v>1</v>
      </c>
      <c r="G25" s="75">
        <v>1.105</v>
      </c>
      <c r="H25" s="76">
        <f t="shared" si="1"/>
        <v>2031.41</v>
      </c>
      <c r="I25" s="77">
        <v>0.90154999999999996</v>
      </c>
      <c r="J25" s="78">
        <v>1.7911349999999999</v>
      </c>
      <c r="K25" s="76">
        <f t="shared" si="0"/>
        <v>3280.32</v>
      </c>
      <c r="L25" s="76">
        <f t="shared" si="2"/>
        <v>273.36</v>
      </c>
    </row>
    <row r="26" spans="1:14" ht="15" customHeight="1" x14ac:dyDescent="0.25">
      <c r="A26" s="70">
        <v>20</v>
      </c>
      <c r="B26" s="56" t="s">
        <v>19</v>
      </c>
      <c r="C26" s="71">
        <v>1554.53</v>
      </c>
      <c r="D26" s="79">
        <v>1.0580000000000001</v>
      </c>
      <c r="E26" s="73">
        <v>1</v>
      </c>
      <c r="F26" s="80">
        <v>1</v>
      </c>
      <c r="G26" s="85">
        <v>1.105</v>
      </c>
      <c r="H26" s="76">
        <f t="shared" si="1"/>
        <v>1817.39</v>
      </c>
      <c r="I26" s="77">
        <v>0.90154999999999996</v>
      </c>
      <c r="J26" s="78">
        <v>1.8882589999999999</v>
      </c>
      <c r="K26" s="76">
        <f t="shared" si="0"/>
        <v>3093.85</v>
      </c>
      <c r="L26" s="76">
        <f t="shared" si="2"/>
        <v>257.82</v>
      </c>
      <c r="N26" s="4"/>
    </row>
    <row r="27" spans="1:14" ht="15" customHeight="1" x14ac:dyDescent="0.25">
      <c r="A27" s="70">
        <v>21</v>
      </c>
      <c r="B27" s="56" t="s">
        <v>41</v>
      </c>
      <c r="C27" s="71">
        <v>1554.53</v>
      </c>
      <c r="D27" s="79">
        <v>1.05</v>
      </c>
      <c r="E27" s="73">
        <v>1.113</v>
      </c>
      <c r="F27" s="80">
        <v>1</v>
      </c>
      <c r="G27" s="85">
        <v>2.0150000000000001</v>
      </c>
      <c r="H27" s="76">
        <f t="shared" si="1"/>
        <v>3660.65</v>
      </c>
      <c r="I27" s="77">
        <v>0.90154999999999996</v>
      </c>
      <c r="J27" s="78">
        <v>1.755549</v>
      </c>
      <c r="K27" s="76">
        <f t="shared" si="0"/>
        <v>5793.77</v>
      </c>
      <c r="L27" s="76">
        <f t="shared" si="2"/>
        <v>482.81</v>
      </c>
      <c r="N27" s="4"/>
    </row>
    <row r="28" spans="1:14" ht="15" customHeight="1" x14ac:dyDescent="0.25">
      <c r="A28" s="70">
        <v>22</v>
      </c>
      <c r="B28" s="57" t="s">
        <v>51</v>
      </c>
      <c r="C28" s="71">
        <v>1554.53</v>
      </c>
      <c r="D28" s="79">
        <v>1.0820000000000001</v>
      </c>
      <c r="E28" s="73">
        <v>1</v>
      </c>
      <c r="F28" s="80">
        <v>1</v>
      </c>
      <c r="G28" s="85">
        <v>1.105</v>
      </c>
      <c r="H28" s="76">
        <f t="shared" si="1"/>
        <v>1858.61</v>
      </c>
      <c r="I28" s="77">
        <v>0.90154999999999996</v>
      </c>
      <c r="J28" s="78">
        <v>1.5761639999999999</v>
      </c>
      <c r="K28" s="76">
        <f t="shared" si="0"/>
        <v>2641.07</v>
      </c>
      <c r="L28" s="76">
        <f t="shared" si="2"/>
        <v>220.09</v>
      </c>
      <c r="N28" s="4"/>
    </row>
    <row r="29" spans="1:14" ht="15" customHeight="1" x14ac:dyDescent="0.25">
      <c r="A29" s="70">
        <v>23</v>
      </c>
      <c r="B29" s="57" t="s">
        <v>59</v>
      </c>
      <c r="C29" s="71">
        <v>1554.53</v>
      </c>
      <c r="D29" s="79">
        <v>1.0660000000000001</v>
      </c>
      <c r="E29" s="73">
        <v>1.0215000000000001</v>
      </c>
      <c r="F29" s="80">
        <v>1</v>
      </c>
      <c r="G29" s="85">
        <v>1.105</v>
      </c>
      <c r="H29" s="76">
        <f t="shared" si="1"/>
        <v>1870.5</v>
      </c>
      <c r="I29" s="77">
        <v>0.90154999999999996</v>
      </c>
      <c r="J29" s="78">
        <v>1.7849360000000001</v>
      </c>
      <c r="K29" s="76">
        <f t="shared" si="0"/>
        <v>3010.03</v>
      </c>
      <c r="L29" s="76">
        <f t="shared" si="2"/>
        <v>250.84</v>
      </c>
      <c r="N29" s="4"/>
    </row>
    <row r="30" spans="1:14" ht="15" customHeight="1" x14ac:dyDescent="0.25">
      <c r="A30" s="70">
        <v>24</v>
      </c>
      <c r="B30" s="57" t="s">
        <v>60</v>
      </c>
      <c r="C30" s="71">
        <v>1554.53</v>
      </c>
      <c r="D30" s="79">
        <v>0.98699999999999999</v>
      </c>
      <c r="E30" s="73">
        <v>1</v>
      </c>
      <c r="F30" s="80">
        <v>1</v>
      </c>
      <c r="G30" s="85">
        <v>1.105</v>
      </c>
      <c r="H30" s="76">
        <f t="shared" si="1"/>
        <v>1695.42</v>
      </c>
      <c r="I30" s="77">
        <v>0.90154999999999996</v>
      </c>
      <c r="J30" s="78">
        <v>2.879813</v>
      </c>
      <c r="K30" s="76">
        <f t="shared" si="0"/>
        <v>4401.8100000000004</v>
      </c>
      <c r="L30" s="76">
        <f t="shared" si="2"/>
        <v>366.82</v>
      </c>
      <c r="N30" s="4"/>
    </row>
    <row r="31" spans="1:14" ht="15" customHeight="1" x14ac:dyDescent="0.25">
      <c r="A31" s="70">
        <v>25</v>
      </c>
      <c r="B31" s="56" t="s">
        <v>61</v>
      </c>
      <c r="C31" s="71">
        <v>1554.53</v>
      </c>
      <c r="D31" s="79">
        <v>1.083</v>
      </c>
      <c r="E31" s="73">
        <v>1</v>
      </c>
      <c r="F31" s="80">
        <v>1</v>
      </c>
      <c r="G31" s="85">
        <v>1.105</v>
      </c>
      <c r="H31" s="76">
        <f t="shared" si="1"/>
        <v>1860.33</v>
      </c>
      <c r="I31" s="77">
        <v>0.90154999999999996</v>
      </c>
      <c r="J31" s="78">
        <v>1.5810550000000001</v>
      </c>
      <c r="K31" s="76">
        <f t="shared" si="0"/>
        <v>2651.71</v>
      </c>
      <c r="L31" s="76">
        <f t="shared" si="2"/>
        <v>220.98</v>
      </c>
      <c r="N31" s="4"/>
    </row>
    <row r="32" spans="1:14" ht="15" customHeight="1" x14ac:dyDescent="0.25">
      <c r="A32" s="70">
        <v>26</v>
      </c>
      <c r="B32" s="57" t="s">
        <v>22</v>
      </c>
      <c r="C32" s="71">
        <v>1554.53</v>
      </c>
      <c r="D32" s="79">
        <v>1.077</v>
      </c>
      <c r="E32" s="73">
        <v>1.0123</v>
      </c>
      <c r="F32" s="80">
        <v>1</v>
      </c>
      <c r="G32" s="85">
        <v>1.105</v>
      </c>
      <c r="H32" s="76">
        <f t="shared" si="1"/>
        <v>1872.78</v>
      </c>
      <c r="I32" s="77">
        <v>0.90154999999999996</v>
      </c>
      <c r="J32" s="78">
        <v>1.820363</v>
      </c>
      <c r="K32" s="76">
        <f t="shared" si="0"/>
        <v>3073.51</v>
      </c>
      <c r="L32" s="76">
        <f t="shared" si="2"/>
        <v>256.13</v>
      </c>
      <c r="N32" s="4"/>
    </row>
    <row r="33" spans="1:14" ht="15" customHeight="1" x14ac:dyDescent="0.25">
      <c r="A33" s="70">
        <v>27</v>
      </c>
      <c r="B33" s="57" t="s">
        <v>23</v>
      </c>
      <c r="C33" s="71">
        <v>1554.53</v>
      </c>
      <c r="D33" s="79">
        <v>1.0640000000000001</v>
      </c>
      <c r="E33" s="86">
        <v>1</v>
      </c>
      <c r="F33" s="80">
        <v>1</v>
      </c>
      <c r="G33" s="85">
        <v>1.105</v>
      </c>
      <c r="H33" s="76">
        <f t="shared" si="1"/>
        <v>1827.69</v>
      </c>
      <c r="I33" s="77">
        <v>0.90154999999999996</v>
      </c>
      <c r="J33" s="78">
        <v>1.8568519999999999</v>
      </c>
      <c r="K33" s="76">
        <f t="shared" si="0"/>
        <v>3059.64</v>
      </c>
      <c r="L33" s="76">
        <f t="shared" si="2"/>
        <v>254.97</v>
      </c>
      <c r="N33" s="4"/>
    </row>
    <row r="34" spans="1:14" ht="15" customHeight="1" x14ac:dyDescent="0.25">
      <c r="A34" s="70">
        <v>28</v>
      </c>
      <c r="B34" s="57" t="s">
        <v>24</v>
      </c>
      <c r="C34" s="71">
        <v>1554.53</v>
      </c>
      <c r="D34" s="79">
        <v>1.0569999999999999</v>
      </c>
      <c r="E34" s="86">
        <v>1.113</v>
      </c>
      <c r="F34" s="80">
        <v>1</v>
      </c>
      <c r="G34" s="85">
        <v>1.105</v>
      </c>
      <c r="H34" s="76">
        <f t="shared" si="1"/>
        <v>2020.84</v>
      </c>
      <c r="I34" s="77">
        <v>0.90154999999999996</v>
      </c>
      <c r="J34" s="78">
        <v>1.768772</v>
      </c>
      <c r="K34" s="76">
        <f t="shared" si="0"/>
        <v>3222.51</v>
      </c>
      <c r="L34" s="76">
        <f t="shared" si="2"/>
        <v>268.54000000000002</v>
      </c>
      <c r="N34" s="4"/>
    </row>
    <row r="35" spans="1:14" ht="15" customHeight="1" x14ac:dyDescent="0.25">
      <c r="A35" s="70">
        <v>29</v>
      </c>
      <c r="B35" s="57" t="s">
        <v>21</v>
      </c>
      <c r="C35" s="71">
        <v>1554.53</v>
      </c>
      <c r="D35" s="81">
        <v>1.0740000000000001</v>
      </c>
      <c r="E35" s="86">
        <v>1.02</v>
      </c>
      <c r="F35" s="82">
        <v>1</v>
      </c>
      <c r="G35" s="85">
        <v>1.105</v>
      </c>
      <c r="H35" s="76">
        <f t="shared" si="1"/>
        <v>1881.77</v>
      </c>
      <c r="I35" s="77">
        <v>0.90154999999999996</v>
      </c>
      <c r="J35" s="78">
        <v>1.836883</v>
      </c>
      <c r="K35" s="76">
        <f t="shared" si="0"/>
        <v>3116.29</v>
      </c>
      <c r="L35" s="76">
        <f t="shared" si="2"/>
        <v>259.69</v>
      </c>
      <c r="N35" s="4"/>
    </row>
    <row r="36" spans="1:14" ht="15" customHeight="1" x14ac:dyDescent="0.25">
      <c r="A36" s="70">
        <v>30</v>
      </c>
      <c r="B36" s="59" t="s">
        <v>25</v>
      </c>
      <c r="C36" s="71">
        <v>1554.53</v>
      </c>
      <c r="D36" s="79">
        <v>1.0580000000000001</v>
      </c>
      <c r="E36" s="86">
        <v>1.113</v>
      </c>
      <c r="F36" s="80">
        <v>1</v>
      </c>
      <c r="G36" s="85">
        <v>1.105</v>
      </c>
      <c r="H36" s="76">
        <f t="shared" si="1"/>
        <v>2022.75</v>
      </c>
      <c r="I36" s="77">
        <v>0.90154999999999996</v>
      </c>
      <c r="J36" s="78">
        <v>1.7734570000000001</v>
      </c>
      <c r="K36" s="76">
        <f t="shared" si="0"/>
        <v>3234.09</v>
      </c>
      <c r="L36" s="76">
        <f t="shared" si="2"/>
        <v>269.51</v>
      </c>
      <c r="N36" s="4"/>
    </row>
    <row r="37" spans="1:14" ht="15" customHeight="1" x14ac:dyDescent="0.25">
      <c r="A37" s="70">
        <v>31</v>
      </c>
      <c r="B37" s="58" t="s">
        <v>62</v>
      </c>
      <c r="C37" s="71">
        <v>1554.53</v>
      </c>
      <c r="D37" s="79">
        <v>1.0569999999999999</v>
      </c>
      <c r="E37" s="86">
        <v>1.0187999999999999</v>
      </c>
      <c r="F37" s="80">
        <v>1</v>
      </c>
      <c r="G37" s="85">
        <v>1.105</v>
      </c>
      <c r="H37" s="76">
        <f t="shared" si="1"/>
        <v>1849.8</v>
      </c>
      <c r="I37" s="77">
        <v>0.90154999999999996</v>
      </c>
      <c r="J37" s="78">
        <v>1.8292520000000001</v>
      </c>
      <c r="K37" s="76">
        <f t="shared" si="0"/>
        <v>3050.62</v>
      </c>
      <c r="L37" s="76">
        <f t="shared" si="2"/>
        <v>254.22</v>
      </c>
      <c r="N37" s="4"/>
    </row>
    <row r="38" spans="1:14" ht="15" customHeight="1" x14ac:dyDescent="0.25">
      <c r="A38" s="70">
        <v>32</v>
      </c>
      <c r="B38" s="57" t="s">
        <v>63</v>
      </c>
      <c r="C38" s="71">
        <v>1554.53</v>
      </c>
      <c r="D38" s="79">
        <v>1.0580000000000001</v>
      </c>
      <c r="E38" s="86">
        <v>1.113</v>
      </c>
      <c r="F38" s="80">
        <v>1</v>
      </c>
      <c r="G38" s="85">
        <v>1.105</v>
      </c>
      <c r="H38" s="76">
        <f t="shared" si="1"/>
        <v>2022.75</v>
      </c>
      <c r="I38" s="77">
        <v>0.90154999999999996</v>
      </c>
      <c r="J38" s="78">
        <v>1.7340770000000001</v>
      </c>
      <c r="K38" s="76">
        <f t="shared" si="0"/>
        <v>3162.28</v>
      </c>
      <c r="L38" s="76">
        <f t="shared" si="2"/>
        <v>263.52</v>
      </c>
      <c r="N38" s="4"/>
    </row>
    <row r="39" spans="1:14" ht="15" customHeight="1" x14ac:dyDescent="0.25">
      <c r="A39" s="70">
        <v>33</v>
      </c>
      <c r="B39" s="57" t="s">
        <v>64</v>
      </c>
      <c r="C39" s="71">
        <v>1554.53</v>
      </c>
      <c r="D39" s="81">
        <v>1.089</v>
      </c>
      <c r="E39" s="86">
        <v>1.113</v>
      </c>
      <c r="F39" s="82">
        <v>1</v>
      </c>
      <c r="G39" s="85">
        <v>1.105</v>
      </c>
      <c r="H39" s="76">
        <f t="shared" si="1"/>
        <v>2082.02</v>
      </c>
      <c r="I39" s="77">
        <v>0.90154999999999996</v>
      </c>
      <c r="J39" s="78">
        <v>1.72068</v>
      </c>
      <c r="K39" s="76">
        <f t="shared" si="0"/>
        <v>3229.79</v>
      </c>
      <c r="L39" s="76">
        <f t="shared" si="2"/>
        <v>269.14999999999998</v>
      </c>
      <c r="N39" s="4"/>
    </row>
    <row r="40" spans="1:14" ht="15" customHeight="1" x14ac:dyDescent="0.25">
      <c r="A40" s="70">
        <v>34</v>
      </c>
      <c r="B40" s="56" t="s">
        <v>26</v>
      </c>
      <c r="C40" s="71">
        <v>1554.53</v>
      </c>
      <c r="D40" s="72">
        <v>1.0820000000000001</v>
      </c>
      <c r="E40" s="86">
        <v>1.113</v>
      </c>
      <c r="F40" s="74">
        <v>1</v>
      </c>
      <c r="G40" s="85">
        <v>1.105</v>
      </c>
      <c r="H40" s="76">
        <f t="shared" si="1"/>
        <v>2068.63</v>
      </c>
      <c r="I40" s="77">
        <v>0.90154999999999996</v>
      </c>
      <c r="J40" s="78">
        <v>1.743995</v>
      </c>
      <c r="K40" s="76">
        <f t="shared" si="0"/>
        <v>3252.5</v>
      </c>
      <c r="L40" s="76">
        <f t="shared" si="2"/>
        <v>271.04000000000002</v>
      </c>
      <c r="N40" s="4"/>
    </row>
    <row r="41" spans="1:14" ht="15" customHeight="1" x14ac:dyDescent="0.25">
      <c r="A41" s="70">
        <v>35</v>
      </c>
      <c r="B41" s="58" t="s">
        <v>27</v>
      </c>
      <c r="C41" s="71">
        <v>1554.53</v>
      </c>
      <c r="D41" s="72">
        <v>1.093</v>
      </c>
      <c r="E41" s="86">
        <v>1.113</v>
      </c>
      <c r="F41" s="74">
        <v>1</v>
      </c>
      <c r="G41" s="85">
        <v>1.105</v>
      </c>
      <c r="H41" s="76">
        <f t="shared" si="1"/>
        <v>2089.67</v>
      </c>
      <c r="I41" s="77">
        <v>0.90154999999999996</v>
      </c>
      <c r="J41" s="78">
        <v>1.7296419999999999</v>
      </c>
      <c r="K41" s="76">
        <f t="shared" si="0"/>
        <v>3258.55</v>
      </c>
      <c r="L41" s="76">
        <f t="shared" si="2"/>
        <v>271.55</v>
      </c>
      <c r="N41" s="4"/>
    </row>
    <row r="42" spans="1:14" ht="15" customHeight="1" x14ac:dyDescent="0.25">
      <c r="A42" s="70">
        <v>36</v>
      </c>
      <c r="B42" s="56" t="s">
        <v>65</v>
      </c>
      <c r="C42" s="71">
        <v>1554.53</v>
      </c>
      <c r="D42" s="72">
        <v>1.1459999999999999</v>
      </c>
      <c r="E42" s="86">
        <v>1</v>
      </c>
      <c r="F42" s="74">
        <v>1</v>
      </c>
      <c r="G42" s="85">
        <v>1.105</v>
      </c>
      <c r="H42" s="76">
        <f t="shared" si="1"/>
        <v>1968.55</v>
      </c>
      <c r="I42" s="77">
        <v>0.90154999999999996</v>
      </c>
      <c r="J42" s="78">
        <v>1.537145</v>
      </c>
      <c r="K42" s="76">
        <f t="shared" si="0"/>
        <v>2728.04</v>
      </c>
      <c r="L42" s="76">
        <f t="shared" si="2"/>
        <v>227.34</v>
      </c>
      <c r="N42" s="4"/>
    </row>
    <row r="43" spans="1:14" ht="15" customHeight="1" x14ac:dyDescent="0.25">
      <c r="A43" s="70">
        <v>37</v>
      </c>
      <c r="B43" s="57" t="s">
        <v>66</v>
      </c>
      <c r="C43" s="71">
        <v>1554.53</v>
      </c>
      <c r="D43" s="72">
        <v>1.069</v>
      </c>
      <c r="E43" s="86">
        <v>1</v>
      </c>
      <c r="F43" s="74">
        <v>1</v>
      </c>
      <c r="G43" s="85">
        <v>1.105</v>
      </c>
      <c r="H43" s="76">
        <f t="shared" si="1"/>
        <v>1836.28</v>
      </c>
      <c r="I43" s="77">
        <v>0.90154999999999996</v>
      </c>
      <c r="J43" s="78">
        <v>1.85571</v>
      </c>
      <c r="K43" s="76">
        <f t="shared" si="0"/>
        <v>3072.12</v>
      </c>
      <c r="L43" s="76">
        <f t="shared" si="2"/>
        <v>256.01</v>
      </c>
      <c r="N43" s="4"/>
    </row>
    <row r="44" spans="1:14" ht="15" customHeight="1" x14ac:dyDescent="0.25">
      <c r="A44" s="70">
        <v>38</v>
      </c>
      <c r="B44" s="56" t="s">
        <v>67</v>
      </c>
      <c r="C44" s="71">
        <v>1554.53</v>
      </c>
      <c r="D44" s="72">
        <v>1.0880000000000001</v>
      </c>
      <c r="E44" s="86">
        <v>1.1045</v>
      </c>
      <c r="F44" s="74">
        <v>1</v>
      </c>
      <c r="G44" s="85">
        <v>1.105</v>
      </c>
      <c r="H44" s="76">
        <f t="shared" si="1"/>
        <v>2064.2199999999998</v>
      </c>
      <c r="I44" s="77">
        <v>0.90154999999999996</v>
      </c>
      <c r="J44" s="78">
        <v>1.7547680000000001</v>
      </c>
      <c r="K44" s="76">
        <f t="shared" si="0"/>
        <v>3265.62</v>
      </c>
      <c r="L44" s="76">
        <f t="shared" si="2"/>
        <v>272.14</v>
      </c>
      <c r="N44" s="4"/>
    </row>
    <row r="45" spans="1:14" ht="15" customHeight="1" x14ac:dyDescent="0.25">
      <c r="A45" s="70">
        <v>39</v>
      </c>
      <c r="B45" s="58" t="s">
        <v>0</v>
      </c>
      <c r="C45" s="71">
        <v>1554.53</v>
      </c>
      <c r="D45" s="79">
        <v>1.081</v>
      </c>
      <c r="E45" s="86">
        <v>1.0296000000000001</v>
      </c>
      <c r="F45" s="80">
        <v>1</v>
      </c>
      <c r="G45" s="85">
        <v>1.105</v>
      </c>
      <c r="H45" s="76">
        <f t="shared" si="1"/>
        <v>1911.86</v>
      </c>
      <c r="I45" s="77">
        <v>0.90154999999999996</v>
      </c>
      <c r="J45" s="78">
        <v>1.799496</v>
      </c>
      <c r="K45" s="76">
        <f t="shared" si="0"/>
        <v>3101.68</v>
      </c>
      <c r="L45" s="76">
        <f t="shared" si="2"/>
        <v>258.47000000000003</v>
      </c>
      <c r="N45" s="4"/>
    </row>
    <row r="46" spans="1:14" ht="15" customHeight="1" x14ac:dyDescent="0.25">
      <c r="A46" s="70">
        <v>40</v>
      </c>
      <c r="B46" s="56" t="s">
        <v>2</v>
      </c>
      <c r="C46" s="71">
        <v>1554.53</v>
      </c>
      <c r="D46" s="72">
        <v>1.087</v>
      </c>
      <c r="E46" s="86">
        <v>1.113</v>
      </c>
      <c r="F46" s="74">
        <v>1</v>
      </c>
      <c r="G46" s="85">
        <v>1.105</v>
      </c>
      <c r="H46" s="76">
        <f t="shared" si="1"/>
        <v>2078.19</v>
      </c>
      <c r="I46" s="77">
        <v>0.90154999999999996</v>
      </c>
      <c r="J46" s="78">
        <v>1.7592620000000001</v>
      </c>
      <c r="K46" s="76">
        <f t="shared" si="0"/>
        <v>3296.14</v>
      </c>
      <c r="L46" s="76">
        <f t="shared" si="2"/>
        <v>274.68</v>
      </c>
      <c r="N46" s="4"/>
    </row>
    <row r="47" spans="1:14" ht="15" customHeight="1" x14ac:dyDescent="0.25">
      <c r="A47" s="70">
        <v>41</v>
      </c>
      <c r="B47" s="56" t="s">
        <v>68</v>
      </c>
      <c r="C47" s="71">
        <v>1554.53</v>
      </c>
      <c r="D47" s="81">
        <v>1.081</v>
      </c>
      <c r="E47" s="86">
        <v>1.1056999999999999</v>
      </c>
      <c r="F47" s="82">
        <v>1</v>
      </c>
      <c r="G47" s="85">
        <v>1.105</v>
      </c>
      <c r="H47" s="76">
        <f t="shared" si="1"/>
        <v>2053.17</v>
      </c>
      <c r="I47" s="77">
        <v>0.90154999999999996</v>
      </c>
      <c r="J47" s="78">
        <v>1.7183040000000001</v>
      </c>
      <c r="K47" s="76">
        <f t="shared" si="0"/>
        <v>3180.64</v>
      </c>
      <c r="L47" s="76">
        <f t="shared" si="2"/>
        <v>265.05</v>
      </c>
      <c r="N47" s="4"/>
    </row>
    <row r="48" spans="1:14" ht="15" customHeight="1" x14ac:dyDescent="0.25">
      <c r="A48" s="70">
        <v>42</v>
      </c>
      <c r="B48" s="57" t="s">
        <v>1</v>
      </c>
      <c r="C48" s="71">
        <v>1554.53</v>
      </c>
      <c r="D48" s="87">
        <v>1.085</v>
      </c>
      <c r="E48" s="86">
        <v>1.1049</v>
      </c>
      <c r="F48" s="88">
        <v>1</v>
      </c>
      <c r="G48" s="85">
        <v>1.105</v>
      </c>
      <c r="H48" s="76">
        <f t="shared" si="1"/>
        <v>2059.27</v>
      </c>
      <c r="I48" s="89">
        <v>0.90154999999999996</v>
      </c>
      <c r="J48" s="90">
        <v>1.754686</v>
      </c>
      <c r="K48" s="76">
        <f t="shared" si="0"/>
        <v>3257.64</v>
      </c>
      <c r="L48" s="76">
        <f t="shared" si="2"/>
        <v>271.47000000000003</v>
      </c>
      <c r="N48" s="4"/>
    </row>
    <row r="49" spans="1:14" ht="15" customHeight="1" x14ac:dyDescent="0.25">
      <c r="A49" s="70">
        <v>43</v>
      </c>
      <c r="B49" s="56" t="s">
        <v>3</v>
      </c>
      <c r="C49" s="71">
        <v>1554.53</v>
      </c>
      <c r="D49" s="87">
        <v>1.083</v>
      </c>
      <c r="E49" s="86">
        <v>1.113</v>
      </c>
      <c r="F49" s="88">
        <v>1</v>
      </c>
      <c r="G49" s="85">
        <v>1.105</v>
      </c>
      <c r="H49" s="76">
        <f t="shared" si="1"/>
        <v>2070.5500000000002</v>
      </c>
      <c r="I49" s="89">
        <v>0.90154999999999996</v>
      </c>
      <c r="J49" s="90">
        <v>1.7178199999999999</v>
      </c>
      <c r="K49" s="76">
        <f t="shared" si="0"/>
        <v>3206.66</v>
      </c>
      <c r="L49" s="76">
        <f t="shared" si="2"/>
        <v>267.22000000000003</v>
      </c>
      <c r="N49" s="4"/>
    </row>
    <row r="50" spans="1:14" ht="15" customHeight="1" x14ac:dyDescent="0.25">
      <c r="A50" s="70">
        <v>44</v>
      </c>
      <c r="B50" s="56" t="s">
        <v>4</v>
      </c>
      <c r="C50" s="71">
        <v>1554.53</v>
      </c>
      <c r="D50" s="87">
        <v>1.0760000000000001</v>
      </c>
      <c r="E50" s="86">
        <v>1.113</v>
      </c>
      <c r="F50" s="88">
        <v>1</v>
      </c>
      <c r="G50" s="85">
        <v>1.105</v>
      </c>
      <c r="H50" s="76">
        <f t="shared" si="1"/>
        <v>2057.16</v>
      </c>
      <c r="I50" s="89">
        <v>0.90154999999999996</v>
      </c>
      <c r="J50" s="90">
        <v>1.7385459999999999</v>
      </c>
      <c r="K50" s="76">
        <f t="shared" si="0"/>
        <v>3224.36</v>
      </c>
      <c r="L50" s="76">
        <f t="shared" si="2"/>
        <v>268.7</v>
      </c>
      <c r="N50" s="4"/>
    </row>
    <row r="51" spans="1:14" ht="15" customHeight="1" x14ac:dyDescent="0.25">
      <c r="A51" s="70">
        <v>45</v>
      </c>
      <c r="B51" s="60" t="s">
        <v>69</v>
      </c>
      <c r="C51" s="71">
        <v>1554.53</v>
      </c>
      <c r="D51" s="87">
        <v>1.071</v>
      </c>
      <c r="E51" s="86">
        <v>1.1065</v>
      </c>
      <c r="F51" s="88">
        <v>1</v>
      </c>
      <c r="G51" s="85">
        <v>1.105</v>
      </c>
      <c r="H51" s="76">
        <f t="shared" si="1"/>
        <v>2035.65</v>
      </c>
      <c r="I51" s="89">
        <v>0.90154999999999996</v>
      </c>
      <c r="J51" s="90">
        <v>1.775075</v>
      </c>
      <c r="K51" s="76">
        <f t="shared" si="0"/>
        <v>3257.69</v>
      </c>
      <c r="L51" s="76">
        <f t="shared" si="2"/>
        <v>271.47000000000003</v>
      </c>
      <c r="N51" s="4"/>
    </row>
    <row r="52" spans="1:14" ht="15" customHeight="1" x14ac:dyDescent="0.25">
      <c r="A52" s="70">
        <v>46</v>
      </c>
      <c r="B52" s="56" t="s">
        <v>28</v>
      </c>
      <c r="C52" s="71">
        <v>1554.53</v>
      </c>
      <c r="D52" s="87">
        <v>1.0680000000000001</v>
      </c>
      <c r="E52" s="86">
        <v>1.0054000000000001</v>
      </c>
      <c r="F52" s="88">
        <v>1</v>
      </c>
      <c r="G52" s="85">
        <v>1.105</v>
      </c>
      <c r="H52" s="76">
        <f t="shared" si="1"/>
        <v>1844.47</v>
      </c>
      <c r="I52" s="89">
        <v>0.90154999999999996</v>
      </c>
      <c r="J52" s="90">
        <v>1.865767</v>
      </c>
      <c r="K52" s="76">
        <f t="shared" si="0"/>
        <v>3102.55</v>
      </c>
      <c r="L52" s="76">
        <f t="shared" si="2"/>
        <v>258.55</v>
      </c>
      <c r="N52" s="4"/>
    </row>
    <row r="53" spans="1:14" ht="15" customHeight="1" x14ac:dyDescent="0.25">
      <c r="A53" s="70">
        <v>47</v>
      </c>
      <c r="B53" s="58" t="s">
        <v>70</v>
      </c>
      <c r="C53" s="71">
        <v>1554.53</v>
      </c>
      <c r="D53" s="87">
        <v>1.069</v>
      </c>
      <c r="E53" s="86">
        <v>1.113</v>
      </c>
      <c r="F53" s="88">
        <v>1</v>
      </c>
      <c r="G53" s="85">
        <v>1.105</v>
      </c>
      <c r="H53" s="76">
        <f t="shared" si="1"/>
        <v>2043.78</v>
      </c>
      <c r="I53" s="89">
        <v>0.90154999999999996</v>
      </c>
      <c r="J53" s="90">
        <v>1.7629319999999999</v>
      </c>
      <c r="K53" s="76">
        <f t="shared" si="0"/>
        <v>3248.33</v>
      </c>
      <c r="L53" s="76">
        <f t="shared" si="2"/>
        <v>270.69</v>
      </c>
      <c r="N53" s="4"/>
    </row>
    <row r="54" spans="1:14" ht="15" customHeight="1" x14ac:dyDescent="0.25">
      <c r="A54" s="70">
        <v>48</v>
      </c>
      <c r="B54" s="57" t="s">
        <v>48</v>
      </c>
      <c r="C54" s="71">
        <v>1554.53</v>
      </c>
      <c r="D54" s="87">
        <v>0.98499999999999999</v>
      </c>
      <c r="E54" s="86">
        <v>1</v>
      </c>
      <c r="F54" s="88">
        <v>1</v>
      </c>
      <c r="G54" s="85">
        <v>1.105</v>
      </c>
      <c r="H54" s="76">
        <f t="shared" si="1"/>
        <v>1691.99</v>
      </c>
      <c r="I54" s="89">
        <v>0.90154999999999996</v>
      </c>
      <c r="J54" s="90">
        <v>2.8959609999999998</v>
      </c>
      <c r="K54" s="76">
        <f t="shared" si="0"/>
        <v>4417.54</v>
      </c>
      <c r="L54" s="76">
        <f t="shared" si="2"/>
        <v>368.13</v>
      </c>
      <c r="N54" s="4"/>
    </row>
    <row r="55" spans="1:14" ht="15" customHeight="1" x14ac:dyDescent="0.25">
      <c r="A55" s="70">
        <v>49</v>
      </c>
      <c r="B55" s="57" t="s">
        <v>89</v>
      </c>
      <c r="C55" s="71">
        <v>1554.53</v>
      </c>
      <c r="D55" s="87">
        <v>0.98499999999999999</v>
      </c>
      <c r="E55" s="86">
        <v>1</v>
      </c>
      <c r="F55" s="88">
        <v>1</v>
      </c>
      <c r="G55" s="85">
        <v>1.105</v>
      </c>
      <c r="H55" s="76">
        <f t="shared" si="1"/>
        <v>1691.99</v>
      </c>
      <c r="I55" s="89">
        <v>0.90154999999999996</v>
      </c>
      <c r="J55" s="90">
        <v>2.918034</v>
      </c>
      <c r="K55" s="76">
        <f t="shared" si="0"/>
        <v>4451.21</v>
      </c>
      <c r="L55" s="76">
        <f t="shared" si="2"/>
        <v>370.93</v>
      </c>
      <c r="N55" s="4"/>
    </row>
    <row r="56" spans="1:14" ht="15" customHeight="1" x14ac:dyDescent="0.25">
      <c r="A56" s="70">
        <v>50</v>
      </c>
      <c r="B56" s="56" t="s">
        <v>71</v>
      </c>
      <c r="C56" s="71">
        <v>1554.53</v>
      </c>
      <c r="D56" s="87">
        <v>0.98299999999999998</v>
      </c>
      <c r="E56" s="86">
        <v>1</v>
      </c>
      <c r="F56" s="88">
        <v>1</v>
      </c>
      <c r="G56" s="85">
        <v>1.105</v>
      </c>
      <c r="H56" s="76">
        <f t="shared" si="1"/>
        <v>1688.55</v>
      </c>
      <c r="I56" s="89">
        <v>0.90154999999999996</v>
      </c>
      <c r="J56" s="90">
        <v>2.8859400000000002</v>
      </c>
      <c r="K56" s="76">
        <f t="shared" si="0"/>
        <v>4393.3</v>
      </c>
      <c r="L56" s="76">
        <f t="shared" si="2"/>
        <v>366.11</v>
      </c>
      <c r="N56" s="4"/>
    </row>
    <row r="57" spans="1:14" ht="15" customHeight="1" x14ac:dyDescent="0.25">
      <c r="A57" s="70">
        <v>51</v>
      </c>
      <c r="B57" s="56" t="s">
        <v>90</v>
      </c>
      <c r="C57" s="71">
        <v>1554.53</v>
      </c>
      <c r="D57" s="87">
        <v>0.98299999999999998</v>
      </c>
      <c r="E57" s="86">
        <v>1</v>
      </c>
      <c r="F57" s="88">
        <v>1</v>
      </c>
      <c r="G57" s="85">
        <v>1.105</v>
      </c>
      <c r="H57" s="76">
        <f t="shared" si="1"/>
        <v>1688.55</v>
      </c>
      <c r="I57" s="89">
        <v>0.90154999999999996</v>
      </c>
      <c r="J57" s="90">
        <v>2.8961839999999999</v>
      </c>
      <c r="K57" s="76">
        <f t="shared" si="0"/>
        <v>4408.8999999999996</v>
      </c>
      <c r="L57" s="76">
        <f t="shared" si="2"/>
        <v>367.41</v>
      </c>
      <c r="N57" s="4"/>
    </row>
    <row r="58" spans="1:14" ht="26.25" customHeight="1" x14ac:dyDescent="0.25">
      <c r="A58" s="70">
        <v>52</v>
      </c>
      <c r="B58" s="91" t="s">
        <v>105</v>
      </c>
      <c r="C58" s="71">
        <v>1554.53</v>
      </c>
      <c r="D58" s="87">
        <v>0.98399999999999999</v>
      </c>
      <c r="E58" s="86">
        <v>1</v>
      </c>
      <c r="F58" s="88">
        <v>1</v>
      </c>
      <c r="G58" s="85">
        <v>1.105</v>
      </c>
      <c r="H58" s="76">
        <f t="shared" si="1"/>
        <v>1690.27</v>
      </c>
      <c r="I58" s="89">
        <v>0.90154999999999996</v>
      </c>
      <c r="J58" s="90">
        <v>2.8905609999999999</v>
      </c>
      <c r="K58" s="76">
        <f t="shared" si="0"/>
        <v>4404.82</v>
      </c>
      <c r="L58" s="76">
        <f t="shared" si="2"/>
        <v>367.07</v>
      </c>
      <c r="N58" s="4"/>
    </row>
    <row r="59" spans="1:14" ht="15" customHeight="1" x14ac:dyDescent="0.25">
      <c r="A59" s="70">
        <v>53</v>
      </c>
      <c r="B59" s="57" t="s">
        <v>91</v>
      </c>
      <c r="C59" s="71">
        <v>1554.53</v>
      </c>
      <c r="D59" s="87">
        <v>1.087</v>
      </c>
      <c r="E59" s="86">
        <v>1</v>
      </c>
      <c r="F59" s="88">
        <v>1</v>
      </c>
      <c r="G59" s="92">
        <v>1.105</v>
      </c>
      <c r="H59" s="76">
        <f t="shared" si="1"/>
        <v>1867.2</v>
      </c>
      <c r="I59" s="89">
        <v>0.90154999999999996</v>
      </c>
      <c r="J59" s="90">
        <v>1.57846</v>
      </c>
      <c r="K59" s="76">
        <f t="shared" si="0"/>
        <v>2657.14</v>
      </c>
      <c r="L59" s="76">
        <f t="shared" si="2"/>
        <v>221.43</v>
      </c>
      <c r="N59" s="4"/>
    </row>
    <row r="60" spans="1:14" ht="15" customHeight="1" x14ac:dyDescent="0.25">
      <c r="A60" s="70">
        <v>54</v>
      </c>
      <c r="B60" s="57" t="s">
        <v>49</v>
      </c>
      <c r="C60" s="71">
        <v>1554.53</v>
      </c>
      <c r="D60" s="87">
        <v>1.099</v>
      </c>
      <c r="E60" s="86">
        <v>1</v>
      </c>
      <c r="F60" s="88">
        <v>1</v>
      </c>
      <c r="G60" s="92">
        <v>1.105</v>
      </c>
      <c r="H60" s="76">
        <f t="shared" si="1"/>
        <v>1887.81</v>
      </c>
      <c r="I60" s="89">
        <v>0.90154999999999996</v>
      </c>
      <c r="J60" s="90">
        <v>1.5718920000000001</v>
      </c>
      <c r="K60" s="76">
        <f t="shared" si="0"/>
        <v>2675.29</v>
      </c>
      <c r="L60" s="76">
        <f t="shared" si="2"/>
        <v>222.94</v>
      </c>
      <c r="N60" s="4"/>
    </row>
    <row r="61" spans="1:14" ht="15" customHeight="1" x14ac:dyDescent="0.25">
      <c r="A61" s="70">
        <v>55</v>
      </c>
      <c r="B61" s="57" t="s">
        <v>92</v>
      </c>
      <c r="C61" s="71">
        <v>1554.53</v>
      </c>
      <c r="D61" s="87">
        <v>1.0980000000000001</v>
      </c>
      <c r="E61" s="86">
        <v>1</v>
      </c>
      <c r="F61" s="88">
        <v>1</v>
      </c>
      <c r="G61" s="92">
        <v>1.105</v>
      </c>
      <c r="H61" s="76">
        <f t="shared" si="1"/>
        <v>1886.1</v>
      </c>
      <c r="I61" s="89">
        <v>0.90154999999999996</v>
      </c>
      <c r="J61" s="90">
        <v>1.5641069999999999</v>
      </c>
      <c r="K61" s="76">
        <f t="shared" si="0"/>
        <v>2659.63</v>
      </c>
      <c r="L61" s="76">
        <f t="shared" si="2"/>
        <v>221.64</v>
      </c>
      <c r="N61" s="4"/>
    </row>
    <row r="62" spans="1:14" ht="15" customHeight="1" x14ac:dyDescent="0.25">
      <c r="A62" s="70">
        <v>56</v>
      </c>
      <c r="B62" s="57" t="s">
        <v>72</v>
      </c>
      <c r="C62" s="71">
        <v>1554.53</v>
      </c>
      <c r="D62" s="92">
        <v>1.0409999999999999</v>
      </c>
      <c r="E62" s="86">
        <v>1</v>
      </c>
      <c r="F62" s="88">
        <v>1</v>
      </c>
      <c r="G62" s="92">
        <v>1.105</v>
      </c>
      <c r="H62" s="76">
        <f t="shared" si="1"/>
        <v>1788.18</v>
      </c>
      <c r="I62" s="89">
        <v>0.90154999999999996</v>
      </c>
      <c r="J62" s="90">
        <v>1.9147959999999999</v>
      </c>
      <c r="K62" s="76">
        <f t="shared" si="0"/>
        <v>3086.91</v>
      </c>
      <c r="L62" s="76">
        <f t="shared" si="2"/>
        <v>257.24</v>
      </c>
      <c r="N62" s="4"/>
    </row>
    <row r="63" spans="1:14" ht="15" customHeight="1" x14ac:dyDescent="0.25">
      <c r="A63" s="70">
        <v>57</v>
      </c>
      <c r="B63" s="57" t="s">
        <v>93</v>
      </c>
      <c r="C63" s="71">
        <v>1554.53</v>
      </c>
      <c r="D63" s="92">
        <v>1.071</v>
      </c>
      <c r="E63" s="86">
        <v>1</v>
      </c>
      <c r="F63" s="88">
        <v>1</v>
      </c>
      <c r="G63" s="92">
        <v>1.105</v>
      </c>
      <c r="H63" s="76">
        <f t="shared" si="1"/>
        <v>1839.72</v>
      </c>
      <c r="I63" s="89">
        <v>0.90154999999999996</v>
      </c>
      <c r="J63" s="90">
        <v>1.636371</v>
      </c>
      <c r="K63" s="76">
        <f t="shared" si="0"/>
        <v>2714.08</v>
      </c>
      <c r="L63" s="76">
        <f t="shared" si="2"/>
        <v>226.17</v>
      </c>
      <c r="N63" s="4"/>
    </row>
    <row r="64" spans="1:14" ht="15" customHeight="1" x14ac:dyDescent="0.25">
      <c r="A64" s="70">
        <v>58</v>
      </c>
      <c r="B64" s="57" t="s">
        <v>29</v>
      </c>
      <c r="C64" s="71">
        <v>1554.53</v>
      </c>
      <c r="D64" s="92">
        <v>1.0760000000000001</v>
      </c>
      <c r="E64" s="86">
        <v>1</v>
      </c>
      <c r="F64" s="88">
        <v>1</v>
      </c>
      <c r="G64" s="92">
        <v>1.105</v>
      </c>
      <c r="H64" s="76">
        <f t="shared" si="1"/>
        <v>1848.31</v>
      </c>
      <c r="I64" s="89">
        <v>0.90154999999999996</v>
      </c>
      <c r="J64" s="90">
        <v>1.5789839999999999</v>
      </c>
      <c r="K64" s="76">
        <f t="shared" si="0"/>
        <v>2631.13</v>
      </c>
      <c r="L64" s="76">
        <f t="shared" si="2"/>
        <v>219.26</v>
      </c>
      <c r="N64" s="4"/>
    </row>
    <row r="65" spans="1:14" ht="15" customHeight="1" x14ac:dyDescent="0.25">
      <c r="A65" s="70">
        <v>59</v>
      </c>
      <c r="B65" s="57" t="s">
        <v>30</v>
      </c>
      <c r="C65" s="71">
        <v>1554.53</v>
      </c>
      <c r="D65" s="92">
        <v>1.071</v>
      </c>
      <c r="E65" s="86">
        <v>1</v>
      </c>
      <c r="F65" s="88">
        <v>1</v>
      </c>
      <c r="G65" s="92">
        <v>1.105</v>
      </c>
      <c r="H65" s="76">
        <f t="shared" si="1"/>
        <v>1839.72</v>
      </c>
      <c r="I65" s="89">
        <v>0.90154999999999996</v>
      </c>
      <c r="J65" s="90">
        <v>1.5837019999999999</v>
      </c>
      <c r="K65" s="76">
        <f t="shared" si="0"/>
        <v>2626.73</v>
      </c>
      <c r="L65" s="76">
        <f t="shared" si="2"/>
        <v>218.89</v>
      </c>
      <c r="N65" s="4"/>
    </row>
    <row r="66" spans="1:14" ht="15" customHeight="1" x14ac:dyDescent="0.25">
      <c r="A66" s="70">
        <v>60</v>
      </c>
      <c r="B66" s="57" t="s">
        <v>31</v>
      </c>
      <c r="C66" s="71">
        <v>1554.53</v>
      </c>
      <c r="D66" s="92">
        <v>1.0860000000000001</v>
      </c>
      <c r="E66" s="86">
        <v>1</v>
      </c>
      <c r="F66" s="88">
        <v>1</v>
      </c>
      <c r="G66" s="92">
        <v>1.105</v>
      </c>
      <c r="H66" s="76">
        <f t="shared" si="1"/>
        <v>1865.48</v>
      </c>
      <c r="I66" s="89">
        <v>0.90154999999999996</v>
      </c>
      <c r="J66" s="90">
        <v>1.57202</v>
      </c>
      <c r="K66" s="76">
        <f t="shared" si="0"/>
        <v>2643.86</v>
      </c>
      <c r="L66" s="76">
        <f t="shared" si="2"/>
        <v>220.32</v>
      </c>
      <c r="N66" s="4"/>
    </row>
    <row r="67" spans="1:14" ht="15" customHeight="1" x14ac:dyDescent="0.25">
      <c r="A67" s="70">
        <v>61</v>
      </c>
      <c r="B67" s="57" t="s">
        <v>44</v>
      </c>
      <c r="C67" s="71">
        <v>1554.53</v>
      </c>
      <c r="D67" s="92">
        <v>0.98599999999999999</v>
      </c>
      <c r="E67" s="86">
        <v>1</v>
      </c>
      <c r="F67" s="88">
        <v>1</v>
      </c>
      <c r="G67" s="92">
        <v>1.105</v>
      </c>
      <c r="H67" s="76">
        <f t="shared" si="1"/>
        <v>1693.71</v>
      </c>
      <c r="I67" s="89">
        <v>0.90154999999999996</v>
      </c>
      <c r="J67" s="90">
        <v>2.9364439999999998</v>
      </c>
      <c r="K67" s="76">
        <f t="shared" si="0"/>
        <v>4483.8500000000004</v>
      </c>
      <c r="L67" s="76">
        <f t="shared" si="2"/>
        <v>373.65</v>
      </c>
      <c r="N67" s="4"/>
    </row>
    <row r="68" spans="1:14" ht="15" customHeight="1" x14ac:dyDescent="0.25">
      <c r="A68" s="70">
        <v>62</v>
      </c>
      <c r="B68" s="56" t="s">
        <v>94</v>
      </c>
      <c r="C68" s="71">
        <v>1554.53</v>
      </c>
      <c r="D68" s="92">
        <v>1.0640000000000001</v>
      </c>
      <c r="E68" s="86">
        <v>1</v>
      </c>
      <c r="F68" s="88">
        <v>1</v>
      </c>
      <c r="G68" s="92">
        <v>1.105</v>
      </c>
      <c r="H68" s="76">
        <f t="shared" si="1"/>
        <v>1827.69</v>
      </c>
      <c r="I68" s="89">
        <v>0.90154999999999996</v>
      </c>
      <c r="J68" s="90">
        <v>1.5775090000000001</v>
      </c>
      <c r="K68" s="76">
        <f t="shared" si="0"/>
        <v>2599.35</v>
      </c>
      <c r="L68" s="76">
        <f t="shared" si="2"/>
        <v>216.61</v>
      </c>
      <c r="N68" s="4"/>
    </row>
    <row r="69" spans="1:14" ht="15" customHeight="1" x14ac:dyDescent="0.25">
      <c r="A69" s="70">
        <v>63</v>
      </c>
      <c r="B69" s="57" t="s">
        <v>32</v>
      </c>
      <c r="C69" s="71">
        <v>1554.53</v>
      </c>
      <c r="D69" s="85">
        <v>1</v>
      </c>
      <c r="E69" s="86">
        <v>1</v>
      </c>
      <c r="F69" s="88">
        <v>1</v>
      </c>
      <c r="G69" s="92">
        <v>1.105</v>
      </c>
      <c r="H69" s="76">
        <f t="shared" si="1"/>
        <v>1717.76</v>
      </c>
      <c r="I69" s="89">
        <v>0.90154999999999996</v>
      </c>
      <c r="J69" s="90">
        <v>1.5586340000000001</v>
      </c>
      <c r="K69" s="76">
        <f t="shared" si="0"/>
        <v>2413.77</v>
      </c>
      <c r="L69" s="76">
        <f t="shared" si="2"/>
        <v>201.15</v>
      </c>
      <c r="N69" s="4"/>
    </row>
    <row r="70" spans="1:14" ht="15" customHeight="1" x14ac:dyDescent="0.25">
      <c r="A70" s="70">
        <v>64</v>
      </c>
      <c r="B70" s="57" t="s">
        <v>42</v>
      </c>
      <c r="C70" s="71">
        <v>1554.53</v>
      </c>
      <c r="D70" s="92">
        <v>1.153</v>
      </c>
      <c r="E70" s="86">
        <v>1</v>
      </c>
      <c r="F70" s="88">
        <v>1</v>
      </c>
      <c r="G70" s="92">
        <v>1.105</v>
      </c>
      <c r="H70" s="76">
        <f t="shared" si="1"/>
        <v>1980.57</v>
      </c>
      <c r="I70" s="89">
        <v>0.90154999999999996</v>
      </c>
      <c r="J70" s="90">
        <v>1.5600670000000001</v>
      </c>
      <c r="K70" s="76">
        <f t="shared" si="0"/>
        <v>2785.63</v>
      </c>
      <c r="L70" s="76">
        <f t="shared" si="2"/>
        <v>232.14</v>
      </c>
      <c r="N70" s="4"/>
    </row>
    <row r="71" spans="1:14" ht="15" customHeight="1" x14ac:dyDescent="0.25">
      <c r="A71" s="70">
        <v>65</v>
      </c>
      <c r="B71" s="57" t="s">
        <v>73</v>
      </c>
      <c r="C71" s="71">
        <v>1554.53</v>
      </c>
      <c r="D71" s="92">
        <v>1.0509999999999999</v>
      </c>
      <c r="E71" s="86">
        <v>1</v>
      </c>
      <c r="F71" s="88">
        <v>1</v>
      </c>
      <c r="G71" s="92">
        <v>1.105</v>
      </c>
      <c r="H71" s="76">
        <f t="shared" si="1"/>
        <v>1805.36</v>
      </c>
      <c r="I71" s="89">
        <v>0.90154999999999996</v>
      </c>
      <c r="J71" s="90">
        <v>1.583888</v>
      </c>
      <c r="K71" s="76">
        <f t="shared" ref="K71:K88" si="3">ROUND(H71*I71*J71,2)</f>
        <v>2577.9699999999998</v>
      </c>
      <c r="L71" s="76">
        <f t="shared" si="2"/>
        <v>214.83</v>
      </c>
      <c r="N71" s="4"/>
    </row>
    <row r="72" spans="1:14" ht="15" customHeight="1" x14ac:dyDescent="0.25">
      <c r="A72" s="70">
        <v>66</v>
      </c>
      <c r="B72" s="57" t="s">
        <v>34</v>
      </c>
      <c r="C72" s="71">
        <v>1554.53</v>
      </c>
      <c r="D72" s="92">
        <v>1.0649999999999999</v>
      </c>
      <c r="E72" s="86">
        <v>1.113</v>
      </c>
      <c r="F72" s="88">
        <v>1</v>
      </c>
      <c r="G72" s="92">
        <v>1.105</v>
      </c>
      <c r="H72" s="76">
        <f t="shared" ref="H72:H88" si="4">ROUND(C72*D72*E72*F72*G72,2)</f>
        <v>2036.13</v>
      </c>
      <c r="I72" s="89">
        <v>0.90154999999999996</v>
      </c>
      <c r="J72" s="90">
        <v>1.8012630000000001</v>
      </c>
      <c r="K72" s="76">
        <f t="shared" si="3"/>
        <v>3306.53</v>
      </c>
      <c r="L72" s="76">
        <f t="shared" ref="L72:L88" si="5">ROUND(K72/12,2)</f>
        <v>275.54000000000002</v>
      </c>
      <c r="N72" s="4"/>
    </row>
    <row r="73" spans="1:14" ht="15" customHeight="1" x14ac:dyDescent="0.25">
      <c r="A73" s="70">
        <v>67</v>
      </c>
      <c r="B73" s="57" t="s">
        <v>16</v>
      </c>
      <c r="C73" s="71">
        <v>1554.53</v>
      </c>
      <c r="D73" s="92">
        <v>1.06</v>
      </c>
      <c r="E73" s="86">
        <v>1.113</v>
      </c>
      <c r="F73" s="88">
        <v>1</v>
      </c>
      <c r="G73" s="92">
        <v>1.105</v>
      </c>
      <c r="H73" s="76">
        <f t="shared" si="4"/>
        <v>2026.57</v>
      </c>
      <c r="I73" s="89">
        <v>0.90154999999999996</v>
      </c>
      <c r="J73" s="90">
        <v>1.773533</v>
      </c>
      <c r="K73" s="76">
        <f t="shared" si="3"/>
        <v>3240.34</v>
      </c>
      <c r="L73" s="76">
        <f t="shared" si="5"/>
        <v>270.02999999999997</v>
      </c>
      <c r="N73" s="4"/>
    </row>
    <row r="74" spans="1:14" ht="15" customHeight="1" x14ac:dyDescent="0.25">
      <c r="A74" s="70">
        <v>68</v>
      </c>
      <c r="B74" s="57" t="s">
        <v>33</v>
      </c>
      <c r="C74" s="71">
        <v>1554.53</v>
      </c>
      <c r="D74" s="92">
        <v>1.048</v>
      </c>
      <c r="E74" s="86">
        <v>1.1052999999999999</v>
      </c>
      <c r="F74" s="88">
        <v>1</v>
      </c>
      <c r="G74" s="92">
        <v>1.105</v>
      </c>
      <c r="H74" s="76">
        <f t="shared" si="4"/>
        <v>1989.77</v>
      </c>
      <c r="I74" s="89">
        <v>0.90154999999999996</v>
      </c>
      <c r="J74" s="90">
        <v>1.805429</v>
      </c>
      <c r="K74" s="76">
        <f t="shared" si="3"/>
        <v>3238.72</v>
      </c>
      <c r="L74" s="76">
        <f t="shared" si="5"/>
        <v>269.89</v>
      </c>
      <c r="N74" s="4"/>
    </row>
    <row r="75" spans="1:14" ht="15" customHeight="1" x14ac:dyDescent="0.25">
      <c r="A75" s="70">
        <v>69</v>
      </c>
      <c r="B75" s="57" t="s">
        <v>47</v>
      </c>
      <c r="C75" s="71">
        <v>1554.53</v>
      </c>
      <c r="D75" s="92">
        <v>1.0740000000000001</v>
      </c>
      <c r="E75" s="86">
        <v>1.113</v>
      </c>
      <c r="F75" s="88">
        <v>1</v>
      </c>
      <c r="G75" s="92">
        <v>1.105</v>
      </c>
      <c r="H75" s="76">
        <f t="shared" si="4"/>
        <v>2053.34</v>
      </c>
      <c r="I75" s="89">
        <v>0.90154999999999996</v>
      </c>
      <c r="J75" s="90">
        <v>1.777409</v>
      </c>
      <c r="K75" s="76">
        <f t="shared" si="3"/>
        <v>3290.32</v>
      </c>
      <c r="L75" s="76">
        <f t="shared" si="5"/>
        <v>274.19</v>
      </c>
      <c r="N75" s="4"/>
    </row>
    <row r="76" spans="1:14" ht="15" customHeight="1" x14ac:dyDescent="0.25">
      <c r="A76" s="70">
        <v>70</v>
      </c>
      <c r="B76" s="57" t="s">
        <v>35</v>
      </c>
      <c r="C76" s="71">
        <v>1554.53</v>
      </c>
      <c r="D76" s="92">
        <v>1.0840000000000001</v>
      </c>
      <c r="E76" s="86">
        <v>1.1048</v>
      </c>
      <c r="F76" s="88">
        <v>1</v>
      </c>
      <c r="G76" s="92">
        <v>1.105</v>
      </c>
      <c r="H76" s="76">
        <f t="shared" si="4"/>
        <v>2057.19</v>
      </c>
      <c r="I76" s="89">
        <v>0.90154999999999996</v>
      </c>
      <c r="J76" s="90">
        <v>1.746874</v>
      </c>
      <c r="K76" s="76">
        <f t="shared" si="3"/>
        <v>3239.86</v>
      </c>
      <c r="L76" s="76">
        <f t="shared" si="5"/>
        <v>269.99</v>
      </c>
      <c r="N76" s="4"/>
    </row>
    <row r="77" spans="1:14" ht="15" customHeight="1" x14ac:dyDescent="0.25">
      <c r="A77" s="70">
        <v>71</v>
      </c>
      <c r="B77" s="57" t="s">
        <v>36</v>
      </c>
      <c r="C77" s="71">
        <v>1554.53</v>
      </c>
      <c r="D77" s="92">
        <v>1.044</v>
      </c>
      <c r="E77" s="86">
        <v>1.1068</v>
      </c>
      <c r="F77" s="88">
        <v>1</v>
      </c>
      <c r="G77" s="92">
        <v>1.105</v>
      </c>
      <c r="H77" s="76">
        <f t="shared" si="4"/>
        <v>1984.87</v>
      </c>
      <c r="I77" s="89">
        <v>0.90154999999999996</v>
      </c>
      <c r="J77" s="90">
        <v>1.8229550000000001</v>
      </c>
      <c r="K77" s="76">
        <f t="shared" si="3"/>
        <v>3262.1</v>
      </c>
      <c r="L77" s="76">
        <f t="shared" si="5"/>
        <v>271.83999999999997</v>
      </c>
      <c r="N77" s="4"/>
    </row>
    <row r="78" spans="1:14" ht="15" customHeight="1" x14ac:dyDescent="0.25">
      <c r="A78" s="70">
        <v>72</v>
      </c>
      <c r="B78" s="57" t="s">
        <v>37</v>
      </c>
      <c r="C78" s="71">
        <v>1554.53</v>
      </c>
      <c r="D78" s="92">
        <v>1.0629999999999999</v>
      </c>
      <c r="E78" s="86">
        <v>1.113</v>
      </c>
      <c r="F78" s="88">
        <v>1</v>
      </c>
      <c r="G78" s="92">
        <v>1.105</v>
      </c>
      <c r="H78" s="76">
        <f t="shared" si="4"/>
        <v>2032.31</v>
      </c>
      <c r="I78" s="89">
        <v>0.90154999999999996</v>
      </c>
      <c r="J78" s="90">
        <v>1.7480230000000001</v>
      </c>
      <c r="K78" s="76">
        <f t="shared" si="3"/>
        <v>3202.78</v>
      </c>
      <c r="L78" s="76">
        <f t="shared" si="5"/>
        <v>266.89999999999998</v>
      </c>
      <c r="N78" s="4"/>
    </row>
    <row r="79" spans="1:14" ht="15" customHeight="1" x14ac:dyDescent="0.25">
      <c r="A79" s="70">
        <v>73</v>
      </c>
      <c r="B79" s="57" t="s">
        <v>17</v>
      </c>
      <c r="C79" s="71">
        <v>1554.53</v>
      </c>
      <c r="D79" s="92">
        <v>1.0640000000000001</v>
      </c>
      <c r="E79" s="86">
        <v>1.113</v>
      </c>
      <c r="F79" s="88">
        <v>1</v>
      </c>
      <c r="G79" s="92">
        <v>1.105</v>
      </c>
      <c r="H79" s="76">
        <f t="shared" si="4"/>
        <v>2034.22</v>
      </c>
      <c r="I79" s="89">
        <v>0.90154999999999996</v>
      </c>
      <c r="J79" s="90">
        <v>1.808886</v>
      </c>
      <c r="K79" s="76">
        <f t="shared" si="3"/>
        <v>3317.41</v>
      </c>
      <c r="L79" s="76">
        <f t="shared" si="5"/>
        <v>276.45</v>
      </c>
      <c r="N79" s="4"/>
    </row>
    <row r="80" spans="1:14" ht="15" customHeight="1" x14ac:dyDescent="0.25">
      <c r="A80" s="70">
        <v>74</v>
      </c>
      <c r="B80" s="58" t="s">
        <v>38</v>
      </c>
      <c r="C80" s="71">
        <v>1554.53</v>
      </c>
      <c r="D80" s="92">
        <v>1.071</v>
      </c>
      <c r="E80" s="86">
        <v>1.113</v>
      </c>
      <c r="F80" s="88">
        <v>1</v>
      </c>
      <c r="G80" s="92">
        <v>1.105</v>
      </c>
      <c r="H80" s="76">
        <f t="shared" si="4"/>
        <v>2047.6</v>
      </c>
      <c r="I80" s="89">
        <v>0.90154999999999996</v>
      </c>
      <c r="J80" s="90">
        <v>1.738523</v>
      </c>
      <c r="K80" s="76">
        <f t="shared" si="3"/>
        <v>3209.34</v>
      </c>
      <c r="L80" s="76">
        <f t="shared" si="5"/>
        <v>267.45</v>
      </c>
      <c r="N80" s="4"/>
    </row>
    <row r="81" spans="1:14" ht="15" customHeight="1" x14ac:dyDescent="0.25">
      <c r="A81" s="70">
        <v>75</v>
      </c>
      <c r="B81" s="57" t="s">
        <v>18</v>
      </c>
      <c r="C81" s="71">
        <v>1554.53</v>
      </c>
      <c r="D81" s="92">
        <v>1.048</v>
      </c>
      <c r="E81" s="86">
        <v>1.113</v>
      </c>
      <c r="F81" s="88">
        <v>1</v>
      </c>
      <c r="G81" s="92">
        <v>1.105</v>
      </c>
      <c r="H81" s="76">
        <f t="shared" si="4"/>
        <v>2003.63</v>
      </c>
      <c r="I81" s="89">
        <v>0.90154999999999996</v>
      </c>
      <c r="J81" s="90">
        <v>1.7655000000000001</v>
      </c>
      <c r="K81" s="76">
        <f t="shared" si="3"/>
        <v>3189.15</v>
      </c>
      <c r="L81" s="76">
        <f t="shared" si="5"/>
        <v>265.76</v>
      </c>
      <c r="N81" s="4"/>
    </row>
    <row r="82" spans="1:14" ht="15" customHeight="1" x14ac:dyDescent="0.25">
      <c r="A82" s="70">
        <v>76</v>
      </c>
      <c r="B82" s="57" t="s">
        <v>15</v>
      </c>
      <c r="C82" s="71">
        <v>1554.53</v>
      </c>
      <c r="D82" s="92">
        <v>1.0549999999999999</v>
      </c>
      <c r="E82" s="86">
        <v>1.113</v>
      </c>
      <c r="F82" s="88">
        <v>1</v>
      </c>
      <c r="G82" s="92">
        <v>1.105</v>
      </c>
      <c r="H82" s="76">
        <f t="shared" si="4"/>
        <v>2017.01</v>
      </c>
      <c r="I82" s="89">
        <v>0.90154999999999996</v>
      </c>
      <c r="J82" s="90">
        <v>1.8068150000000001</v>
      </c>
      <c r="K82" s="76">
        <f t="shared" si="3"/>
        <v>3285.58</v>
      </c>
      <c r="L82" s="76">
        <f t="shared" si="5"/>
        <v>273.8</v>
      </c>
      <c r="N82" s="4"/>
    </row>
    <row r="83" spans="1:14" ht="15" customHeight="1" x14ac:dyDescent="0.25">
      <c r="A83" s="70">
        <v>77</v>
      </c>
      <c r="B83" s="58" t="s">
        <v>39</v>
      </c>
      <c r="C83" s="71">
        <v>1554.53</v>
      </c>
      <c r="D83" s="92">
        <v>1.056</v>
      </c>
      <c r="E83" s="86">
        <v>1.113</v>
      </c>
      <c r="F83" s="88">
        <v>1</v>
      </c>
      <c r="G83" s="92">
        <v>1.105</v>
      </c>
      <c r="H83" s="76">
        <f t="shared" si="4"/>
        <v>2018.93</v>
      </c>
      <c r="I83" s="89">
        <v>0.90154999999999996</v>
      </c>
      <c r="J83" s="90">
        <v>1.7774019999999999</v>
      </c>
      <c r="K83" s="76">
        <f t="shared" si="3"/>
        <v>3235.17</v>
      </c>
      <c r="L83" s="76">
        <f t="shared" si="5"/>
        <v>269.60000000000002</v>
      </c>
      <c r="N83" s="4"/>
    </row>
    <row r="84" spans="1:14" ht="15" customHeight="1" x14ac:dyDescent="0.25">
      <c r="A84" s="70">
        <v>78</v>
      </c>
      <c r="B84" s="57" t="s">
        <v>50</v>
      </c>
      <c r="C84" s="71">
        <v>1554.53</v>
      </c>
      <c r="D84" s="92">
        <v>1.083</v>
      </c>
      <c r="E84" s="86">
        <v>1.1065</v>
      </c>
      <c r="F84" s="88">
        <v>1</v>
      </c>
      <c r="G84" s="92">
        <v>1.105</v>
      </c>
      <c r="H84" s="76">
        <f t="shared" si="4"/>
        <v>2058.4499999999998</v>
      </c>
      <c r="I84" s="89">
        <v>0.90154999999999996</v>
      </c>
      <c r="J84" s="90">
        <v>1.7502960000000001</v>
      </c>
      <c r="K84" s="76">
        <f t="shared" si="3"/>
        <v>3248.19</v>
      </c>
      <c r="L84" s="76">
        <f t="shared" si="5"/>
        <v>270.68</v>
      </c>
      <c r="N84" s="4"/>
    </row>
    <row r="85" spans="1:14" ht="15" customHeight="1" x14ac:dyDescent="0.25">
      <c r="A85" s="70">
        <v>79</v>
      </c>
      <c r="B85" s="58" t="s">
        <v>40</v>
      </c>
      <c r="C85" s="71">
        <v>1554.53</v>
      </c>
      <c r="D85" s="92">
        <v>1.069</v>
      </c>
      <c r="E85" s="86">
        <v>1.1064000000000001</v>
      </c>
      <c r="F85" s="88">
        <v>1</v>
      </c>
      <c r="G85" s="92">
        <v>1.105</v>
      </c>
      <c r="H85" s="76">
        <f t="shared" si="4"/>
        <v>2031.66</v>
      </c>
      <c r="I85" s="89">
        <v>0.90154999999999996</v>
      </c>
      <c r="J85" s="90">
        <v>1.744766</v>
      </c>
      <c r="K85" s="76">
        <f t="shared" si="3"/>
        <v>3195.79</v>
      </c>
      <c r="L85" s="76">
        <f t="shared" si="5"/>
        <v>266.32</v>
      </c>
      <c r="N85" s="4"/>
    </row>
    <row r="86" spans="1:14" ht="15" customHeight="1" x14ac:dyDescent="0.25">
      <c r="A86" s="70">
        <v>80</v>
      </c>
      <c r="B86" s="57" t="s">
        <v>74</v>
      </c>
      <c r="C86" s="71">
        <v>1554.53</v>
      </c>
      <c r="D86" s="92">
        <v>1.07</v>
      </c>
      <c r="E86" s="86">
        <v>1.113</v>
      </c>
      <c r="F86" s="88">
        <v>1</v>
      </c>
      <c r="G86" s="92">
        <v>1.105</v>
      </c>
      <c r="H86" s="76">
        <f t="shared" si="4"/>
        <v>2045.69</v>
      </c>
      <c r="I86" s="89">
        <v>0.90154999999999996</v>
      </c>
      <c r="J86" s="90">
        <v>1.7624839999999999</v>
      </c>
      <c r="K86" s="76">
        <f t="shared" si="3"/>
        <v>3250.53</v>
      </c>
      <c r="L86" s="76">
        <f t="shared" si="5"/>
        <v>270.88</v>
      </c>
      <c r="N86" s="4"/>
    </row>
    <row r="87" spans="1:14" ht="15" customHeight="1" x14ac:dyDescent="0.25">
      <c r="A87" s="70">
        <v>81</v>
      </c>
      <c r="B87" s="56" t="s">
        <v>95</v>
      </c>
      <c r="C87" s="71">
        <v>1554.53</v>
      </c>
      <c r="D87" s="92">
        <v>1.0820000000000001</v>
      </c>
      <c r="E87" s="86">
        <v>1</v>
      </c>
      <c r="F87" s="88">
        <v>1</v>
      </c>
      <c r="G87" s="92">
        <v>1.105</v>
      </c>
      <c r="H87" s="76">
        <f t="shared" si="4"/>
        <v>1858.61</v>
      </c>
      <c r="I87" s="89">
        <v>0.90154999999999996</v>
      </c>
      <c r="J87" s="90">
        <v>1.57623</v>
      </c>
      <c r="K87" s="76">
        <f t="shared" si="3"/>
        <v>2641.18</v>
      </c>
      <c r="L87" s="76">
        <f t="shared" si="5"/>
        <v>220.1</v>
      </c>
      <c r="N87" s="4"/>
    </row>
    <row r="88" spans="1:14" ht="15" customHeight="1" x14ac:dyDescent="0.25">
      <c r="A88" s="70">
        <v>82</v>
      </c>
      <c r="B88" s="57" t="s">
        <v>75</v>
      </c>
      <c r="C88" s="71">
        <v>1554.53</v>
      </c>
      <c r="D88" s="92">
        <v>1.0620000000000001</v>
      </c>
      <c r="E88" s="86">
        <v>1.0746</v>
      </c>
      <c r="F88" s="88">
        <v>1</v>
      </c>
      <c r="G88" s="92">
        <v>1.105</v>
      </c>
      <c r="H88" s="76">
        <f t="shared" si="4"/>
        <v>1960.35</v>
      </c>
      <c r="I88" s="89">
        <v>0.90154999999999996</v>
      </c>
      <c r="J88" s="90">
        <v>1.7872410000000001</v>
      </c>
      <c r="K88" s="76">
        <f t="shared" si="3"/>
        <v>3158.69</v>
      </c>
      <c r="L88" s="76">
        <f t="shared" si="5"/>
        <v>263.22000000000003</v>
      </c>
      <c r="N88" s="4"/>
    </row>
    <row r="89" spans="1:14" x14ac:dyDescent="0.25">
      <c r="M89" s="61"/>
      <c r="N89" s="61"/>
    </row>
  </sheetData>
  <mergeCells count="3">
    <mergeCell ref="I1:L1"/>
    <mergeCell ref="J2:L2"/>
    <mergeCell ref="A3:L3"/>
  </mergeCells>
  <conditionalFormatting sqref="F24">
    <cfRule type="duplicateValues" dxfId="1" priority="1"/>
  </conditionalFormatting>
  <conditionalFormatting sqref="D24 B24">
    <cfRule type="duplicateValues" dxfId="0" priority="2"/>
  </conditionalFormatting>
  <pageMargins left="0.51181102362204722" right="0.51181102362204722" top="0.39370078740157483" bottom="0.3937007874015748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№ 3  (Пр.19-21)</vt:lpstr>
      <vt:lpstr>Приложение № 3  (Пр.3-22)</vt:lpstr>
      <vt:lpstr>Приложение № 3  (Пр.10-22)</vt:lpstr>
      <vt:lpstr>'Приложение № 3  (Пр.10-22)'!Заголовки_для_печати</vt:lpstr>
      <vt:lpstr>'Приложение № 3  (Пр.19-21)'!Заголовки_для_печати</vt:lpstr>
      <vt:lpstr>'Приложение № 3  (Пр.3-22)'!Заголовки_для_печати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2022-07-22T05:50:16Z</dcterms:modified>
</cp:coreProperties>
</file>