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1160" activeTab="1"/>
  </bookViews>
  <sheets>
    <sheet name="Приложение 13 (Пр.19-21) " sheetId="4" r:id="rId1"/>
    <sheet name="Приложение 13 (Пр.3-22)" sheetId="6" r:id="rId2"/>
  </sheets>
  <definedNames>
    <definedName name="_xlnm.Print_Area" localSheetId="1">'Приложение 13 (Пр.3-22)'!$A$1:$J$85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6" l="1"/>
  <c r="J82" i="6" s="1"/>
  <c r="E81" i="6"/>
  <c r="I81" i="6" s="1"/>
  <c r="I80" i="6"/>
  <c r="E80" i="6"/>
  <c r="H80" i="6" s="1"/>
  <c r="E79" i="6"/>
  <c r="I79" i="6" s="1"/>
  <c r="E78" i="6"/>
  <c r="J78" i="6" s="1"/>
  <c r="E77" i="6"/>
  <c r="I77" i="6" s="1"/>
  <c r="E76" i="6"/>
  <c r="J76" i="6" s="1"/>
  <c r="E75" i="6"/>
  <c r="I75" i="6" s="1"/>
  <c r="E74" i="6"/>
  <c r="J74" i="6" s="1"/>
  <c r="E73" i="6"/>
  <c r="I73" i="6" s="1"/>
  <c r="E72" i="6"/>
  <c r="J72" i="6" s="1"/>
  <c r="E71" i="6"/>
  <c r="I71" i="6" s="1"/>
  <c r="E70" i="6"/>
  <c r="J70" i="6" s="1"/>
  <c r="I56" i="4"/>
  <c r="G70" i="6" l="1"/>
  <c r="G72" i="6"/>
  <c r="G74" i="6"/>
  <c r="G76" i="6"/>
  <c r="G78" i="6"/>
  <c r="G80" i="6"/>
  <c r="J80" i="6" s="1"/>
  <c r="G82" i="6"/>
  <c r="I70" i="6"/>
  <c r="I72" i="6"/>
  <c r="I74" i="6"/>
  <c r="I76" i="6"/>
  <c r="I78" i="6"/>
  <c r="I82" i="6"/>
  <c r="H71" i="6"/>
  <c r="J71" i="6"/>
  <c r="H73" i="6"/>
  <c r="J73" i="6"/>
  <c r="H75" i="6"/>
  <c r="J75" i="6"/>
  <c r="H77" i="6"/>
  <c r="J77" i="6"/>
  <c r="H79" i="6"/>
  <c r="J79" i="6"/>
  <c r="H81" i="6"/>
  <c r="J81" i="6"/>
  <c r="H70" i="6"/>
  <c r="G71" i="6"/>
  <c r="H72" i="6"/>
  <c r="G73" i="6"/>
  <c r="H74" i="6"/>
  <c r="G75" i="6"/>
  <c r="H76" i="6"/>
  <c r="G77" i="6"/>
  <c r="H78" i="6"/>
  <c r="G79" i="6"/>
  <c r="G81" i="6"/>
  <c r="H82" i="6"/>
  <c r="E47" i="4"/>
  <c r="E48" i="4"/>
  <c r="E49" i="4"/>
  <c r="E50" i="4"/>
  <c r="E51" i="4"/>
  <c r="E52" i="4"/>
  <c r="E53" i="4"/>
  <c r="E54" i="4"/>
  <c r="E55" i="4"/>
  <c r="E56" i="4"/>
  <c r="E57" i="4"/>
  <c r="E58" i="4"/>
  <c r="E46" i="4"/>
  <c r="J52" i="4" l="1"/>
  <c r="G52" i="4"/>
  <c r="H52" i="4"/>
  <c r="I52" i="4"/>
  <c r="J48" i="4"/>
  <c r="G48" i="4"/>
  <c r="H48" i="4"/>
  <c r="I48" i="4"/>
  <c r="G55" i="4"/>
  <c r="H55" i="4"/>
  <c r="I55" i="4"/>
  <c r="J55" i="4"/>
  <c r="I58" i="4"/>
  <c r="J58" i="4"/>
  <c r="H58" i="4"/>
  <c r="G58" i="4"/>
  <c r="H54" i="4"/>
  <c r="I54" i="4"/>
  <c r="J54" i="4"/>
  <c r="G54" i="4"/>
  <c r="H50" i="4"/>
  <c r="I50" i="4"/>
  <c r="J50" i="4"/>
  <c r="G50" i="4"/>
  <c r="J57" i="4"/>
  <c r="H57" i="4"/>
  <c r="G57" i="4"/>
  <c r="I57" i="4"/>
  <c r="I53" i="4"/>
  <c r="J53" i="4"/>
  <c r="G53" i="4"/>
  <c r="H53" i="4"/>
  <c r="I49" i="4"/>
  <c r="J49" i="4"/>
  <c r="G49" i="4"/>
  <c r="H49" i="4"/>
  <c r="G56" i="4"/>
  <c r="H56" i="4"/>
  <c r="G51" i="4"/>
  <c r="H51" i="4"/>
  <c r="I51" i="4"/>
  <c r="J51" i="4"/>
  <c r="G47" i="4"/>
  <c r="H47" i="4"/>
  <c r="I47" i="4"/>
  <c r="J47" i="4"/>
  <c r="J56" i="4" l="1"/>
  <c r="J46" i="4"/>
  <c r="I46" i="4"/>
  <c r="H46" i="4"/>
  <c r="G46" i="4"/>
</calcChain>
</file>

<file path=xl/sharedStrings.xml><?xml version="1.0" encoding="utf-8"?>
<sst xmlns="http://schemas.openxmlformats.org/spreadsheetml/2006/main" count="232" uniqueCount="61">
  <si>
    <t xml:space="preserve">Пол </t>
  </si>
  <si>
    <t>Возраст</t>
  </si>
  <si>
    <t>Стоимость 1 комплексного посещения (руб.)</t>
  </si>
  <si>
    <t>без использования передвижных комплексов</t>
  </si>
  <si>
    <t>с использованием передвижного флюорографа</t>
  </si>
  <si>
    <t>при проведении мобильными медицинскими бригадами  полного комплекса мероприятий в рамках профилактических медицинских осмотров</t>
  </si>
  <si>
    <t xml:space="preserve">1.Без коэффициента  дифференциации </t>
  </si>
  <si>
    <t>м</t>
  </si>
  <si>
    <t>19,23,25,29,31</t>
  </si>
  <si>
    <t>20,22,26,28,32,34</t>
  </si>
  <si>
    <t>ж</t>
  </si>
  <si>
    <t>2.С коэффициентом дифференциации -1,105</t>
  </si>
  <si>
    <t>3.С коэффициентом дифференциации -2,015</t>
  </si>
  <si>
    <t>№ п/п</t>
  </si>
  <si>
    <t>Перечень осмотров, исследований, мероприятий*</t>
  </si>
  <si>
    <t>Код медицинской услуги**/Код посещения</t>
  </si>
  <si>
    <t>Тарифы (руб.)</t>
  </si>
  <si>
    <t>Тарифы при проведении мобильными медицинскими бригадами  полного комплекса мероприятий в рамках профилактических медицинских осмотров (руб.)</t>
  </si>
  <si>
    <t xml:space="preserve"> без коэффициента дифференциации</t>
  </si>
  <si>
    <t xml:space="preserve"> с коэффициентом дифференциации- 1,105</t>
  </si>
  <si>
    <t xml:space="preserve"> с коэффициентом дифференциации- 2,015 </t>
  </si>
  <si>
    <t>Опрос (анкетирование)</t>
  </si>
  <si>
    <t>A01.30.009</t>
  </si>
  <si>
    <t>Расчет на основании антропометрии (измерение роста, массы тела, окружности талии) индекса массы тела</t>
  </si>
  <si>
    <t>A02.01.001</t>
  </si>
  <si>
    <t>Измерение артериального давления на периферических артериях</t>
  </si>
  <si>
    <t>A02.12.002</t>
  </si>
  <si>
    <t>Определение уровня общего холестирина в крови (допускается экспресс-метод)</t>
  </si>
  <si>
    <t>A09.05.026</t>
  </si>
  <si>
    <t>Определение уровня глюкозы в крови натощак (допускается экспресс-метод)</t>
  </si>
  <si>
    <t>А09.05.023</t>
  </si>
  <si>
    <t xml:space="preserve">Определение относительного сердечно-сосудистого риска </t>
  </si>
  <si>
    <t>B03.047.002.001</t>
  </si>
  <si>
    <t xml:space="preserve">Определение абсолютного сердечно-сосудистого риска </t>
  </si>
  <si>
    <t>B03.047.002.002</t>
  </si>
  <si>
    <t xml:space="preserve">Измерение внутриглазного давления </t>
  </si>
  <si>
    <t>A02.26.015</t>
  </si>
  <si>
    <t>Осмотр фельдшером (акушеркой) или врачом акушером-гинекологом</t>
  </si>
  <si>
    <t>B01.001.001</t>
  </si>
  <si>
    <t xml:space="preserve">Флюорография легких </t>
  </si>
  <si>
    <t>A06.09.006</t>
  </si>
  <si>
    <t xml:space="preserve">Флюорография легких  на передвижной  установке </t>
  </si>
  <si>
    <t>A06.09.006.001</t>
  </si>
  <si>
    <t xml:space="preserve">Электрокардиография в покое </t>
  </si>
  <si>
    <t>A05.10.006</t>
  </si>
  <si>
    <t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 фельдшером,  врачом- терапевтом или врачом по медицинской профилактике отделения (кабинета) медицинской профилактике или центра здоровья</t>
  </si>
  <si>
    <t>_11805</t>
  </si>
  <si>
    <t>** Коды медицинских услуг указаны в соответствии с приказами Министерства здравоохранения Российской Федерации от 13.10.2017 № 804н.</t>
  </si>
  <si>
    <t>Приложение  № 13 к Соглашению</t>
  </si>
  <si>
    <t xml:space="preserve">* Перечень медицинских услуг дан в соответствии с приказом Министерства здравоохранения Российской Федерации от 27.04.2021 №404н.                                                                                                                                                                                                                            </t>
  </si>
  <si>
    <t xml:space="preserve">Стоимость 1 комплексного посещения при проведении профилактических медицинских осмотров  определенных групп взрослого населения  на 01.01.2022 года. </t>
  </si>
  <si>
    <t>Тарифы на приемы (осмотры, консультаций) медицинскими работниками, исследований и иных медицинских вмешательств, проводимых в рамках профилактического медицинского осмотра определенных групп взрослого населения  в соответствии с приказом Министерства здравоохранения РФ от 27.04.2021 №404н на 01.01.2022 года .</t>
  </si>
  <si>
    <t>(в редакции протокола № 19-21 от 27.12.2021)</t>
  </si>
  <si>
    <t>19,21,23,25,27,29,31,33</t>
  </si>
  <si>
    <t>18,20,22,24,26,28,30,32,34</t>
  </si>
  <si>
    <t>35,37,39</t>
  </si>
  <si>
    <t>65,67,69,71,73,75,77,79,81,83,85,87,89,91,93,95,97,99</t>
  </si>
  <si>
    <t>41,43,45,47,49,51,53,55,57,59,61,63</t>
  </si>
  <si>
    <t>66,68,70,72,74,76,78,80,82,84,86,88,90,92,94,96,98</t>
  </si>
  <si>
    <t>40,42,44,46,48,50,52,54,56,58,60,62,64</t>
  </si>
  <si>
    <t>(в редакции протокола № 3-22 от 16.02.2022)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</si>
</sst>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7">
    <xf numFmtId="0" fontId="0" fillId="0" borderId="0" xfId="0"/>
    <xf numFmtId="4" fontId="1" fillId="0" borderId="0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164" fontId="1" fillId="0" borderId="0" xfId="0" applyNumberFormat="1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4" fontId="1" fillId="0" borderId="0" xfId="1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pane ySplit="9" topLeftCell="A55" activePane="bottomLeft" state="frozen"/>
      <selection pane="bottomLeft" activeCell="E58" sqref="E58"/>
    </sheetView>
  </sheetViews>
  <sheetFormatPr defaultColWidth="9.140625" defaultRowHeight="15" x14ac:dyDescent="0.25"/>
  <cols>
    <col min="1" max="1" width="7" style="13" customWidth="1"/>
    <col min="2" max="2" width="45.5703125" style="13" customWidth="1"/>
    <col min="3" max="3" width="2.5703125" style="13" customWidth="1"/>
    <col min="4" max="4" width="22.7109375" style="13" customWidth="1"/>
    <col min="5" max="5" width="15.5703125" style="13" customWidth="1"/>
    <col min="6" max="6" width="15.28515625" style="13" customWidth="1"/>
    <col min="7" max="7" width="14" style="13" customWidth="1"/>
    <col min="8" max="8" width="10.42578125" style="13" customWidth="1"/>
    <col min="9" max="9" width="12.85546875" style="13" customWidth="1"/>
    <col min="10" max="10" width="14" style="13" customWidth="1"/>
    <col min="11" max="16384" width="9.140625" style="13"/>
  </cols>
  <sheetData>
    <row r="1" spans="1:16" x14ac:dyDescent="0.25">
      <c r="A1" s="67" t="s">
        <v>48</v>
      </c>
      <c r="B1" s="67"/>
      <c r="C1" s="67"/>
      <c r="D1" s="67"/>
      <c r="E1" s="67"/>
      <c r="F1" s="67"/>
      <c r="G1" s="67"/>
      <c r="H1" s="67"/>
      <c r="I1" s="67"/>
      <c r="J1" s="67"/>
    </row>
    <row r="2" spans="1:16" x14ac:dyDescent="0.25">
      <c r="A2" s="67" t="s">
        <v>52</v>
      </c>
      <c r="B2" s="67"/>
      <c r="C2" s="67"/>
      <c r="D2" s="67"/>
      <c r="E2" s="67"/>
      <c r="F2" s="67"/>
      <c r="G2" s="67" t="s">
        <v>52</v>
      </c>
      <c r="H2" s="67"/>
      <c r="I2" s="67"/>
      <c r="J2" s="67"/>
      <c r="K2" s="26"/>
      <c r="L2" s="26"/>
      <c r="M2" s="26"/>
      <c r="N2" s="26"/>
      <c r="O2" s="26"/>
      <c r="P2" s="26"/>
    </row>
    <row r="3" spans="1:16" x14ac:dyDescent="0.25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</row>
    <row r="4" spans="1:16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6" ht="6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6" x14ac:dyDescent="0.25">
      <c r="A6" s="69"/>
      <c r="B6" s="69"/>
      <c r="C6" s="69"/>
      <c r="G6" s="14"/>
      <c r="H6" s="14"/>
      <c r="J6" s="14"/>
    </row>
    <row r="7" spans="1:16" x14ac:dyDescent="0.25">
      <c r="A7" s="32" t="s">
        <v>0</v>
      </c>
      <c r="B7" s="71" t="s">
        <v>1</v>
      </c>
      <c r="C7" s="72"/>
      <c r="D7" s="41" t="s">
        <v>2</v>
      </c>
      <c r="E7" s="41"/>
      <c r="F7" s="41"/>
      <c r="G7" s="41"/>
      <c r="H7" s="41"/>
      <c r="I7" s="41"/>
      <c r="J7" s="41"/>
    </row>
    <row r="8" spans="1:16" x14ac:dyDescent="0.25">
      <c r="A8" s="70"/>
      <c r="B8" s="73"/>
      <c r="C8" s="74"/>
      <c r="D8" s="50" t="s">
        <v>3</v>
      </c>
      <c r="E8" s="42" t="s">
        <v>4</v>
      </c>
      <c r="F8" s="43"/>
      <c r="G8" s="41" t="s">
        <v>5</v>
      </c>
      <c r="H8" s="41"/>
      <c r="I8" s="41"/>
      <c r="J8" s="41"/>
    </row>
    <row r="9" spans="1:16" ht="30.75" customHeight="1" x14ac:dyDescent="0.25">
      <c r="A9" s="33"/>
      <c r="B9" s="75"/>
      <c r="C9" s="76"/>
      <c r="D9" s="51"/>
      <c r="E9" s="44"/>
      <c r="F9" s="45"/>
      <c r="G9" s="41"/>
      <c r="H9" s="41"/>
      <c r="I9" s="41"/>
      <c r="J9" s="41"/>
    </row>
    <row r="10" spans="1:16" x14ac:dyDescent="0.25">
      <c r="A10" s="66" t="s">
        <v>6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6" x14ac:dyDescent="0.25">
      <c r="A11" s="11" t="s">
        <v>7</v>
      </c>
      <c r="B11" s="44" t="s">
        <v>8</v>
      </c>
      <c r="C11" s="45"/>
      <c r="D11" s="15">
        <v>654.66999999999996</v>
      </c>
      <c r="E11" s="52">
        <v>654.66999999999996</v>
      </c>
      <c r="F11" s="53">
        <v>0</v>
      </c>
      <c r="G11" s="54">
        <v>720.14</v>
      </c>
      <c r="H11" s="55">
        <v>0</v>
      </c>
      <c r="I11" s="55">
        <v>0</v>
      </c>
      <c r="J11" s="56">
        <v>0</v>
      </c>
    </row>
    <row r="12" spans="1:16" x14ac:dyDescent="0.25">
      <c r="A12" s="4" t="s">
        <v>7</v>
      </c>
      <c r="B12" s="57" t="s">
        <v>9</v>
      </c>
      <c r="C12" s="58"/>
      <c r="D12" s="15">
        <v>827.09</v>
      </c>
      <c r="E12" s="52">
        <v>932.78</v>
      </c>
      <c r="F12" s="53">
        <v>0</v>
      </c>
      <c r="G12" s="54">
        <v>998.24</v>
      </c>
      <c r="H12" s="55">
        <v>0</v>
      </c>
      <c r="I12" s="55">
        <v>0</v>
      </c>
      <c r="J12" s="56">
        <v>0</v>
      </c>
    </row>
    <row r="13" spans="1:16" x14ac:dyDescent="0.25">
      <c r="A13" s="4" t="s">
        <v>7</v>
      </c>
      <c r="B13" s="57">
        <v>35.369999999999997</v>
      </c>
      <c r="C13" s="58"/>
      <c r="D13" s="15">
        <v>940.07</v>
      </c>
      <c r="E13" s="52">
        <v>940.07</v>
      </c>
      <c r="F13" s="53">
        <v>0</v>
      </c>
      <c r="G13" s="54">
        <v>1034.08</v>
      </c>
      <c r="H13" s="55">
        <v>0</v>
      </c>
      <c r="I13" s="55">
        <v>0</v>
      </c>
      <c r="J13" s="56">
        <v>0</v>
      </c>
    </row>
    <row r="14" spans="1:16" x14ac:dyDescent="0.25">
      <c r="A14" s="4" t="s">
        <v>7</v>
      </c>
      <c r="B14" s="57">
        <v>38</v>
      </c>
      <c r="C14" s="58"/>
      <c r="D14" s="15">
        <v>1112.49</v>
      </c>
      <c r="E14" s="52">
        <v>1218.18</v>
      </c>
      <c r="F14" s="53">
        <v>0</v>
      </c>
      <c r="G14" s="54">
        <v>1312.19</v>
      </c>
      <c r="H14" s="55">
        <v>0</v>
      </c>
      <c r="I14" s="55">
        <v>0</v>
      </c>
      <c r="J14" s="56">
        <v>0</v>
      </c>
    </row>
    <row r="15" spans="1:16" x14ac:dyDescent="0.25">
      <c r="A15" s="60"/>
      <c r="B15" s="61"/>
      <c r="C15" s="61"/>
      <c r="D15" s="61"/>
      <c r="E15" s="61"/>
      <c r="F15" s="61"/>
      <c r="G15" s="61"/>
      <c r="H15" s="61"/>
      <c r="I15" s="61"/>
      <c r="J15" s="62"/>
    </row>
    <row r="16" spans="1:16" x14ac:dyDescent="0.25">
      <c r="A16" s="4" t="s">
        <v>10</v>
      </c>
      <c r="B16" s="41" t="s">
        <v>8</v>
      </c>
      <c r="C16" s="41"/>
      <c r="D16" s="16">
        <v>987.51</v>
      </c>
      <c r="E16" s="52">
        <v>987.51</v>
      </c>
      <c r="F16" s="53">
        <v>0</v>
      </c>
      <c r="G16" s="54">
        <v>1086.26</v>
      </c>
      <c r="H16" s="55">
        <v>0</v>
      </c>
      <c r="I16" s="55">
        <v>0</v>
      </c>
      <c r="J16" s="56">
        <v>0</v>
      </c>
    </row>
    <row r="17" spans="1:10" x14ac:dyDescent="0.25">
      <c r="A17" s="4" t="s">
        <v>10</v>
      </c>
      <c r="B17" s="57" t="s">
        <v>9</v>
      </c>
      <c r="C17" s="58"/>
      <c r="D17" s="16">
        <v>1159.93</v>
      </c>
      <c r="E17" s="52">
        <v>1265.6199999999999</v>
      </c>
      <c r="F17" s="53">
        <v>0</v>
      </c>
      <c r="G17" s="54">
        <v>1364.37</v>
      </c>
      <c r="H17" s="55">
        <v>0</v>
      </c>
      <c r="I17" s="55">
        <v>0</v>
      </c>
      <c r="J17" s="56">
        <v>0</v>
      </c>
    </row>
    <row r="18" spans="1:10" x14ac:dyDescent="0.25">
      <c r="A18" s="4" t="s">
        <v>10</v>
      </c>
      <c r="B18" s="17">
        <v>35.369999999999997</v>
      </c>
      <c r="C18" s="18"/>
      <c r="D18" s="16">
        <v>1272.9100000000001</v>
      </c>
      <c r="E18" s="52">
        <v>1272.9100000000001</v>
      </c>
      <c r="F18" s="53">
        <v>0</v>
      </c>
      <c r="G18" s="54">
        <v>1400.21</v>
      </c>
      <c r="H18" s="55">
        <v>0</v>
      </c>
      <c r="I18" s="55">
        <v>0</v>
      </c>
      <c r="J18" s="56">
        <v>0</v>
      </c>
    </row>
    <row r="19" spans="1:10" x14ac:dyDescent="0.25">
      <c r="A19" s="4" t="s">
        <v>10</v>
      </c>
      <c r="B19" s="57">
        <v>38</v>
      </c>
      <c r="C19" s="58"/>
      <c r="D19" s="16">
        <v>1445.33</v>
      </c>
      <c r="E19" s="52">
        <v>1551.02</v>
      </c>
      <c r="F19" s="53">
        <v>0</v>
      </c>
      <c r="G19" s="54">
        <v>1678.32</v>
      </c>
      <c r="H19" s="55">
        <v>0</v>
      </c>
      <c r="I19" s="55">
        <v>0</v>
      </c>
      <c r="J19" s="56">
        <v>0</v>
      </c>
    </row>
    <row r="20" spans="1:10" x14ac:dyDescent="0.25">
      <c r="A20" s="66" t="s">
        <v>11</v>
      </c>
      <c r="B20" s="66"/>
      <c r="C20" s="66"/>
      <c r="D20" s="66"/>
      <c r="E20" s="66"/>
      <c r="F20" s="66"/>
      <c r="G20" s="66"/>
      <c r="H20" s="66"/>
      <c r="I20" s="66"/>
      <c r="J20" s="66"/>
    </row>
    <row r="21" spans="1:10" x14ac:dyDescent="0.25">
      <c r="A21" s="11" t="s">
        <v>7</v>
      </c>
      <c r="B21" s="44" t="s">
        <v>8</v>
      </c>
      <c r="C21" s="45"/>
      <c r="D21" s="15">
        <v>723.41</v>
      </c>
      <c r="E21" s="52">
        <v>723.41</v>
      </c>
      <c r="F21" s="53"/>
      <c r="G21" s="54">
        <v>795.75</v>
      </c>
      <c r="H21" s="55"/>
      <c r="I21" s="55"/>
      <c r="J21" s="56"/>
    </row>
    <row r="22" spans="1:10" x14ac:dyDescent="0.25">
      <c r="A22" s="4" t="s">
        <v>7</v>
      </c>
      <c r="B22" s="57" t="s">
        <v>9</v>
      </c>
      <c r="C22" s="58"/>
      <c r="D22" s="15">
        <v>913.93</v>
      </c>
      <c r="E22" s="52">
        <v>1030.72</v>
      </c>
      <c r="F22" s="53"/>
      <c r="G22" s="54">
        <v>1103.06</v>
      </c>
      <c r="H22" s="55"/>
      <c r="I22" s="55"/>
      <c r="J22" s="56"/>
    </row>
    <row r="23" spans="1:10" x14ac:dyDescent="0.25">
      <c r="A23" s="4" t="s">
        <v>7</v>
      </c>
      <c r="B23" s="57">
        <v>35.369999999999997</v>
      </c>
      <c r="C23" s="58"/>
      <c r="D23" s="15">
        <v>1038.78</v>
      </c>
      <c r="E23" s="52">
        <v>1038.78</v>
      </c>
      <c r="F23" s="53"/>
      <c r="G23" s="54">
        <v>1142.6600000000001</v>
      </c>
      <c r="H23" s="55"/>
      <c r="I23" s="55"/>
      <c r="J23" s="56"/>
    </row>
    <row r="24" spans="1:10" x14ac:dyDescent="0.25">
      <c r="A24" s="4" t="s">
        <v>7</v>
      </c>
      <c r="B24" s="57">
        <v>38</v>
      </c>
      <c r="C24" s="58"/>
      <c r="D24" s="15">
        <v>1229.3</v>
      </c>
      <c r="E24" s="52">
        <v>1346.09</v>
      </c>
      <c r="F24" s="53"/>
      <c r="G24" s="54">
        <v>1449.97</v>
      </c>
      <c r="H24" s="55"/>
      <c r="I24" s="55"/>
      <c r="J24" s="56"/>
    </row>
    <row r="25" spans="1:10" x14ac:dyDescent="0.25">
      <c r="A25" s="60"/>
      <c r="B25" s="61"/>
      <c r="C25" s="61"/>
      <c r="D25" s="61"/>
      <c r="E25" s="61"/>
      <c r="F25" s="61"/>
      <c r="G25" s="61"/>
      <c r="H25" s="61"/>
      <c r="I25" s="61"/>
      <c r="J25" s="62"/>
    </row>
    <row r="26" spans="1:10" x14ac:dyDescent="0.25">
      <c r="A26" s="4" t="s">
        <v>10</v>
      </c>
      <c r="B26" s="41" t="s">
        <v>8</v>
      </c>
      <c r="C26" s="41"/>
      <c r="D26" s="16">
        <v>1091.2</v>
      </c>
      <c r="E26" s="52">
        <v>1091.2</v>
      </c>
      <c r="F26" s="53"/>
      <c r="G26" s="54">
        <v>1200.32</v>
      </c>
      <c r="H26" s="55"/>
      <c r="I26" s="55"/>
      <c r="J26" s="56"/>
    </row>
    <row r="27" spans="1:10" x14ac:dyDescent="0.25">
      <c r="A27" s="4" t="s">
        <v>10</v>
      </c>
      <c r="B27" s="57" t="s">
        <v>9</v>
      </c>
      <c r="C27" s="58"/>
      <c r="D27" s="16">
        <v>1281.72</v>
      </c>
      <c r="E27" s="52">
        <v>1398.51</v>
      </c>
      <c r="F27" s="53"/>
      <c r="G27" s="54">
        <v>1507.63</v>
      </c>
      <c r="H27" s="55"/>
      <c r="I27" s="55"/>
      <c r="J27" s="56"/>
    </row>
    <row r="28" spans="1:10" x14ac:dyDescent="0.25">
      <c r="A28" s="4" t="s">
        <v>10</v>
      </c>
      <c r="B28" s="17">
        <v>35.369999999999997</v>
      </c>
      <c r="C28" s="18"/>
      <c r="D28" s="16">
        <v>1406.57</v>
      </c>
      <c r="E28" s="52">
        <v>1406.57</v>
      </c>
      <c r="F28" s="53"/>
      <c r="G28" s="54">
        <v>1547.23</v>
      </c>
      <c r="H28" s="55"/>
      <c r="I28" s="55"/>
      <c r="J28" s="56"/>
    </row>
    <row r="29" spans="1:10" x14ac:dyDescent="0.25">
      <c r="A29" s="4" t="s">
        <v>10</v>
      </c>
      <c r="B29" s="57">
        <v>38</v>
      </c>
      <c r="C29" s="58"/>
      <c r="D29" s="16">
        <v>1597.09</v>
      </c>
      <c r="E29" s="52">
        <v>1713.8799999999999</v>
      </c>
      <c r="F29" s="53"/>
      <c r="G29" s="54">
        <v>1854.54</v>
      </c>
      <c r="H29" s="55"/>
      <c r="I29" s="55"/>
      <c r="J29" s="56"/>
    </row>
    <row r="30" spans="1:10" x14ac:dyDescent="0.25">
      <c r="A30" s="63" t="s">
        <v>12</v>
      </c>
      <c r="B30" s="64"/>
      <c r="C30" s="64"/>
      <c r="D30" s="64"/>
      <c r="E30" s="64"/>
      <c r="F30" s="64"/>
      <c r="G30" s="64"/>
      <c r="H30" s="64"/>
      <c r="I30" s="64"/>
      <c r="J30" s="65"/>
    </row>
    <row r="31" spans="1:10" x14ac:dyDescent="0.25">
      <c r="A31" s="4" t="s">
        <v>7</v>
      </c>
      <c r="B31" s="44" t="s">
        <v>8</v>
      </c>
      <c r="C31" s="45"/>
      <c r="D31" s="16">
        <v>1319.16</v>
      </c>
      <c r="E31" s="52">
        <v>1319.16</v>
      </c>
      <c r="F31" s="53">
        <v>0</v>
      </c>
      <c r="G31" s="54">
        <v>1451.08</v>
      </c>
      <c r="H31" s="55">
        <v>0</v>
      </c>
      <c r="I31" s="55">
        <v>0</v>
      </c>
      <c r="J31" s="56">
        <v>0</v>
      </c>
    </row>
    <row r="32" spans="1:10" x14ac:dyDescent="0.25">
      <c r="A32" s="4" t="s">
        <v>7</v>
      </c>
      <c r="B32" s="57" t="s">
        <v>9</v>
      </c>
      <c r="C32" s="58"/>
      <c r="D32" s="16">
        <v>1666.59</v>
      </c>
      <c r="E32" s="52">
        <v>1879.55</v>
      </c>
      <c r="F32" s="53">
        <v>0</v>
      </c>
      <c r="G32" s="54">
        <v>2011.45</v>
      </c>
      <c r="H32" s="55">
        <v>0</v>
      </c>
      <c r="I32" s="55">
        <v>0</v>
      </c>
      <c r="J32" s="56">
        <v>0</v>
      </c>
    </row>
    <row r="33" spans="1:14" x14ac:dyDescent="0.25">
      <c r="A33" s="4" t="s">
        <v>7</v>
      </c>
      <c r="B33" s="57">
        <v>35.369999999999997</v>
      </c>
      <c r="C33" s="58"/>
      <c r="D33" s="16">
        <v>1894.24</v>
      </c>
      <c r="E33" s="52">
        <v>1894.24</v>
      </c>
      <c r="F33" s="53">
        <v>0</v>
      </c>
      <c r="G33" s="54">
        <v>2083.67</v>
      </c>
      <c r="H33" s="55">
        <v>0</v>
      </c>
      <c r="I33" s="55">
        <v>0</v>
      </c>
      <c r="J33" s="56">
        <v>0</v>
      </c>
    </row>
    <row r="34" spans="1:14" x14ac:dyDescent="0.25">
      <c r="A34" s="4" t="s">
        <v>7</v>
      </c>
      <c r="B34" s="57">
        <v>38</v>
      </c>
      <c r="C34" s="58"/>
      <c r="D34" s="16">
        <v>2241.67</v>
      </c>
      <c r="E34" s="52">
        <v>2454.63</v>
      </c>
      <c r="F34" s="53">
        <v>0</v>
      </c>
      <c r="G34" s="54">
        <v>2644.06</v>
      </c>
      <c r="H34" s="55">
        <v>0</v>
      </c>
      <c r="I34" s="55">
        <v>0</v>
      </c>
      <c r="J34" s="56">
        <v>0</v>
      </c>
    </row>
    <row r="35" spans="1:14" x14ac:dyDescent="0.25">
      <c r="A35" s="60"/>
      <c r="B35" s="61"/>
      <c r="C35" s="61"/>
      <c r="D35" s="61"/>
      <c r="E35" s="61"/>
      <c r="F35" s="61"/>
      <c r="G35" s="61"/>
      <c r="H35" s="61"/>
      <c r="I35" s="61"/>
      <c r="J35" s="62"/>
    </row>
    <row r="36" spans="1:14" x14ac:dyDescent="0.25">
      <c r="A36" s="4" t="s">
        <v>10</v>
      </c>
      <c r="B36" s="41" t="s">
        <v>8</v>
      </c>
      <c r="C36" s="41"/>
      <c r="D36" s="16">
        <v>1989.83</v>
      </c>
      <c r="E36" s="52">
        <v>1989.83</v>
      </c>
      <c r="F36" s="53">
        <v>0</v>
      </c>
      <c r="G36" s="54">
        <v>2188.81</v>
      </c>
      <c r="H36" s="55">
        <v>0</v>
      </c>
      <c r="I36" s="55">
        <v>0</v>
      </c>
      <c r="J36" s="56">
        <v>0</v>
      </c>
    </row>
    <row r="37" spans="1:14" x14ac:dyDescent="0.25">
      <c r="A37" s="4" t="s">
        <v>10</v>
      </c>
      <c r="B37" s="57" t="s">
        <v>9</v>
      </c>
      <c r="C37" s="58"/>
      <c r="D37" s="16">
        <v>2337.2600000000002</v>
      </c>
      <c r="E37" s="52">
        <v>2550.2199999999998</v>
      </c>
      <c r="F37" s="53">
        <v>0</v>
      </c>
      <c r="G37" s="54">
        <v>2749.21</v>
      </c>
      <c r="H37" s="55">
        <v>0</v>
      </c>
      <c r="I37" s="55">
        <v>0</v>
      </c>
      <c r="J37" s="56">
        <v>0</v>
      </c>
    </row>
    <row r="38" spans="1:14" x14ac:dyDescent="0.25">
      <c r="A38" s="4" t="s">
        <v>10</v>
      </c>
      <c r="B38" s="17">
        <v>35.369999999999997</v>
      </c>
      <c r="C38" s="18"/>
      <c r="D38" s="16">
        <v>2564.91</v>
      </c>
      <c r="E38" s="52">
        <v>2564.91</v>
      </c>
      <c r="F38" s="53">
        <v>0</v>
      </c>
      <c r="G38" s="54">
        <v>2821.42</v>
      </c>
      <c r="H38" s="55">
        <v>0</v>
      </c>
      <c r="I38" s="55">
        <v>0</v>
      </c>
      <c r="J38" s="56">
        <v>0</v>
      </c>
    </row>
    <row r="39" spans="1:14" x14ac:dyDescent="0.25">
      <c r="A39" s="4" t="s">
        <v>10</v>
      </c>
      <c r="B39" s="57">
        <v>38</v>
      </c>
      <c r="C39" s="58"/>
      <c r="D39" s="16">
        <v>2912.34</v>
      </c>
      <c r="E39" s="52">
        <v>3125.31</v>
      </c>
      <c r="F39" s="53">
        <v>0</v>
      </c>
      <c r="G39" s="54">
        <v>3381.81</v>
      </c>
      <c r="H39" s="55">
        <v>0</v>
      </c>
      <c r="I39" s="55">
        <v>0</v>
      </c>
      <c r="J39" s="56">
        <v>0</v>
      </c>
    </row>
    <row r="40" spans="1:14" x14ac:dyDescent="0.25">
      <c r="A40" s="8"/>
      <c r="B40" s="12"/>
      <c r="C40" s="12"/>
      <c r="D40" s="10"/>
      <c r="E40" s="10"/>
      <c r="F40" s="10"/>
      <c r="G40" s="19"/>
      <c r="H40" s="19"/>
      <c r="I40" s="19"/>
      <c r="J40" s="19"/>
    </row>
    <row r="41" spans="1:14" x14ac:dyDescent="0.25">
      <c r="A41" s="8"/>
      <c r="B41" s="12"/>
      <c r="C41" s="12"/>
      <c r="D41" s="10"/>
      <c r="E41" s="10"/>
      <c r="F41" s="10"/>
      <c r="G41" s="19"/>
      <c r="H41" s="19"/>
      <c r="I41" s="1"/>
      <c r="J41" s="20"/>
    </row>
    <row r="42" spans="1:14" x14ac:dyDescent="0.25">
      <c r="A42" s="31" t="s">
        <v>51</v>
      </c>
      <c r="B42" s="31"/>
      <c r="C42" s="31"/>
      <c r="D42" s="31"/>
      <c r="E42" s="31"/>
      <c r="F42" s="31"/>
      <c r="G42" s="31"/>
      <c r="H42" s="31"/>
      <c r="I42" s="31"/>
      <c r="J42" s="31"/>
    </row>
    <row r="43" spans="1:14" ht="36" customHeight="1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4" ht="84" customHeight="1" x14ac:dyDescent="0.25">
      <c r="A44" s="41" t="s">
        <v>13</v>
      </c>
      <c r="B44" s="42" t="s">
        <v>14</v>
      </c>
      <c r="C44" s="43"/>
      <c r="D44" s="41" t="s">
        <v>15</v>
      </c>
      <c r="E44" s="46" t="s">
        <v>16</v>
      </c>
      <c r="F44" s="47"/>
      <c r="G44" s="48"/>
      <c r="H44" s="46" t="s">
        <v>17</v>
      </c>
      <c r="I44" s="47"/>
      <c r="J44" s="48"/>
    </row>
    <row r="45" spans="1:14" ht="86.25" customHeight="1" x14ac:dyDescent="0.25">
      <c r="A45" s="41"/>
      <c r="B45" s="44"/>
      <c r="C45" s="45"/>
      <c r="D45" s="41"/>
      <c r="E45" s="18" t="s">
        <v>18</v>
      </c>
      <c r="F45" s="18" t="s">
        <v>19</v>
      </c>
      <c r="G45" s="2" t="s">
        <v>20</v>
      </c>
      <c r="H45" s="18" t="s">
        <v>18</v>
      </c>
      <c r="I45" s="18" t="s">
        <v>19</v>
      </c>
      <c r="J45" s="2" t="s">
        <v>20</v>
      </c>
    </row>
    <row r="46" spans="1:14" x14ac:dyDescent="0.25">
      <c r="A46" s="49">
        <v>1</v>
      </c>
      <c r="B46" s="34" t="s">
        <v>21</v>
      </c>
      <c r="C46" s="35"/>
      <c r="D46" s="2" t="s">
        <v>22</v>
      </c>
      <c r="E46" s="3">
        <f>ROUND(F46/1.105,2)</f>
        <v>46.32</v>
      </c>
      <c r="F46" s="3">
        <v>51.18</v>
      </c>
      <c r="G46" s="2">
        <f>ROUND(E46*2.015,2)</f>
        <v>93.33</v>
      </c>
      <c r="H46" s="3">
        <f>ROUND(E46*1.1,2)</f>
        <v>50.95</v>
      </c>
      <c r="I46" s="2">
        <f>ROUND(E46*1.105*1.1,2)</f>
        <v>56.3</v>
      </c>
      <c r="J46" s="2">
        <f t="shared" ref="J46:J58" si="0">ROUND(E46*2.015*1.1,2)</f>
        <v>102.67</v>
      </c>
      <c r="L46" s="21"/>
      <c r="N46" s="21"/>
    </row>
    <row r="47" spans="1:14" ht="46.5" customHeight="1" x14ac:dyDescent="0.25">
      <c r="A47" s="50"/>
      <c r="B47" s="40" t="s">
        <v>23</v>
      </c>
      <c r="C47" s="40"/>
      <c r="D47" s="2" t="s">
        <v>24</v>
      </c>
      <c r="E47" s="3">
        <f t="shared" ref="E47:E58" si="1">ROUND(F47/1.105,2)</f>
        <v>44.8</v>
      </c>
      <c r="F47" s="3">
        <v>49.5</v>
      </c>
      <c r="G47" s="2">
        <f t="shared" ref="G47:G58" si="2">ROUND(E47*2.015,2)</f>
        <v>90.27</v>
      </c>
      <c r="H47" s="3">
        <f t="shared" ref="H47:H58" si="3">ROUND(E47*1.1,2)</f>
        <v>49.28</v>
      </c>
      <c r="I47" s="2">
        <f t="shared" ref="I47:I58" si="4">ROUND(E47*1.105*1.1,2)</f>
        <v>54.45</v>
      </c>
      <c r="J47" s="2">
        <f t="shared" si="0"/>
        <v>99.3</v>
      </c>
      <c r="L47" s="21"/>
      <c r="N47" s="21"/>
    </row>
    <row r="48" spans="1:14" ht="33.75" customHeight="1" x14ac:dyDescent="0.25">
      <c r="A48" s="51"/>
      <c r="B48" s="40" t="s">
        <v>25</v>
      </c>
      <c r="C48" s="40"/>
      <c r="D48" s="2" t="s">
        <v>26</v>
      </c>
      <c r="E48" s="3">
        <f t="shared" si="1"/>
        <v>33.08</v>
      </c>
      <c r="F48" s="3">
        <v>36.549999999999997</v>
      </c>
      <c r="G48" s="2">
        <f t="shared" si="2"/>
        <v>66.66</v>
      </c>
      <c r="H48" s="3">
        <f t="shared" si="3"/>
        <v>36.39</v>
      </c>
      <c r="I48" s="2">
        <f t="shared" si="4"/>
        <v>40.21</v>
      </c>
      <c r="J48" s="2">
        <f t="shared" si="0"/>
        <v>73.319999999999993</v>
      </c>
      <c r="L48" s="21"/>
      <c r="N48" s="21"/>
    </row>
    <row r="49" spans="1:14" ht="33.75" customHeight="1" x14ac:dyDescent="0.25">
      <c r="A49" s="4">
        <v>2</v>
      </c>
      <c r="B49" s="40" t="s">
        <v>27</v>
      </c>
      <c r="C49" s="40"/>
      <c r="D49" s="2" t="s">
        <v>28</v>
      </c>
      <c r="E49" s="3">
        <f t="shared" si="1"/>
        <v>32.33</v>
      </c>
      <c r="F49" s="2">
        <v>35.72</v>
      </c>
      <c r="G49" s="2">
        <f t="shared" si="2"/>
        <v>65.14</v>
      </c>
      <c r="H49" s="3">
        <f t="shared" si="3"/>
        <v>35.56</v>
      </c>
      <c r="I49" s="2">
        <f t="shared" si="4"/>
        <v>39.299999999999997</v>
      </c>
      <c r="J49" s="2">
        <f t="shared" si="0"/>
        <v>71.66</v>
      </c>
      <c r="L49" s="21"/>
      <c r="N49" s="21"/>
    </row>
    <row r="50" spans="1:14" ht="35.25" customHeight="1" x14ac:dyDescent="0.25">
      <c r="A50" s="4">
        <v>3</v>
      </c>
      <c r="B50" s="34" t="s">
        <v>29</v>
      </c>
      <c r="C50" s="35"/>
      <c r="D50" s="2" t="s">
        <v>30</v>
      </c>
      <c r="E50" s="3">
        <f t="shared" si="1"/>
        <v>35.72</v>
      </c>
      <c r="F50" s="2">
        <v>39.47</v>
      </c>
      <c r="G50" s="2">
        <f t="shared" si="2"/>
        <v>71.98</v>
      </c>
      <c r="H50" s="3">
        <f t="shared" si="3"/>
        <v>39.29</v>
      </c>
      <c r="I50" s="2">
        <f t="shared" si="4"/>
        <v>43.42</v>
      </c>
      <c r="J50" s="2">
        <f t="shared" si="0"/>
        <v>79.17</v>
      </c>
      <c r="L50" s="21"/>
      <c r="N50" s="21"/>
    </row>
    <row r="51" spans="1:14" ht="33" customHeight="1" x14ac:dyDescent="0.25">
      <c r="A51" s="4">
        <v>4</v>
      </c>
      <c r="B51" s="38" t="s">
        <v>31</v>
      </c>
      <c r="C51" s="39"/>
      <c r="D51" s="22" t="s">
        <v>32</v>
      </c>
      <c r="E51" s="3">
        <f t="shared" si="1"/>
        <v>83.13</v>
      </c>
      <c r="F51" s="22">
        <v>91.86</v>
      </c>
      <c r="G51" s="2">
        <f t="shared" si="2"/>
        <v>167.51</v>
      </c>
      <c r="H51" s="3">
        <f t="shared" si="3"/>
        <v>91.44</v>
      </c>
      <c r="I51" s="2">
        <f t="shared" si="4"/>
        <v>101.04</v>
      </c>
      <c r="J51" s="2">
        <f t="shared" si="0"/>
        <v>184.26</v>
      </c>
      <c r="L51" s="21"/>
      <c r="N51" s="21"/>
    </row>
    <row r="52" spans="1:14" ht="30.75" customHeight="1" x14ac:dyDescent="0.25">
      <c r="A52" s="4">
        <v>5</v>
      </c>
      <c r="B52" s="38" t="s">
        <v>33</v>
      </c>
      <c r="C52" s="39"/>
      <c r="D52" s="22" t="s">
        <v>34</v>
      </c>
      <c r="E52" s="3">
        <f t="shared" si="1"/>
        <v>83.13</v>
      </c>
      <c r="F52" s="6">
        <v>91.86</v>
      </c>
      <c r="G52" s="2">
        <f t="shared" si="2"/>
        <v>167.51</v>
      </c>
      <c r="H52" s="3">
        <f t="shared" si="3"/>
        <v>91.44</v>
      </c>
      <c r="I52" s="2">
        <f t="shared" si="4"/>
        <v>101.04</v>
      </c>
      <c r="J52" s="2">
        <f t="shared" si="0"/>
        <v>184.26</v>
      </c>
      <c r="L52" s="21"/>
      <c r="N52" s="21"/>
    </row>
    <row r="53" spans="1:14" x14ac:dyDescent="0.25">
      <c r="A53" s="4">
        <v>6</v>
      </c>
      <c r="B53" s="34" t="s">
        <v>35</v>
      </c>
      <c r="C53" s="35"/>
      <c r="D53" s="2" t="s">
        <v>36</v>
      </c>
      <c r="E53" s="3">
        <f t="shared" si="1"/>
        <v>92.81</v>
      </c>
      <c r="F53" s="3">
        <v>102.56</v>
      </c>
      <c r="G53" s="2">
        <f t="shared" si="2"/>
        <v>187.01</v>
      </c>
      <c r="H53" s="3">
        <f t="shared" si="3"/>
        <v>102.09</v>
      </c>
      <c r="I53" s="2">
        <f t="shared" si="4"/>
        <v>112.81</v>
      </c>
      <c r="J53" s="2">
        <f t="shared" si="0"/>
        <v>205.71</v>
      </c>
      <c r="L53" s="21"/>
      <c r="N53" s="21"/>
    </row>
    <row r="54" spans="1:14" ht="29.25" customHeight="1" x14ac:dyDescent="0.25">
      <c r="A54" s="4">
        <v>7</v>
      </c>
      <c r="B54" s="38" t="s">
        <v>37</v>
      </c>
      <c r="C54" s="39"/>
      <c r="D54" s="5" t="s">
        <v>38</v>
      </c>
      <c r="E54" s="3">
        <f t="shared" si="1"/>
        <v>332.84</v>
      </c>
      <c r="F54" s="6">
        <v>367.79</v>
      </c>
      <c r="G54" s="2">
        <f t="shared" si="2"/>
        <v>670.67</v>
      </c>
      <c r="H54" s="3">
        <f t="shared" si="3"/>
        <v>366.12</v>
      </c>
      <c r="I54" s="2">
        <f t="shared" si="4"/>
        <v>404.57</v>
      </c>
      <c r="J54" s="2">
        <f t="shared" si="0"/>
        <v>737.74</v>
      </c>
      <c r="L54" s="21"/>
      <c r="N54" s="21"/>
    </row>
    <row r="55" spans="1:14" x14ac:dyDescent="0.25">
      <c r="A55" s="32">
        <v>8</v>
      </c>
      <c r="B55" s="34" t="s">
        <v>39</v>
      </c>
      <c r="C55" s="35"/>
      <c r="D55" s="5" t="s">
        <v>40</v>
      </c>
      <c r="E55" s="3">
        <f t="shared" si="1"/>
        <v>172.42</v>
      </c>
      <c r="F55" s="2">
        <v>190.52</v>
      </c>
      <c r="G55" s="2">
        <f t="shared" si="2"/>
        <v>347.43</v>
      </c>
      <c r="H55" s="3">
        <f t="shared" si="3"/>
        <v>189.66</v>
      </c>
      <c r="I55" s="2">
        <f t="shared" si="4"/>
        <v>209.58</v>
      </c>
      <c r="J55" s="2">
        <f t="shared" si="0"/>
        <v>382.17</v>
      </c>
      <c r="L55" s="21"/>
      <c r="N55" s="21"/>
    </row>
    <row r="56" spans="1:14" x14ac:dyDescent="0.25">
      <c r="A56" s="33"/>
      <c r="B56" s="36" t="s">
        <v>41</v>
      </c>
      <c r="C56" s="37"/>
      <c r="D56" s="5" t="s">
        <v>42</v>
      </c>
      <c r="E56" s="3">
        <f t="shared" si="1"/>
        <v>278.11</v>
      </c>
      <c r="F56" s="7">
        <v>307.31</v>
      </c>
      <c r="G56" s="2">
        <f t="shared" si="2"/>
        <v>560.39</v>
      </c>
      <c r="H56" s="3">
        <f>E56</f>
        <v>278.11</v>
      </c>
      <c r="I56" s="2">
        <f>F56</f>
        <v>307.31</v>
      </c>
      <c r="J56" s="2">
        <f>G56</f>
        <v>560.39</v>
      </c>
      <c r="L56" s="21"/>
      <c r="N56" s="21"/>
    </row>
    <row r="57" spans="1:14" x14ac:dyDescent="0.25">
      <c r="A57" s="4">
        <v>9</v>
      </c>
      <c r="B57" s="34" t="s">
        <v>43</v>
      </c>
      <c r="C57" s="35"/>
      <c r="D57" s="5" t="s">
        <v>44</v>
      </c>
      <c r="E57" s="3">
        <f t="shared" si="1"/>
        <v>285.39999999999998</v>
      </c>
      <c r="F57" s="3">
        <v>315.37</v>
      </c>
      <c r="G57" s="2">
        <f t="shared" si="2"/>
        <v>575.08000000000004</v>
      </c>
      <c r="H57" s="3">
        <f t="shared" si="3"/>
        <v>313.94</v>
      </c>
      <c r="I57" s="2">
        <f t="shared" si="4"/>
        <v>346.9</v>
      </c>
      <c r="J57" s="2">
        <f t="shared" si="0"/>
        <v>632.59</v>
      </c>
      <c r="L57" s="21"/>
      <c r="N57" s="21"/>
    </row>
    <row r="58" spans="1:14" ht="144" customHeight="1" x14ac:dyDescent="0.25">
      <c r="A58" s="4">
        <v>10</v>
      </c>
      <c r="B58" s="38" t="s">
        <v>45</v>
      </c>
      <c r="C58" s="39"/>
      <c r="D58" s="22" t="s">
        <v>46</v>
      </c>
      <c r="E58" s="3">
        <f t="shared" si="1"/>
        <v>379.3</v>
      </c>
      <c r="F58" s="6">
        <v>419.13</v>
      </c>
      <c r="G58" s="2">
        <f t="shared" si="2"/>
        <v>764.29</v>
      </c>
      <c r="H58" s="3">
        <f t="shared" si="3"/>
        <v>417.23</v>
      </c>
      <c r="I58" s="2">
        <f t="shared" si="4"/>
        <v>461.04</v>
      </c>
      <c r="J58" s="2">
        <f t="shared" si="0"/>
        <v>840.72</v>
      </c>
      <c r="L58" s="21"/>
      <c r="N58" s="21"/>
    </row>
    <row r="59" spans="1:14" x14ac:dyDescent="0.25">
      <c r="A59" s="8"/>
      <c r="B59" s="23"/>
      <c r="C59" s="9"/>
      <c r="D59" s="10"/>
      <c r="E59" s="10"/>
      <c r="F59" s="10"/>
    </row>
    <row r="60" spans="1:14" x14ac:dyDescent="0.25">
      <c r="A60" s="30" t="s">
        <v>49</v>
      </c>
      <c r="B60" s="30"/>
      <c r="C60" s="30"/>
      <c r="D60" s="30"/>
      <c r="E60" s="30"/>
      <c r="F60" s="30"/>
      <c r="G60" s="30"/>
      <c r="H60" s="30"/>
      <c r="I60" s="30"/>
      <c r="J60" s="30"/>
    </row>
    <row r="61" spans="1:14" x14ac:dyDescent="0.25">
      <c r="A61" s="30" t="s">
        <v>47</v>
      </c>
      <c r="B61" s="30"/>
      <c r="C61" s="30"/>
      <c r="D61" s="30"/>
      <c r="E61" s="30"/>
      <c r="F61" s="30"/>
      <c r="G61" s="30"/>
      <c r="H61" s="30"/>
      <c r="I61" s="30"/>
      <c r="J61" s="30"/>
    </row>
    <row r="63" spans="1:14" x14ac:dyDescent="0.25">
      <c r="B63" s="31"/>
      <c r="C63" s="31"/>
      <c r="D63" s="31"/>
      <c r="E63" s="31"/>
      <c r="F63" s="31"/>
      <c r="G63" s="31"/>
      <c r="H63" s="31"/>
      <c r="I63" s="31"/>
    </row>
    <row r="64" spans="1:14" x14ac:dyDescent="0.25">
      <c r="B64" s="31"/>
      <c r="C64" s="31"/>
      <c r="D64" s="31"/>
      <c r="E64" s="31"/>
      <c r="F64" s="31"/>
      <c r="G64" s="31"/>
      <c r="H64" s="31"/>
      <c r="I64" s="31"/>
    </row>
    <row r="65" spans="7:8" x14ac:dyDescent="0.25">
      <c r="G65" s="24"/>
    </row>
    <row r="66" spans="7:8" x14ac:dyDescent="0.25">
      <c r="H66" s="25"/>
    </row>
  </sheetData>
  <mergeCells count="109">
    <mergeCell ref="A1:J1"/>
    <mergeCell ref="A3:J5"/>
    <mergeCell ref="A6:C6"/>
    <mergeCell ref="A7:A9"/>
    <mergeCell ref="B7:C9"/>
    <mergeCell ref="D7:J7"/>
    <mergeCell ref="D8:D9"/>
    <mergeCell ref="E8:F9"/>
    <mergeCell ref="G8:J9"/>
    <mergeCell ref="A2:J2"/>
    <mergeCell ref="B13:C13"/>
    <mergeCell ref="E13:F13"/>
    <mergeCell ref="G13:J13"/>
    <mergeCell ref="B14:C14"/>
    <mergeCell ref="E14:F14"/>
    <mergeCell ref="G14:J14"/>
    <mergeCell ref="A10:J10"/>
    <mergeCell ref="B11:C11"/>
    <mergeCell ref="E11:F11"/>
    <mergeCell ref="G11:J11"/>
    <mergeCell ref="B12:C12"/>
    <mergeCell ref="E12:F12"/>
    <mergeCell ref="G12:J12"/>
    <mergeCell ref="E18:F18"/>
    <mergeCell ref="G18:J18"/>
    <mergeCell ref="B19:C19"/>
    <mergeCell ref="E19:F19"/>
    <mergeCell ref="G19:J19"/>
    <mergeCell ref="A20:J20"/>
    <mergeCell ref="A15:J15"/>
    <mergeCell ref="B16:C16"/>
    <mergeCell ref="E16:F16"/>
    <mergeCell ref="G16:J16"/>
    <mergeCell ref="B17:C17"/>
    <mergeCell ref="E17:F17"/>
    <mergeCell ref="G17:J17"/>
    <mergeCell ref="B23:C23"/>
    <mergeCell ref="E23:F23"/>
    <mergeCell ref="G23:J23"/>
    <mergeCell ref="B24:C24"/>
    <mergeCell ref="E24:F24"/>
    <mergeCell ref="G24:J24"/>
    <mergeCell ref="B21:C21"/>
    <mergeCell ref="E21:F21"/>
    <mergeCell ref="G21:J21"/>
    <mergeCell ref="B22:C22"/>
    <mergeCell ref="E22:F22"/>
    <mergeCell ref="G22:J22"/>
    <mergeCell ref="E28:F28"/>
    <mergeCell ref="G28:J28"/>
    <mergeCell ref="B29:C29"/>
    <mergeCell ref="E29:F29"/>
    <mergeCell ref="G29:J29"/>
    <mergeCell ref="A30:J30"/>
    <mergeCell ref="A25:J25"/>
    <mergeCell ref="B26:C26"/>
    <mergeCell ref="E26:F26"/>
    <mergeCell ref="G26:J26"/>
    <mergeCell ref="B27:C27"/>
    <mergeCell ref="E27:F27"/>
    <mergeCell ref="G27:J27"/>
    <mergeCell ref="B33:C33"/>
    <mergeCell ref="E33:F33"/>
    <mergeCell ref="G33:J33"/>
    <mergeCell ref="B34:C34"/>
    <mergeCell ref="E34:F34"/>
    <mergeCell ref="G34:J34"/>
    <mergeCell ref="B31:C31"/>
    <mergeCell ref="E31:F31"/>
    <mergeCell ref="G31:J31"/>
    <mergeCell ref="B32:C32"/>
    <mergeCell ref="E32:F32"/>
    <mergeCell ref="G32:J32"/>
    <mergeCell ref="E38:F38"/>
    <mergeCell ref="G38:J38"/>
    <mergeCell ref="B39:C39"/>
    <mergeCell ref="E39:F39"/>
    <mergeCell ref="G39:J39"/>
    <mergeCell ref="A42:J43"/>
    <mergeCell ref="A35:J35"/>
    <mergeCell ref="B36:C36"/>
    <mergeCell ref="E36:F36"/>
    <mergeCell ref="G36:J36"/>
    <mergeCell ref="B37:C37"/>
    <mergeCell ref="E37:F37"/>
    <mergeCell ref="G37:J37"/>
    <mergeCell ref="A44:A45"/>
    <mergeCell ref="B44:C45"/>
    <mergeCell ref="D44:D45"/>
    <mergeCell ref="E44:G44"/>
    <mergeCell ref="H44:J44"/>
    <mergeCell ref="A46:A48"/>
    <mergeCell ref="B46:C46"/>
    <mergeCell ref="B47:C47"/>
    <mergeCell ref="B48:C48"/>
    <mergeCell ref="A61:J61"/>
    <mergeCell ref="B63:I64"/>
    <mergeCell ref="A55:A56"/>
    <mergeCell ref="B55:C55"/>
    <mergeCell ref="B56:C56"/>
    <mergeCell ref="B57:C57"/>
    <mergeCell ref="B58:C58"/>
    <mergeCell ref="A60:J60"/>
    <mergeCell ref="B49:C49"/>
    <mergeCell ref="B50:C50"/>
    <mergeCell ref="B51:C51"/>
    <mergeCell ref="B52:C52"/>
    <mergeCell ref="B53:C53"/>
    <mergeCell ref="B54:C54"/>
  </mergeCells>
  <pageMargins left="0.31496062992125984" right="0.31496062992125984" top="0.15748031496062992" bottom="0.15748031496062992" header="0.31496062992125984" footer="0.31496062992125984"/>
  <pageSetup paperSize="9" scale="80" orientation="landscape" verticalDpi="0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="90" zoomScaleNormal="90" workbookViewId="0">
      <pane ySplit="9" topLeftCell="A52" activePane="bottomLeft" state="frozen"/>
      <selection pane="bottomLeft" activeCell="D20" sqref="D20"/>
    </sheetView>
  </sheetViews>
  <sheetFormatPr defaultColWidth="9.140625" defaultRowHeight="15" x14ac:dyDescent="0.25"/>
  <cols>
    <col min="1" max="1" width="7" style="13" customWidth="1"/>
    <col min="2" max="2" width="45.5703125" style="13" customWidth="1"/>
    <col min="3" max="3" width="2.5703125" style="13" customWidth="1"/>
    <col min="4" max="4" width="22.7109375" style="13" customWidth="1"/>
    <col min="5" max="5" width="15.5703125" style="13" customWidth="1"/>
    <col min="6" max="6" width="15.28515625" style="13" customWidth="1"/>
    <col min="7" max="7" width="14" style="13" customWidth="1"/>
    <col min="8" max="8" width="10.42578125" style="13" customWidth="1"/>
    <col min="9" max="9" width="12.85546875" style="13" customWidth="1"/>
    <col min="10" max="10" width="14" style="13" customWidth="1"/>
    <col min="11" max="16384" width="9.140625" style="13"/>
  </cols>
  <sheetData>
    <row r="1" spans="1:12" x14ac:dyDescent="0.25">
      <c r="A1" s="67" t="s">
        <v>48</v>
      </c>
      <c r="B1" s="67"/>
      <c r="C1" s="67"/>
      <c r="D1" s="67"/>
      <c r="E1" s="67"/>
      <c r="F1" s="67"/>
      <c r="G1" s="67"/>
      <c r="H1" s="67"/>
      <c r="I1" s="67"/>
      <c r="J1" s="67"/>
    </row>
    <row r="2" spans="1:12" x14ac:dyDescent="0.25">
      <c r="A2" s="67" t="s">
        <v>60</v>
      </c>
      <c r="B2" s="67"/>
      <c r="C2" s="67"/>
      <c r="D2" s="67"/>
      <c r="E2" s="67"/>
      <c r="F2" s="67"/>
      <c r="G2" s="67" t="s">
        <v>52</v>
      </c>
      <c r="H2" s="67"/>
      <c r="I2" s="67"/>
      <c r="J2" s="67"/>
    </row>
    <row r="3" spans="1:12" x14ac:dyDescent="0.25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</row>
    <row r="4" spans="1:12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2" ht="6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2" x14ac:dyDescent="0.25">
      <c r="A6" s="69"/>
      <c r="B6" s="69"/>
      <c r="C6" s="69"/>
      <c r="G6" s="14"/>
      <c r="H6" s="14"/>
      <c r="J6" s="14"/>
    </row>
    <row r="7" spans="1:12" x14ac:dyDescent="0.25">
      <c r="A7" s="32" t="s">
        <v>0</v>
      </c>
      <c r="B7" s="71" t="s">
        <v>1</v>
      </c>
      <c r="C7" s="72"/>
      <c r="D7" s="41" t="s">
        <v>2</v>
      </c>
      <c r="E7" s="41"/>
      <c r="F7" s="41"/>
      <c r="G7" s="41"/>
      <c r="H7" s="41"/>
      <c r="I7" s="41"/>
      <c r="J7" s="41"/>
    </row>
    <row r="8" spans="1:12" x14ac:dyDescent="0.25">
      <c r="A8" s="70"/>
      <c r="B8" s="73"/>
      <c r="C8" s="74"/>
      <c r="D8" s="50" t="s">
        <v>3</v>
      </c>
      <c r="E8" s="42" t="s">
        <v>4</v>
      </c>
      <c r="F8" s="43"/>
      <c r="G8" s="41" t="s">
        <v>5</v>
      </c>
      <c r="H8" s="41"/>
      <c r="I8" s="41"/>
      <c r="J8" s="41"/>
    </row>
    <row r="9" spans="1:12" ht="30.75" customHeight="1" x14ac:dyDescent="0.25">
      <c r="A9" s="33"/>
      <c r="B9" s="75"/>
      <c r="C9" s="76"/>
      <c r="D9" s="51"/>
      <c r="E9" s="44"/>
      <c r="F9" s="45"/>
      <c r="G9" s="41"/>
      <c r="H9" s="41"/>
      <c r="I9" s="41"/>
      <c r="J9" s="41"/>
    </row>
    <row r="10" spans="1:12" x14ac:dyDescent="0.25">
      <c r="A10" s="66" t="s">
        <v>6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2" x14ac:dyDescent="0.25">
      <c r="A11" s="27" t="s">
        <v>7</v>
      </c>
      <c r="B11" s="44" t="s">
        <v>53</v>
      </c>
      <c r="C11" s="45"/>
      <c r="D11" s="15">
        <v>654.66999999999996</v>
      </c>
      <c r="E11" s="52">
        <v>654.66999999999996</v>
      </c>
      <c r="F11" s="53"/>
      <c r="G11" s="54">
        <v>720.14</v>
      </c>
      <c r="H11" s="55"/>
      <c r="I11" s="55"/>
      <c r="J11" s="56"/>
      <c r="K11" s="20"/>
      <c r="L11" s="20"/>
    </row>
    <row r="12" spans="1:12" x14ac:dyDescent="0.25">
      <c r="A12" s="4" t="s">
        <v>7</v>
      </c>
      <c r="B12" s="57" t="s">
        <v>54</v>
      </c>
      <c r="C12" s="58"/>
      <c r="D12" s="15">
        <v>827.09</v>
      </c>
      <c r="E12" s="52">
        <v>932.78000000000009</v>
      </c>
      <c r="F12" s="53"/>
      <c r="G12" s="54">
        <v>998.24</v>
      </c>
      <c r="H12" s="55"/>
      <c r="I12" s="55"/>
      <c r="J12" s="56"/>
      <c r="K12" s="20"/>
      <c r="L12" s="20"/>
    </row>
    <row r="13" spans="1:12" x14ac:dyDescent="0.25">
      <c r="A13" s="4" t="s">
        <v>7</v>
      </c>
      <c r="B13" s="57" t="s">
        <v>55</v>
      </c>
      <c r="C13" s="58"/>
      <c r="D13" s="15">
        <v>940.07</v>
      </c>
      <c r="E13" s="52">
        <v>940.07</v>
      </c>
      <c r="F13" s="53"/>
      <c r="G13" s="54">
        <v>1034.08</v>
      </c>
      <c r="H13" s="55"/>
      <c r="I13" s="55"/>
      <c r="J13" s="56"/>
      <c r="K13" s="20"/>
      <c r="L13" s="20"/>
    </row>
    <row r="14" spans="1:12" x14ac:dyDescent="0.25">
      <c r="A14" s="4" t="s">
        <v>7</v>
      </c>
      <c r="B14" s="57" t="s">
        <v>56</v>
      </c>
      <c r="C14" s="58"/>
      <c r="D14" s="15">
        <v>949.76</v>
      </c>
      <c r="E14" s="52">
        <v>949.76</v>
      </c>
      <c r="F14" s="53"/>
      <c r="G14" s="54">
        <v>1044.73</v>
      </c>
      <c r="H14" s="55"/>
      <c r="I14" s="55"/>
      <c r="J14" s="56"/>
      <c r="K14" s="20"/>
      <c r="L14" s="20"/>
    </row>
    <row r="15" spans="1:12" x14ac:dyDescent="0.25">
      <c r="A15" s="4" t="s">
        <v>7</v>
      </c>
      <c r="B15" s="57" t="s">
        <v>57</v>
      </c>
      <c r="C15" s="58"/>
      <c r="D15" s="15">
        <v>1032.8900000000001</v>
      </c>
      <c r="E15" s="52">
        <v>1032.8900000000001</v>
      </c>
      <c r="F15" s="53"/>
      <c r="G15" s="54">
        <v>1136.17</v>
      </c>
      <c r="H15" s="55"/>
      <c r="I15" s="55"/>
      <c r="J15" s="56"/>
      <c r="K15" s="20"/>
      <c r="L15" s="20"/>
    </row>
    <row r="16" spans="1:12" x14ac:dyDescent="0.25">
      <c r="A16" s="4" t="s">
        <v>7</v>
      </c>
      <c r="B16" s="57">
        <v>36.380000000000003</v>
      </c>
      <c r="C16" s="58"/>
      <c r="D16" s="15">
        <v>1112.49</v>
      </c>
      <c r="E16" s="52">
        <v>1218.18</v>
      </c>
      <c r="F16" s="53"/>
      <c r="G16" s="54">
        <v>1312.19</v>
      </c>
      <c r="H16" s="55"/>
      <c r="I16" s="55"/>
      <c r="J16" s="56"/>
      <c r="K16" s="20"/>
      <c r="L16" s="20"/>
    </row>
    <row r="17" spans="1:12" x14ac:dyDescent="0.25">
      <c r="A17" s="4" t="s">
        <v>7</v>
      </c>
      <c r="B17" s="57" t="s">
        <v>58</v>
      </c>
      <c r="C17" s="58"/>
      <c r="D17" s="15">
        <v>1122.17</v>
      </c>
      <c r="E17" s="52">
        <v>1227.8600000000001</v>
      </c>
      <c r="F17" s="53"/>
      <c r="G17" s="54">
        <v>1322.8400000000001</v>
      </c>
      <c r="H17" s="55"/>
      <c r="I17" s="55"/>
      <c r="J17" s="56"/>
      <c r="K17" s="20"/>
      <c r="L17" s="20"/>
    </row>
    <row r="18" spans="1:12" x14ac:dyDescent="0.25">
      <c r="A18" s="4" t="s">
        <v>7</v>
      </c>
      <c r="B18" s="57" t="s">
        <v>59</v>
      </c>
      <c r="C18" s="58"/>
      <c r="D18" s="15">
        <v>1205.3</v>
      </c>
      <c r="E18" s="52">
        <v>1310.99</v>
      </c>
      <c r="F18" s="53"/>
      <c r="G18" s="54">
        <v>1414.2800000000002</v>
      </c>
      <c r="H18" s="55"/>
      <c r="I18" s="55"/>
      <c r="J18" s="56"/>
      <c r="K18" s="20"/>
      <c r="L18" s="20"/>
    </row>
    <row r="19" spans="1:12" x14ac:dyDescent="0.25">
      <c r="A19" s="60"/>
      <c r="B19" s="61"/>
      <c r="C19" s="61"/>
      <c r="D19" s="61"/>
      <c r="E19" s="61"/>
      <c r="F19" s="61"/>
      <c r="G19" s="61"/>
      <c r="H19" s="61"/>
      <c r="I19" s="61"/>
      <c r="J19" s="62"/>
      <c r="K19" s="20"/>
      <c r="L19" s="20"/>
    </row>
    <row r="20" spans="1:12" x14ac:dyDescent="0.25">
      <c r="A20" s="4" t="s">
        <v>10</v>
      </c>
      <c r="B20" s="41" t="s">
        <v>56</v>
      </c>
      <c r="C20" s="41"/>
      <c r="D20" s="16">
        <v>949.76</v>
      </c>
      <c r="E20" s="52">
        <v>949.76</v>
      </c>
      <c r="F20" s="53"/>
      <c r="G20" s="54">
        <v>1044.73</v>
      </c>
      <c r="H20" s="55"/>
      <c r="I20" s="55"/>
      <c r="J20" s="56"/>
      <c r="K20" s="20"/>
      <c r="L20" s="20"/>
    </row>
    <row r="21" spans="1:12" x14ac:dyDescent="0.25">
      <c r="A21" s="4" t="s">
        <v>10</v>
      </c>
      <c r="B21" s="41" t="s">
        <v>53</v>
      </c>
      <c r="C21" s="41"/>
      <c r="D21" s="16">
        <v>987.51</v>
      </c>
      <c r="E21" s="52">
        <v>987.51</v>
      </c>
      <c r="F21" s="53"/>
      <c r="G21" s="54">
        <v>1086.26</v>
      </c>
      <c r="H21" s="55"/>
      <c r="I21" s="55"/>
      <c r="J21" s="56"/>
      <c r="K21" s="20"/>
      <c r="L21" s="20"/>
    </row>
    <row r="22" spans="1:12" x14ac:dyDescent="0.25">
      <c r="A22" s="4" t="s">
        <v>10</v>
      </c>
      <c r="B22" s="41" t="s">
        <v>57</v>
      </c>
      <c r="C22" s="41"/>
      <c r="D22" s="16">
        <v>1032.8900000000001</v>
      </c>
      <c r="E22" s="52">
        <v>1032.8900000000001</v>
      </c>
      <c r="F22" s="53"/>
      <c r="G22" s="54">
        <v>1136.17</v>
      </c>
      <c r="H22" s="55"/>
      <c r="I22" s="55"/>
      <c r="J22" s="56"/>
      <c r="K22" s="20"/>
      <c r="L22" s="20"/>
    </row>
    <row r="23" spans="1:12" x14ac:dyDescent="0.25">
      <c r="A23" s="4" t="s">
        <v>10</v>
      </c>
      <c r="B23" s="41" t="s">
        <v>58</v>
      </c>
      <c r="C23" s="41"/>
      <c r="D23" s="16">
        <v>1122.17</v>
      </c>
      <c r="E23" s="52">
        <v>1227.8600000000001</v>
      </c>
      <c r="F23" s="53"/>
      <c r="G23" s="54">
        <v>1322.8400000000001</v>
      </c>
      <c r="H23" s="55"/>
      <c r="I23" s="55"/>
      <c r="J23" s="56"/>
      <c r="K23" s="20"/>
      <c r="L23" s="20"/>
    </row>
    <row r="24" spans="1:12" x14ac:dyDescent="0.25">
      <c r="A24" s="4" t="s">
        <v>10</v>
      </c>
      <c r="B24" s="41" t="s">
        <v>54</v>
      </c>
      <c r="C24" s="41"/>
      <c r="D24" s="16">
        <v>1159.93</v>
      </c>
      <c r="E24" s="52">
        <v>1265.6200000000001</v>
      </c>
      <c r="F24" s="53"/>
      <c r="G24" s="54">
        <v>1364.37</v>
      </c>
      <c r="H24" s="55"/>
      <c r="I24" s="55"/>
      <c r="J24" s="56"/>
      <c r="K24" s="20"/>
      <c r="L24" s="20"/>
    </row>
    <row r="25" spans="1:12" x14ac:dyDescent="0.25">
      <c r="A25" s="4" t="s">
        <v>10</v>
      </c>
      <c r="B25" s="41" t="s">
        <v>59</v>
      </c>
      <c r="C25" s="41"/>
      <c r="D25" s="16">
        <v>1205.3</v>
      </c>
      <c r="E25" s="52">
        <v>1310.9899999999998</v>
      </c>
      <c r="F25" s="53"/>
      <c r="G25" s="54">
        <v>1414.2800000000002</v>
      </c>
      <c r="H25" s="55"/>
      <c r="I25" s="55"/>
      <c r="J25" s="56"/>
      <c r="K25" s="20"/>
      <c r="L25" s="20"/>
    </row>
    <row r="26" spans="1:12" x14ac:dyDescent="0.25">
      <c r="A26" s="4" t="s">
        <v>10</v>
      </c>
      <c r="B26" s="41" t="s">
        <v>55</v>
      </c>
      <c r="C26" s="41"/>
      <c r="D26" s="16">
        <v>1272.9100000000001</v>
      </c>
      <c r="E26" s="52">
        <v>1272.9100000000001</v>
      </c>
      <c r="F26" s="53"/>
      <c r="G26" s="54">
        <v>1400.21</v>
      </c>
      <c r="H26" s="55"/>
      <c r="I26" s="55"/>
      <c r="J26" s="56"/>
      <c r="K26" s="20"/>
      <c r="L26" s="20"/>
    </row>
    <row r="27" spans="1:12" x14ac:dyDescent="0.25">
      <c r="A27" s="4" t="s">
        <v>10</v>
      </c>
      <c r="B27" s="41">
        <v>36.380000000000003</v>
      </c>
      <c r="C27" s="41"/>
      <c r="D27" s="16">
        <v>1445.33</v>
      </c>
      <c r="E27" s="52">
        <v>1551.02</v>
      </c>
      <c r="F27" s="53"/>
      <c r="G27" s="54">
        <v>1678.32</v>
      </c>
      <c r="H27" s="55"/>
      <c r="I27" s="55"/>
      <c r="J27" s="56"/>
      <c r="K27" s="20"/>
      <c r="L27" s="20"/>
    </row>
    <row r="28" spans="1:12" x14ac:dyDescent="0.25">
      <c r="A28" s="66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20"/>
      <c r="L28" s="20"/>
    </row>
    <row r="29" spans="1:12" x14ac:dyDescent="0.25">
      <c r="A29" s="27" t="s">
        <v>7</v>
      </c>
      <c r="B29" s="44" t="s">
        <v>53</v>
      </c>
      <c r="C29" s="45"/>
      <c r="D29" s="15">
        <v>723.41</v>
      </c>
      <c r="E29" s="52">
        <v>723.41</v>
      </c>
      <c r="F29" s="53"/>
      <c r="G29" s="54">
        <v>795.75</v>
      </c>
      <c r="H29" s="55"/>
      <c r="I29" s="55"/>
      <c r="J29" s="56"/>
      <c r="K29" s="20"/>
      <c r="L29" s="20"/>
    </row>
    <row r="30" spans="1:12" x14ac:dyDescent="0.25">
      <c r="A30" s="4" t="s">
        <v>7</v>
      </c>
      <c r="B30" s="57" t="s">
        <v>54</v>
      </c>
      <c r="C30" s="58"/>
      <c r="D30" s="15">
        <v>913.93</v>
      </c>
      <c r="E30" s="52">
        <v>1030.72</v>
      </c>
      <c r="F30" s="53"/>
      <c r="G30" s="54">
        <v>1103.06</v>
      </c>
      <c r="H30" s="55"/>
      <c r="I30" s="55"/>
      <c r="J30" s="56"/>
      <c r="K30" s="20"/>
      <c r="L30" s="20"/>
    </row>
    <row r="31" spans="1:12" x14ac:dyDescent="0.25">
      <c r="A31" s="4" t="s">
        <v>7</v>
      </c>
      <c r="B31" s="57" t="s">
        <v>55</v>
      </c>
      <c r="C31" s="58"/>
      <c r="D31" s="15">
        <v>1038.78</v>
      </c>
      <c r="E31" s="52">
        <v>1038.78</v>
      </c>
      <c r="F31" s="53"/>
      <c r="G31" s="54">
        <v>1142.6600000000001</v>
      </c>
      <c r="H31" s="55"/>
      <c r="I31" s="55"/>
      <c r="J31" s="56"/>
      <c r="K31" s="20"/>
      <c r="L31" s="20"/>
    </row>
    <row r="32" spans="1:12" x14ac:dyDescent="0.25">
      <c r="A32" s="4" t="s">
        <v>7</v>
      </c>
      <c r="B32" s="57" t="s">
        <v>56</v>
      </c>
      <c r="C32" s="58"/>
      <c r="D32" s="15">
        <v>1049.48</v>
      </c>
      <c r="E32" s="52">
        <v>1049.48</v>
      </c>
      <c r="F32" s="53"/>
      <c r="G32" s="54">
        <v>1154.43</v>
      </c>
      <c r="H32" s="55"/>
      <c r="I32" s="55"/>
      <c r="J32" s="56"/>
      <c r="K32" s="20"/>
      <c r="L32" s="20"/>
    </row>
    <row r="33" spans="1:12" x14ac:dyDescent="0.25">
      <c r="A33" s="4" t="s">
        <v>7</v>
      </c>
      <c r="B33" s="57" t="s">
        <v>57</v>
      </c>
      <c r="C33" s="58"/>
      <c r="D33" s="15">
        <v>1141.3399999999999</v>
      </c>
      <c r="E33" s="52">
        <v>1141.3399999999999</v>
      </c>
      <c r="F33" s="53"/>
      <c r="G33" s="54">
        <v>1255.47</v>
      </c>
      <c r="H33" s="55"/>
      <c r="I33" s="55"/>
      <c r="J33" s="56"/>
      <c r="K33" s="20"/>
      <c r="L33" s="20"/>
    </row>
    <row r="34" spans="1:12" x14ac:dyDescent="0.25">
      <c r="A34" s="4" t="s">
        <v>7</v>
      </c>
      <c r="B34" s="57">
        <v>36.380000000000003</v>
      </c>
      <c r="C34" s="58"/>
      <c r="D34" s="15">
        <v>1229.3</v>
      </c>
      <c r="E34" s="52">
        <v>1346.09</v>
      </c>
      <c r="F34" s="53"/>
      <c r="G34" s="54">
        <v>1449.97</v>
      </c>
      <c r="H34" s="55"/>
      <c r="I34" s="55"/>
      <c r="J34" s="56"/>
      <c r="K34" s="20"/>
      <c r="L34" s="20"/>
    </row>
    <row r="35" spans="1:12" x14ac:dyDescent="0.25">
      <c r="A35" s="4" t="s">
        <v>7</v>
      </c>
      <c r="B35" s="57" t="s">
        <v>58</v>
      </c>
      <c r="C35" s="58"/>
      <c r="D35" s="15">
        <v>1240</v>
      </c>
      <c r="E35" s="52">
        <v>1356.79</v>
      </c>
      <c r="F35" s="53"/>
      <c r="G35" s="54">
        <v>1461.74</v>
      </c>
      <c r="H35" s="55"/>
      <c r="I35" s="55"/>
      <c r="J35" s="56"/>
      <c r="K35" s="20"/>
      <c r="L35" s="20"/>
    </row>
    <row r="36" spans="1:12" x14ac:dyDescent="0.25">
      <c r="A36" s="4" t="s">
        <v>7</v>
      </c>
      <c r="B36" s="57" t="s">
        <v>59</v>
      </c>
      <c r="C36" s="58"/>
      <c r="D36" s="15">
        <v>1331.86</v>
      </c>
      <c r="E36" s="52">
        <v>1448.64</v>
      </c>
      <c r="F36" s="53"/>
      <c r="G36" s="54">
        <v>1562.78</v>
      </c>
      <c r="H36" s="55"/>
      <c r="I36" s="55"/>
      <c r="J36" s="56"/>
      <c r="K36" s="20"/>
      <c r="L36" s="20"/>
    </row>
    <row r="37" spans="1:12" x14ac:dyDescent="0.25">
      <c r="A37" s="60"/>
      <c r="B37" s="61"/>
      <c r="C37" s="61"/>
      <c r="D37" s="61"/>
      <c r="E37" s="61"/>
      <c r="F37" s="61"/>
      <c r="G37" s="61"/>
      <c r="H37" s="61"/>
      <c r="I37" s="61"/>
      <c r="J37" s="62"/>
      <c r="K37" s="20"/>
      <c r="L37" s="20"/>
    </row>
    <row r="38" spans="1:12" x14ac:dyDescent="0.25">
      <c r="A38" s="4" t="s">
        <v>10</v>
      </c>
      <c r="B38" s="41" t="s">
        <v>56</v>
      </c>
      <c r="C38" s="41"/>
      <c r="D38" s="16">
        <v>1049.48</v>
      </c>
      <c r="E38" s="52">
        <v>1049.48</v>
      </c>
      <c r="F38" s="53"/>
      <c r="G38" s="54">
        <v>1154.43</v>
      </c>
      <c r="H38" s="55"/>
      <c r="I38" s="55"/>
      <c r="J38" s="56"/>
      <c r="K38" s="20"/>
      <c r="L38" s="20"/>
    </row>
    <row r="39" spans="1:12" x14ac:dyDescent="0.25">
      <c r="A39" s="4" t="s">
        <v>10</v>
      </c>
      <c r="B39" s="41" t="s">
        <v>53</v>
      </c>
      <c r="C39" s="41"/>
      <c r="D39" s="16">
        <v>1091.2</v>
      </c>
      <c r="E39" s="52">
        <v>1091.2</v>
      </c>
      <c r="F39" s="53"/>
      <c r="G39" s="54">
        <v>1200.32</v>
      </c>
      <c r="H39" s="55"/>
      <c r="I39" s="55"/>
      <c r="J39" s="56"/>
      <c r="K39" s="20"/>
      <c r="L39" s="20"/>
    </row>
    <row r="40" spans="1:12" x14ac:dyDescent="0.25">
      <c r="A40" s="4" t="s">
        <v>10</v>
      </c>
      <c r="B40" s="41" t="s">
        <v>57</v>
      </c>
      <c r="C40" s="41"/>
      <c r="D40" s="16">
        <v>1141.3399999999999</v>
      </c>
      <c r="E40" s="52">
        <v>1141.3399999999999</v>
      </c>
      <c r="F40" s="53"/>
      <c r="G40" s="54">
        <v>1255.47</v>
      </c>
      <c r="H40" s="55"/>
      <c r="I40" s="55"/>
      <c r="J40" s="56"/>
      <c r="K40" s="20"/>
      <c r="L40" s="20"/>
    </row>
    <row r="41" spans="1:12" x14ac:dyDescent="0.25">
      <c r="A41" s="4" t="s">
        <v>10</v>
      </c>
      <c r="B41" s="41" t="s">
        <v>58</v>
      </c>
      <c r="C41" s="41"/>
      <c r="D41" s="16">
        <v>1240</v>
      </c>
      <c r="E41" s="52">
        <v>1356.79</v>
      </c>
      <c r="F41" s="53"/>
      <c r="G41" s="54">
        <v>1461.74</v>
      </c>
      <c r="H41" s="55"/>
      <c r="I41" s="55"/>
      <c r="J41" s="56"/>
      <c r="K41" s="20"/>
      <c r="L41" s="20"/>
    </row>
    <row r="42" spans="1:12" x14ac:dyDescent="0.25">
      <c r="A42" s="4" t="s">
        <v>10</v>
      </c>
      <c r="B42" s="41" t="s">
        <v>54</v>
      </c>
      <c r="C42" s="41"/>
      <c r="D42" s="16">
        <v>1281.72</v>
      </c>
      <c r="E42" s="52">
        <v>1398.51</v>
      </c>
      <c r="F42" s="53"/>
      <c r="G42" s="54">
        <v>1507.6299999999999</v>
      </c>
      <c r="H42" s="55"/>
      <c r="I42" s="55"/>
      <c r="J42" s="56"/>
      <c r="K42" s="20"/>
      <c r="L42" s="20"/>
    </row>
    <row r="43" spans="1:12" x14ac:dyDescent="0.25">
      <c r="A43" s="4" t="s">
        <v>10</v>
      </c>
      <c r="B43" s="41" t="s">
        <v>59</v>
      </c>
      <c r="C43" s="41"/>
      <c r="D43" s="16">
        <v>1331.86</v>
      </c>
      <c r="E43" s="52">
        <v>1448.6499999999999</v>
      </c>
      <c r="F43" s="53"/>
      <c r="G43" s="54">
        <v>1562.78</v>
      </c>
      <c r="H43" s="55"/>
      <c r="I43" s="55"/>
      <c r="J43" s="56"/>
      <c r="K43" s="20"/>
      <c r="L43" s="20"/>
    </row>
    <row r="44" spans="1:12" x14ac:dyDescent="0.25">
      <c r="A44" s="4" t="s">
        <v>10</v>
      </c>
      <c r="B44" s="41" t="s">
        <v>55</v>
      </c>
      <c r="C44" s="41"/>
      <c r="D44" s="16">
        <v>1406.57</v>
      </c>
      <c r="E44" s="52">
        <v>1406.57</v>
      </c>
      <c r="F44" s="53"/>
      <c r="G44" s="54">
        <v>1547.23</v>
      </c>
      <c r="H44" s="55"/>
      <c r="I44" s="55"/>
      <c r="J44" s="56"/>
      <c r="K44" s="20"/>
      <c r="L44" s="20"/>
    </row>
    <row r="45" spans="1:12" x14ac:dyDescent="0.25">
      <c r="A45" s="4" t="s">
        <v>10</v>
      </c>
      <c r="B45" s="41">
        <v>36.380000000000003</v>
      </c>
      <c r="C45" s="41"/>
      <c r="D45" s="16">
        <v>1597.09</v>
      </c>
      <c r="E45" s="52">
        <v>1713.8799999999999</v>
      </c>
      <c r="F45" s="53"/>
      <c r="G45" s="54">
        <v>1854.54</v>
      </c>
      <c r="H45" s="55"/>
      <c r="I45" s="55"/>
      <c r="J45" s="56"/>
      <c r="K45" s="20"/>
      <c r="L45" s="20"/>
    </row>
    <row r="46" spans="1:12" x14ac:dyDescent="0.25">
      <c r="A46" s="63" t="s">
        <v>12</v>
      </c>
      <c r="B46" s="64"/>
      <c r="C46" s="64"/>
      <c r="D46" s="64"/>
      <c r="E46" s="64"/>
      <c r="F46" s="64"/>
      <c r="G46" s="64"/>
      <c r="H46" s="64"/>
      <c r="I46" s="64"/>
      <c r="J46" s="65"/>
      <c r="K46" s="20"/>
      <c r="L46" s="20"/>
    </row>
    <row r="47" spans="1:12" x14ac:dyDescent="0.25">
      <c r="A47" s="4" t="s">
        <v>7</v>
      </c>
      <c r="B47" s="44" t="s">
        <v>53</v>
      </c>
      <c r="C47" s="45"/>
      <c r="D47" s="16">
        <v>1319.16</v>
      </c>
      <c r="E47" s="52">
        <v>1319.16</v>
      </c>
      <c r="F47" s="53"/>
      <c r="G47" s="54">
        <v>1451.08</v>
      </c>
      <c r="H47" s="55"/>
      <c r="I47" s="55"/>
      <c r="J47" s="56"/>
      <c r="K47" s="20"/>
      <c r="L47" s="20"/>
    </row>
    <row r="48" spans="1:12" x14ac:dyDescent="0.25">
      <c r="A48" s="4" t="s">
        <v>7</v>
      </c>
      <c r="B48" s="57" t="s">
        <v>54</v>
      </c>
      <c r="C48" s="58"/>
      <c r="D48" s="16">
        <v>1666.59</v>
      </c>
      <c r="E48" s="52">
        <v>1879.55</v>
      </c>
      <c r="F48" s="53"/>
      <c r="G48" s="54">
        <v>2011.45</v>
      </c>
      <c r="H48" s="55"/>
      <c r="I48" s="55"/>
      <c r="J48" s="56"/>
      <c r="K48" s="20"/>
      <c r="L48" s="20"/>
    </row>
    <row r="49" spans="1:12" x14ac:dyDescent="0.25">
      <c r="A49" s="4" t="s">
        <v>7</v>
      </c>
      <c r="B49" s="57" t="s">
        <v>55</v>
      </c>
      <c r="C49" s="58"/>
      <c r="D49" s="16">
        <v>1894.24</v>
      </c>
      <c r="E49" s="52">
        <v>1894.24</v>
      </c>
      <c r="F49" s="53"/>
      <c r="G49" s="54">
        <v>2083.67</v>
      </c>
      <c r="H49" s="55"/>
      <c r="I49" s="55"/>
      <c r="J49" s="56"/>
      <c r="K49" s="20"/>
      <c r="L49" s="20"/>
    </row>
    <row r="50" spans="1:12" x14ac:dyDescent="0.25">
      <c r="A50" s="4" t="s">
        <v>7</v>
      </c>
      <c r="B50" s="57" t="s">
        <v>56</v>
      </c>
      <c r="C50" s="58"/>
      <c r="D50" s="16">
        <v>1913.77</v>
      </c>
      <c r="E50" s="52">
        <v>1913.77</v>
      </c>
      <c r="F50" s="53"/>
      <c r="G50" s="54">
        <v>2105.13</v>
      </c>
      <c r="H50" s="55"/>
      <c r="I50" s="55"/>
      <c r="J50" s="56"/>
      <c r="K50" s="20"/>
      <c r="L50" s="20"/>
    </row>
    <row r="51" spans="1:12" x14ac:dyDescent="0.25">
      <c r="A51" s="4" t="s">
        <v>7</v>
      </c>
      <c r="B51" s="57" t="s">
        <v>57</v>
      </c>
      <c r="C51" s="58"/>
      <c r="D51" s="16">
        <v>2081.27</v>
      </c>
      <c r="E51" s="52">
        <v>2081.27</v>
      </c>
      <c r="F51" s="53"/>
      <c r="G51" s="54">
        <v>2289.38</v>
      </c>
      <c r="H51" s="55"/>
      <c r="I51" s="55"/>
      <c r="J51" s="56"/>
      <c r="K51" s="20"/>
      <c r="L51" s="20"/>
    </row>
    <row r="52" spans="1:12" x14ac:dyDescent="0.25">
      <c r="A52" s="4" t="s">
        <v>7</v>
      </c>
      <c r="B52" s="57">
        <v>36.380000000000003</v>
      </c>
      <c r="C52" s="58"/>
      <c r="D52" s="16">
        <v>2241.67</v>
      </c>
      <c r="E52" s="52">
        <v>2454.63</v>
      </c>
      <c r="F52" s="53"/>
      <c r="G52" s="54">
        <v>2644.06</v>
      </c>
      <c r="H52" s="55"/>
      <c r="I52" s="55"/>
      <c r="J52" s="56"/>
      <c r="K52" s="20"/>
      <c r="L52" s="20"/>
    </row>
    <row r="53" spans="1:12" x14ac:dyDescent="0.25">
      <c r="A53" s="4" t="s">
        <v>7</v>
      </c>
      <c r="B53" s="57" t="s">
        <v>58</v>
      </c>
      <c r="C53" s="58"/>
      <c r="D53" s="16">
        <v>2261.17</v>
      </c>
      <c r="E53" s="52">
        <v>2474.14</v>
      </c>
      <c r="F53" s="53"/>
      <c r="G53" s="54">
        <v>2665.52</v>
      </c>
      <c r="H53" s="55"/>
      <c r="I53" s="55"/>
      <c r="J53" s="56"/>
      <c r="K53" s="20"/>
      <c r="L53" s="20"/>
    </row>
    <row r="54" spans="1:12" x14ac:dyDescent="0.25">
      <c r="A54" s="4" t="s">
        <v>7</v>
      </c>
      <c r="B54" s="57" t="s">
        <v>59</v>
      </c>
      <c r="C54" s="58"/>
      <c r="D54" s="16">
        <v>2428.6799999999998</v>
      </c>
      <c r="E54" s="52">
        <v>2641.64</v>
      </c>
      <c r="F54" s="53"/>
      <c r="G54" s="54">
        <v>2849.77</v>
      </c>
      <c r="H54" s="55"/>
      <c r="I54" s="55"/>
      <c r="J54" s="56"/>
      <c r="K54" s="20"/>
      <c r="L54" s="20"/>
    </row>
    <row r="55" spans="1:12" x14ac:dyDescent="0.25">
      <c r="A55" s="60"/>
      <c r="B55" s="61"/>
      <c r="C55" s="61"/>
      <c r="D55" s="61"/>
      <c r="E55" s="61"/>
      <c r="F55" s="61"/>
      <c r="G55" s="61"/>
      <c r="H55" s="61"/>
      <c r="I55" s="61"/>
      <c r="J55" s="62"/>
      <c r="K55" s="20"/>
      <c r="L55" s="20"/>
    </row>
    <row r="56" spans="1:12" x14ac:dyDescent="0.25">
      <c r="A56" s="4" t="s">
        <v>10</v>
      </c>
      <c r="B56" s="41" t="s">
        <v>56</v>
      </c>
      <c r="C56" s="41"/>
      <c r="D56" s="16">
        <v>1913.77</v>
      </c>
      <c r="E56" s="52">
        <v>1913.77</v>
      </c>
      <c r="F56" s="53"/>
      <c r="G56" s="54">
        <v>2105.13</v>
      </c>
      <c r="H56" s="55"/>
      <c r="I56" s="55"/>
      <c r="J56" s="56"/>
      <c r="K56" s="20"/>
      <c r="L56" s="20"/>
    </row>
    <row r="57" spans="1:12" x14ac:dyDescent="0.25">
      <c r="A57" s="4" t="s">
        <v>10</v>
      </c>
      <c r="B57" s="41" t="s">
        <v>53</v>
      </c>
      <c r="C57" s="41"/>
      <c r="D57" s="16">
        <v>1989.83</v>
      </c>
      <c r="E57" s="52">
        <v>1989.83</v>
      </c>
      <c r="F57" s="53"/>
      <c r="G57" s="54">
        <v>2188.81</v>
      </c>
      <c r="H57" s="55"/>
      <c r="I57" s="55"/>
      <c r="J57" s="56"/>
      <c r="K57" s="20"/>
      <c r="L57" s="20"/>
    </row>
    <row r="58" spans="1:12" x14ac:dyDescent="0.25">
      <c r="A58" s="4" t="s">
        <v>10</v>
      </c>
      <c r="B58" s="41" t="s">
        <v>57</v>
      </c>
      <c r="C58" s="41"/>
      <c r="D58" s="16">
        <v>2081.27</v>
      </c>
      <c r="E58" s="52">
        <v>2081.27</v>
      </c>
      <c r="F58" s="53"/>
      <c r="G58" s="54">
        <v>2289.38</v>
      </c>
      <c r="H58" s="55"/>
      <c r="I58" s="55"/>
      <c r="J58" s="56"/>
      <c r="K58" s="20"/>
      <c r="L58" s="20"/>
    </row>
    <row r="59" spans="1:12" x14ac:dyDescent="0.25">
      <c r="A59" s="4" t="s">
        <v>10</v>
      </c>
      <c r="B59" s="41" t="s">
        <v>58</v>
      </c>
      <c r="C59" s="41"/>
      <c r="D59" s="16">
        <v>2261.17</v>
      </c>
      <c r="E59" s="52">
        <v>2474.14</v>
      </c>
      <c r="F59" s="53"/>
      <c r="G59" s="54">
        <v>2665.52</v>
      </c>
      <c r="H59" s="55"/>
      <c r="I59" s="55"/>
      <c r="J59" s="56"/>
      <c r="K59" s="20"/>
      <c r="L59" s="20"/>
    </row>
    <row r="60" spans="1:12" x14ac:dyDescent="0.25">
      <c r="A60" s="4" t="s">
        <v>10</v>
      </c>
      <c r="B60" s="41" t="s">
        <v>54</v>
      </c>
      <c r="C60" s="41"/>
      <c r="D60" s="16">
        <v>2337.2600000000002</v>
      </c>
      <c r="E60" s="52">
        <v>2550.2199999999998</v>
      </c>
      <c r="F60" s="53"/>
      <c r="G60" s="54">
        <v>2749.21</v>
      </c>
      <c r="H60" s="55"/>
      <c r="I60" s="55"/>
      <c r="J60" s="56"/>
      <c r="K60" s="20"/>
      <c r="L60" s="20"/>
    </row>
    <row r="61" spans="1:12" x14ac:dyDescent="0.25">
      <c r="A61" s="4" t="s">
        <v>10</v>
      </c>
      <c r="B61" s="41" t="s">
        <v>59</v>
      </c>
      <c r="C61" s="41"/>
      <c r="D61" s="16">
        <v>2428.6799999999998</v>
      </c>
      <c r="E61" s="52">
        <v>2641.64</v>
      </c>
      <c r="F61" s="53"/>
      <c r="G61" s="54">
        <v>2849.77</v>
      </c>
      <c r="H61" s="55"/>
      <c r="I61" s="55"/>
      <c r="J61" s="56"/>
      <c r="K61" s="20"/>
      <c r="L61" s="20"/>
    </row>
    <row r="62" spans="1:12" x14ac:dyDescent="0.25">
      <c r="A62" s="4" t="s">
        <v>10</v>
      </c>
      <c r="B62" s="41" t="s">
        <v>55</v>
      </c>
      <c r="C62" s="41"/>
      <c r="D62" s="16">
        <v>2564.91</v>
      </c>
      <c r="E62" s="52">
        <v>2564.91</v>
      </c>
      <c r="F62" s="53"/>
      <c r="G62" s="54">
        <v>2821.42</v>
      </c>
      <c r="H62" s="55"/>
      <c r="I62" s="55"/>
      <c r="J62" s="56"/>
      <c r="K62" s="20"/>
      <c r="L62" s="20"/>
    </row>
    <row r="63" spans="1:12" x14ac:dyDescent="0.25">
      <c r="A63" s="4" t="s">
        <v>10</v>
      </c>
      <c r="B63" s="41">
        <v>36.380000000000003</v>
      </c>
      <c r="C63" s="41"/>
      <c r="D63" s="16">
        <v>2912.34</v>
      </c>
      <c r="E63" s="52">
        <v>3125.31</v>
      </c>
      <c r="F63" s="53"/>
      <c r="G63" s="54">
        <v>3381.81</v>
      </c>
      <c r="H63" s="55"/>
      <c r="I63" s="55"/>
      <c r="J63" s="56"/>
      <c r="K63" s="20"/>
      <c r="L63" s="20"/>
    </row>
    <row r="64" spans="1:12" x14ac:dyDescent="0.25">
      <c r="A64" s="8"/>
      <c r="B64" s="12"/>
      <c r="C64" s="12"/>
      <c r="D64" s="10"/>
      <c r="E64" s="10"/>
      <c r="F64" s="10"/>
      <c r="G64" s="19"/>
      <c r="H64" s="19"/>
      <c r="I64" s="19"/>
      <c r="J64" s="19"/>
    </row>
    <row r="65" spans="1:10" x14ac:dyDescent="0.25">
      <c r="A65" s="8"/>
      <c r="B65" s="12"/>
      <c r="C65" s="12"/>
      <c r="D65" s="10"/>
      <c r="E65" s="10"/>
      <c r="F65" s="10"/>
      <c r="G65" s="19"/>
      <c r="H65" s="19"/>
      <c r="I65" s="1"/>
      <c r="J65" s="20"/>
    </row>
    <row r="66" spans="1:10" x14ac:dyDescent="0.25">
      <c r="A66" s="31" t="s">
        <v>51</v>
      </c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36" customHeight="1" x14ac:dyDescent="0.25">
      <c r="A67" s="59"/>
      <c r="B67" s="59"/>
      <c r="C67" s="59"/>
      <c r="D67" s="59"/>
      <c r="E67" s="59"/>
      <c r="F67" s="59"/>
      <c r="G67" s="59"/>
      <c r="H67" s="59"/>
      <c r="I67" s="59"/>
      <c r="J67" s="59"/>
    </row>
    <row r="68" spans="1:10" ht="84" customHeight="1" x14ac:dyDescent="0.25">
      <c r="A68" s="41" t="s">
        <v>13</v>
      </c>
      <c r="B68" s="42" t="s">
        <v>14</v>
      </c>
      <c r="C68" s="43"/>
      <c r="D68" s="41" t="s">
        <v>15</v>
      </c>
      <c r="E68" s="46" t="s">
        <v>16</v>
      </c>
      <c r="F68" s="47"/>
      <c r="G68" s="48"/>
      <c r="H68" s="46" t="s">
        <v>17</v>
      </c>
      <c r="I68" s="47"/>
      <c r="J68" s="48"/>
    </row>
    <row r="69" spans="1:10" ht="86.25" customHeight="1" x14ac:dyDescent="0.25">
      <c r="A69" s="41"/>
      <c r="B69" s="44"/>
      <c r="C69" s="45"/>
      <c r="D69" s="41"/>
      <c r="E69" s="29" t="s">
        <v>18</v>
      </c>
      <c r="F69" s="29" t="s">
        <v>19</v>
      </c>
      <c r="G69" s="28" t="s">
        <v>20</v>
      </c>
      <c r="H69" s="29" t="s">
        <v>18</v>
      </c>
      <c r="I69" s="29" t="s">
        <v>19</v>
      </c>
      <c r="J69" s="28" t="s">
        <v>20</v>
      </c>
    </row>
    <row r="70" spans="1:10" x14ac:dyDescent="0.25">
      <c r="A70" s="49">
        <v>1</v>
      </c>
      <c r="B70" s="34" t="s">
        <v>21</v>
      </c>
      <c r="C70" s="35"/>
      <c r="D70" s="28" t="s">
        <v>22</v>
      </c>
      <c r="E70" s="3">
        <f>ROUND(F70/1.105,2)</f>
        <v>46.32</v>
      </c>
      <c r="F70" s="3">
        <v>51.18</v>
      </c>
      <c r="G70" s="28">
        <f>ROUND(E70*2.015,2)</f>
        <v>93.33</v>
      </c>
      <c r="H70" s="3">
        <f>ROUND(E70*1.1,2)</f>
        <v>50.95</v>
      </c>
      <c r="I70" s="28">
        <f>ROUND(E70*1.105*1.1,2)</f>
        <v>56.3</v>
      </c>
      <c r="J70" s="28">
        <f t="shared" ref="J70:J82" si="0">ROUND(E70*2.015*1.1,2)</f>
        <v>102.67</v>
      </c>
    </row>
    <row r="71" spans="1:10" ht="46.5" customHeight="1" x14ac:dyDescent="0.25">
      <c r="A71" s="50"/>
      <c r="B71" s="40" t="s">
        <v>23</v>
      </c>
      <c r="C71" s="40"/>
      <c r="D71" s="28" t="s">
        <v>24</v>
      </c>
      <c r="E71" s="3">
        <f t="shared" ref="E71:E82" si="1">ROUND(F71/1.105,2)</f>
        <v>44.8</v>
      </c>
      <c r="F71" s="3">
        <v>49.5</v>
      </c>
      <c r="G71" s="28">
        <f t="shared" ref="G71:G82" si="2">ROUND(E71*2.015,2)</f>
        <v>90.27</v>
      </c>
      <c r="H71" s="3">
        <f t="shared" ref="H71:H82" si="3">ROUND(E71*1.1,2)</f>
        <v>49.28</v>
      </c>
      <c r="I71" s="28">
        <f t="shared" ref="I71:I82" si="4">ROUND(E71*1.105*1.1,2)</f>
        <v>54.45</v>
      </c>
      <c r="J71" s="28">
        <f t="shared" si="0"/>
        <v>99.3</v>
      </c>
    </row>
    <row r="72" spans="1:10" ht="33.75" customHeight="1" x14ac:dyDescent="0.25">
      <c r="A72" s="51"/>
      <c r="B72" s="40" t="s">
        <v>25</v>
      </c>
      <c r="C72" s="40"/>
      <c r="D72" s="28" t="s">
        <v>26</v>
      </c>
      <c r="E72" s="3">
        <f t="shared" si="1"/>
        <v>33.08</v>
      </c>
      <c r="F72" s="3">
        <v>36.549999999999997</v>
      </c>
      <c r="G72" s="28">
        <f t="shared" si="2"/>
        <v>66.66</v>
      </c>
      <c r="H72" s="3">
        <f t="shared" si="3"/>
        <v>36.39</v>
      </c>
      <c r="I72" s="28">
        <f t="shared" si="4"/>
        <v>40.21</v>
      </c>
      <c r="J72" s="28">
        <f t="shared" si="0"/>
        <v>73.319999999999993</v>
      </c>
    </row>
    <row r="73" spans="1:10" ht="33.75" customHeight="1" x14ac:dyDescent="0.25">
      <c r="A73" s="4">
        <v>2</v>
      </c>
      <c r="B73" s="40" t="s">
        <v>27</v>
      </c>
      <c r="C73" s="40"/>
      <c r="D73" s="28" t="s">
        <v>28</v>
      </c>
      <c r="E73" s="3">
        <f t="shared" si="1"/>
        <v>32.33</v>
      </c>
      <c r="F73" s="28">
        <v>35.72</v>
      </c>
      <c r="G73" s="28">
        <f t="shared" si="2"/>
        <v>65.14</v>
      </c>
      <c r="H73" s="3">
        <f t="shared" si="3"/>
        <v>35.56</v>
      </c>
      <c r="I73" s="28">
        <f t="shared" si="4"/>
        <v>39.299999999999997</v>
      </c>
      <c r="J73" s="28">
        <f t="shared" si="0"/>
        <v>71.66</v>
      </c>
    </row>
    <row r="74" spans="1:10" ht="35.25" customHeight="1" x14ac:dyDescent="0.25">
      <c r="A74" s="4">
        <v>3</v>
      </c>
      <c r="B74" s="34" t="s">
        <v>29</v>
      </c>
      <c r="C74" s="35"/>
      <c r="D74" s="28" t="s">
        <v>30</v>
      </c>
      <c r="E74" s="3">
        <f t="shared" si="1"/>
        <v>35.72</v>
      </c>
      <c r="F74" s="28">
        <v>39.47</v>
      </c>
      <c r="G74" s="28">
        <f t="shared" si="2"/>
        <v>71.98</v>
      </c>
      <c r="H74" s="3">
        <f t="shared" si="3"/>
        <v>39.29</v>
      </c>
      <c r="I74" s="28">
        <f t="shared" si="4"/>
        <v>43.42</v>
      </c>
      <c r="J74" s="28">
        <f t="shared" si="0"/>
        <v>79.17</v>
      </c>
    </row>
    <row r="75" spans="1:10" ht="33" customHeight="1" x14ac:dyDescent="0.25">
      <c r="A75" s="4">
        <v>4</v>
      </c>
      <c r="B75" s="38" t="s">
        <v>31</v>
      </c>
      <c r="C75" s="39"/>
      <c r="D75" s="22" t="s">
        <v>32</v>
      </c>
      <c r="E75" s="3">
        <f t="shared" si="1"/>
        <v>83.13</v>
      </c>
      <c r="F75" s="22">
        <v>91.86</v>
      </c>
      <c r="G75" s="28">
        <f t="shared" si="2"/>
        <v>167.51</v>
      </c>
      <c r="H75" s="3">
        <f t="shared" si="3"/>
        <v>91.44</v>
      </c>
      <c r="I75" s="28">
        <f t="shared" si="4"/>
        <v>101.04</v>
      </c>
      <c r="J75" s="28">
        <f t="shared" si="0"/>
        <v>184.26</v>
      </c>
    </row>
    <row r="76" spans="1:10" ht="30.75" customHeight="1" x14ac:dyDescent="0.25">
      <c r="A76" s="4">
        <v>5</v>
      </c>
      <c r="B76" s="38" t="s">
        <v>33</v>
      </c>
      <c r="C76" s="39"/>
      <c r="D76" s="22" t="s">
        <v>34</v>
      </c>
      <c r="E76" s="3">
        <f t="shared" si="1"/>
        <v>83.13</v>
      </c>
      <c r="F76" s="6">
        <v>91.86</v>
      </c>
      <c r="G76" s="28">
        <f t="shared" si="2"/>
        <v>167.51</v>
      </c>
      <c r="H76" s="3">
        <f t="shared" si="3"/>
        <v>91.44</v>
      </c>
      <c r="I76" s="28">
        <f t="shared" si="4"/>
        <v>101.04</v>
      </c>
      <c r="J76" s="28">
        <f t="shared" si="0"/>
        <v>184.26</v>
      </c>
    </row>
    <row r="77" spans="1:10" x14ac:dyDescent="0.25">
      <c r="A77" s="4">
        <v>6</v>
      </c>
      <c r="B77" s="34" t="s">
        <v>35</v>
      </c>
      <c r="C77" s="35"/>
      <c r="D77" s="28" t="s">
        <v>36</v>
      </c>
      <c r="E77" s="3">
        <f t="shared" si="1"/>
        <v>92.81</v>
      </c>
      <c r="F77" s="3">
        <v>102.56</v>
      </c>
      <c r="G77" s="28">
        <f t="shared" si="2"/>
        <v>187.01</v>
      </c>
      <c r="H77" s="3">
        <f t="shared" si="3"/>
        <v>102.09</v>
      </c>
      <c r="I77" s="28">
        <f t="shared" si="4"/>
        <v>112.81</v>
      </c>
      <c r="J77" s="28">
        <f t="shared" si="0"/>
        <v>205.71</v>
      </c>
    </row>
    <row r="78" spans="1:10" ht="29.25" customHeight="1" x14ac:dyDescent="0.25">
      <c r="A78" s="4">
        <v>7</v>
      </c>
      <c r="B78" s="38" t="s">
        <v>37</v>
      </c>
      <c r="C78" s="39"/>
      <c r="D78" s="5" t="s">
        <v>38</v>
      </c>
      <c r="E78" s="3">
        <f t="shared" si="1"/>
        <v>332.84</v>
      </c>
      <c r="F78" s="6">
        <v>367.79</v>
      </c>
      <c r="G78" s="28">
        <f t="shared" si="2"/>
        <v>670.67</v>
      </c>
      <c r="H78" s="3">
        <f t="shared" si="3"/>
        <v>366.12</v>
      </c>
      <c r="I78" s="28">
        <f t="shared" si="4"/>
        <v>404.57</v>
      </c>
      <c r="J78" s="28">
        <f t="shared" si="0"/>
        <v>737.74</v>
      </c>
    </row>
    <row r="79" spans="1:10" x14ac:dyDescent="0.25">
      <c r="A79" s="32">
        <v>8</v>
      </c>
      <c r="B79" s="34" t="s">
        <v>39</v>
      </c>
      <c r="C79" s="35"/>
      <c r="D79" s="5" t="s">
        <v>40</v>
      </c>
      <c r="E79" s="3">
        <f t="shared" si="1"/>
        <v>172.42</v>
      </c>
      <c r="F79" s="28">
        <v>190.52</v>
      </c>
      <c r="G79" s="28">
        <f t="shared" si="2"/>
        <v>347.43</v>
      </c>
      <c r="H79" s="3">
        <f t="shared" si="3"/>
        <v>189.66</v>
      </c>
      <c r="I79" s="28">
        <f t="shared" si="4"/>
        <v>209.58</v>
      </c>
      <c r="J79" s="28">
        <f t="shared" si="0"/>
        <v>382.17</v>
      </c>
    </row>
    <row r="80" spans="1:10" x14ac:dyDescent="0.25">
      <c r="A80" s="33"/>
      <c r="B80" s="36" t="s">
        <v>41</v>
      </c>
      <c r="C80" s="37"/>
      <c r="D80" s="5" t="s">
        <v>42</v>
      </c>
      <c r="E80" s="3">
        <f t="shared" si="1"/>
        <v>278.11</v>
      </c>
      <c r="F80" s="7">
        <v>307.31</v>
      </c>
      <c r="G80" s="28">
        <f t="shared" si="2"/>
        <v>560.39</v>
      </c>
      <c r="H80" s="3">
        <f>E80</f>
        <v>278.11</v>
      </c>
      <c r="I80" s="28">
        <f>F80</f>
        <v>307.31</v>
      </c>
      <c r="J80" s="28">
        <f>G80</f>
        <v>560.39</v>
      </c>
    </row>
    <row r="81" spans="1:10" x14ac:dyDescent="0.25">
      <c r="A81" s="4">
        <v>9</v>
      </c>
      <c r="B81" s="34" t="s">
        <v>43</v>
      </c>
      <c r="C81" s="35"/>
      <c r="D81" s="5" t="s">
        <v>44</v>
      </c>
      <c r="E81" s="3">
        <f t="shared" si="1"/>
        <v>285.39999999999998</v>
      </c>
      <c r="F81" s="3">
        <v>315.37</v>
      </c>
      <c r="G81" s="28">
        <f t="shared" si="2"/>
        <v>575.08000000000004</v>
      </c>
      <c r="H81" s="3">
        <f t="shared" si="3"/>
        <v>313.94</v>
      </c>
      <c r="I81" s="28">
        <f t="shared" si="4"/>
        <v>346.9</v>
      </c>
      <c r="J81" s="28">
        <f t="shared" si="0"/>
        <v>632.59</v>
      </c>
    </row>
    <row r="82" spans="1:10" ht="153" customHeight="1" x14ac:dyDescent="0.25">
      <c r="A82" s="4">
        <v>10</v>
      </c>
      <c r="B82" s="38" t="s">
        <v>45</v>
      </c>
      <c r="C82" s="39"/>
      <c r="D82" s="22" t="s">
        <v>46</v>
      </c>
      <c r="E82" s="3">
        <f t="shared" si="1"/>
        <v>379.3</v>
      </c>
      <c r="F82" s="6">
        <v>419.13</v>
      </c>
      <c r="G82" s="28">
        <f t="shared" si="2"/>
        <v>764.29</v>
      </c>
      <c r="H82" s="3">
        <f t="shared" si="3"/>
        <v>417.23</v>
      </c>
      <c r="I82" s="28">
        <f t="shared" si="4"/>
        <v>461.04</v>
      </c>
      <c r="J82" s="28">
        <f t="shared" si="0"/>
        <v>840.72</v>
      </c>
    </row>
    <row r="83" spans="1:10" x14ac:dyDescent="0.25">
      <c r="A83" s="8"/>
      <c r="B83" s="23"/>
      <c r="C83" s="9"/>
      <c r="D83" s="10"/>
      <c r="E83" s="10"/>
      <c r="F83" s="10"/>
    </row>
    <row r="84" spans="1:10" x14ac:dyDescent="0.25">
      <c r="A84" s="30" t="s">
        <v>49</v>
      </c>
      <c r="B84" s="30"/>
      <c r="C84" s="30"/>
      <c r="D84" s="30"/>
      <c r="E84" s="30"/>
      <c r="F84" s="30"/>
      <c r="G84" s="30"/>
      <c r="H84" s="30"/>
      <c r="I84" s="30"/>
      <c r="J84" s="30"/>
    </row>
    <row r="85" spans="1:10" x14ac:dyDescent="0.25">
      <c r="A85" s="30" t="s">
        <v>47</v>
      </c>
      <c r="B85" s="30"/>
      <c r="C85" s="30"/>
      <c r="D85" s="30"/>
      <c r="E85" s="30"/>
      <c r="F85" s="30"/>
      <c r="G85" s="30"/>
      <c r="H85" s="30"/>
      <c r="I85" s="30"/>
      <c r="J85" s="30"/>
    </row>
    <row r="87" spans="1:10" x14ac:dyDescent="0.25">
      <c r="B87" s="31"/>
      <c r="C87" s="31"/>
      <c r="D87" s="31"/>
      <c r="E87" s="31"/>
      <c r="F87" s="31"/>
      <c r="G87" s="31"/>
      <c r="H87" s="31"/>
      <c r="I87" s="31"/>
    </row>
    <row r="88" spans="1:10" x14ac:dyDescent="0.25">
      <c r="B88" s="31"/>
      <c r="C88" s="31"/>
      <c r="D88" s="31"/>
      <c r="E88" s="31"/>
      <c r="F88" s="31"/>
      <c r="G88" s="31"/>
      <c r="H88" s="31"/>
      <c r="I88" s="31"/>
    </row>
    <row r="89" spans="1:10" x14ac:dyDescent="0.25">
      <c r="G89" s="24"/>
    </row>
    <row r="90" spans="1:10" x14ac:dyDescent="0.25">
      <c r="H90" s="25"/>
    </row>
  </sheetData>
  <mergeCells count="184">
    <mergeCell ref="B81:C81"/>
    <mergeCell ref="B82:C82"/>
    <mergeCell ref="A84:J84"/>
    <mergeCell ref="A85:J85"/>
    <mergeCell ref="B87:I88"/>
    <mergeCell ref="B75:C75"/>
    <mergeCell ref="B76:C76"/>
    <mergeCell ref="B77:C77"/>
    <mergeCell ref="B78:C78"/>
    <mergeCell ref="A79:A80"/>
    <mergeCell ref="B79:C79"/>
    <mergeCell ref="B80:C80"/>
    <mergeCell ref="A70:A72"/>
    <mergeCell ref="B70:C70"/>
    <mergeCell ref="B71:C71"/>
    <mergeCell ref="B72:C72"/>
    <mergeCell ref="B73:C73"/>
    <mergeCell ref="B74:C74"/>
    <mergeCell ref="A66:J67"/>
    <mergeCell ref="A68:A69"/>
    <mergeCell ref="B68:C69"/>
    <mergeCell ref="D68:D69"/>
    <mergeCell ref="E68:G68"/>
    <mergeCell ref="H68:J68"/>
    <mergeCell ref="B62:C62"/>
    <mergeCell ref="E62:F62"/>
    <mergeCell ref="G62:J62"/>
    <mergeCell ref="B63:C63"/>
    <mergeCell ref="E63:F63"/>
    <mergeCell ref="G63:J63"/>
    <mergeCell ref="B60:C60"/>
    <mergeCell ref="E60:F60"/>
    <mergeCell ref="G60:J60"/>
    <mergeCell ref="B61:C61"/>
    <mergeCell ref="E61:F61"/>
    <mergeCell ref="G61:J61"/>
    <mergeCell ref="B58:C58"/>
    <mergeCell ref="E58:F58"/>
    <mergeCell ref="G58:J58"/>
    <mergeCell ref="B59:C59"/>
    <mergeCell ref="E59:F59"/>
    <mergeCell ref="G59:J59"/>
    <mergeCell ref="A55:J55"/>
    <mergeCell ref="B56:C56"/>
    <mergeCell ref="E56:F56"/>
    <mergeCell ref="G56:J56"/>
    <mergeCell ref="B57:C57"/>
    <mergeCell ref="E57:F57"/>
    <mergeCell ref="G57:J57"/>
    <mergeCell ref="B53:C53"/>
    <mergeCell ref="E53:F53"/>
    <mergeCell ref="G53:J53"/>
    <mergeCell ref="B54:C54"/>
    <mergeCell ref="E54:F54"/>
    <mergeCell ref="G54:J54"/>
    <mergeCell ref="B51:C51"/>
    <mergeCell ref="E51:F51"/>
    <mergeCell ref="G51:J51"/>
    <mergeCell ref="B52:C52"/>
    <mergeCell ref="E52:F52"/>
    <mergeCell ref="G52:J52"/>
    <mergeCell ref="B49:C49"/>
    <mergeCell ref="E49:F49"/>
    <mergeCell ref="G49:J49"/>
    <mergeCell ref="B50:C50"/>
    <mergeCell ref="E50:F50"/>
    <mergeCell ref="G50:J50"/>
    <mergeCell ref="A46:J46"/>
    <mergeCell ref="B47:C47"/>
    <mergeCell ref="E47:F47"/>
    <mergeCell ref="G47:J47"/>
    <mergeCell ref="B48:C48"/>
    <mergeCell ref="E48:F48"/>
    <mergeCell ref="G48:J48"/>
    <mergeCell ref="B44:C44"/>
    <mergeCell ref="E44:F44"/>
    <mergeCell ref="G44:J44"/>
    <mergeCell ref="B45:C45"/>
    <mergeCell ref="E45:F45"/>
    <mergeCell ref="G45:J45"/>
    <mergeCell ref="B42:C42"/>
    <mergeCell ref="E42:F42"/>
    <mergeCell ref="G42:J42"/>
    <mergeCell ref="B43:C43"/>
    <mergeCell ref="E43:F43"/>
    <mergeCell ref="G43:J43"/>
    <mergeCell ref="B40:C40"/>
    <mergeCell ref="E40:F40"/>
    <mergeCell ref="G40:J40"/>
    <mergeCell ref="B41:C41"/>
    <mergeCell ref="E41:F41"/>
    <mergeCell ref="G41:J41"/>
    <mergeCell ref="A37:J37"/>
    <mergeCell ref="B38:C38"/>
    <mergeCell ref="E38:F38"/>
    <mergeCell ref="G38:J38"/>
    <mergeCell ref="B39:C39"/>
    <mergeCell ref="E39:F39"/>
    <mergeCell ref="G39:J39"/>
    <mergeCell ref="B35:C35"/>
    <mergeCell ref="E35:F35"/>
    <mergeCell ref="G35:J35"/>
    <mergeCell ref="B36:C36"/>
    <mergeCell ref="E36:F36"/>
    <mergeCell ref="G36:J36"/>
    <mergeCell ref="B33:C33"/>
    <mergeCell ref="E33:F33"/>
    <mergeCell ref="G33:J33"/>
    <mergeCell ref="B34:C34"/>
    <mergeCell ref="E34:F34"/>
    <mergeCell ref="G34:J34"/>
    <mergeCell ref="B31:C31"/>
    <mergeCell ref="E31:F31"/>
    <mergeCell ref="G31:J31"/>
    <mergeCell ref="B32:C32"/>
    <mergeCell ref="E32:F32"/>
    <mergeCell ref="G32:J32"/>
    <mergeCell ref="A28:J28"/>
    <mergeCell ref="B29:C29"/>
    <mergeCell ref="E29:F29"/>
    <mergeCell ref="G29:J29"/>
    <mergeCell ref="B30:C30"/>
    <mergeCell ref="E30:F30"/>
    <mergeCell ref="G30:J30"/>
    <mergeCell ref="B26:C26"/>
    <mergeCell ref="E26:F26"/>
    <mergeCell ref="G26:J26"/>
    <mergeCell ref="B27:C27"/>
    <mergeCell ref="E27:F27"/>
    <mergeCell ref="G27:J27"/>
    <mergeCell ref="B24:C24"/>
    <mergeCell ref="E24:F24"/>
    <mergeCell ref="G24:J24"/>
    <mergeCell ref="B25:C25"/>
    <mergeCell ref="E25:F25"/>
    <mergeCell ref="G25:J25"/>
    <mergeCell ref="B22:C22"/>
    <mergeCell ref="E22:F22"/>
    <mergeCell ref="G22:J22"/>
    <mergeCell ref="B23:C23"/>
    <mergeCell ref="E23:F23"/>
    <mergeCell ref="G23:J23"/>
    <mergeCell ref="A19:J19"/>
    <mergeCell ref="B20:C20"/>
    <mergeCell ref="E20:F20"/>
    <mergeCell ref="G20:J20"/>
    <mergeCell ref="B21:C21"/>
    <mergeCell ref="E21:F21"/>
    <mergeCell ref="G21:J21"/>
    <mergeCell ref="B17:C17"/>
    <mergeCell ref="E17:F17"/>
    <mergeCell ref="G17:J17"/>
    <mergeCell ref="B18:C18"/>
    <mergeCell ref="E18:F18"/>
    <mergeCell ref="G18:J18"/>
    <mergeCell ref="B15:C15"/>
    <mergeCell ref="E15:F15"/>
    <mergeCell ref="G15:J15"/>
    <mergeCell ref="B16:C16"/>
    <mergeCell ref="E16:F16"/>
    <mergeCell ref="G16:J16"/>
    <mergeCell ref="B13:C13"/>
    <mergeCell ref="E13:F13"/>
    <mergeCell ref="G13:J13"/>
    <mergeCell ref="B14:C14"/>
    <mergeCell ref="E14:F14"/>
    <mergeCell ref="G14:J14"/>
    <mergeCell ref="A10:J10"/>
    <mergeCell ref="B11:C11"/>
    <mergeCell ref="E11:F11"/>
    <mergeCell ref="G11:J11"/>
    <mergeCell ref="B12:C12"/>
    <mergeCell ref="E12:F12"/>
    <mergeCell ref="G12:J12"/>
    <mergeCell ref="A1:J1"/>
    <mergeCell ref="A2:J2"/>
    <mergeCell ref="A3:J5"/>
    <mergeCell ref="A6:C6"/>
    <mergeCell ref="A7:A9"/>
    <mergeCell ref="B7:C9"/>
    <mergeCell ref="D7:J7"/>
    <mergeCell ref="D8:D9"/>
    <mergeCell ref="E8:F9"/>
    <mergeCell ref="G8:J9"/>
  </mergeCells>
  <pageMargins left="0.31496062992125984" right="0.31496062992125984" top="0.15748031496062992" bottom="0.15748031496062992" header="0.31496062992125984" footer="0.31496062992125984"/>
  <pageSetup paperSize="9" scale="80" orientation="landscape" verticalDpi="0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13 (Пр.19-21) </vt:lpstr>
      <vt:lpstr>Приложение 13 (Пр.3-22)</vt:lpstr>
      <vt:lpstr>'Приложение 13 (Пр.3-22)'!Область_печати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2022-02-12T05:25:40Z</dcterms:modified>
</cp:coreProperties>
</file>