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5" windowWidth="19920" windowHeight="7500"/>
  </bookViews>
  <sheets>
    <sheet name="РЕЕСТР МО" sheetId="1" r:id="rId1"/>
    <sheet name="ВМП" sheetId="6" r:id="rId2"/>
    <sheet name="По 200 приказу" sheetId="2" r:id="rId3"/>
    <sheet name="коечный фонд кругл.стац" sheetId="3" r:id="rId4"/>
    <sheet name="числ. по прикреплению" sheetId="4" r:id="rId5"/>
    <sheet name="коечный фонд ДСП" sheetId="5" r:id="rId6"/>
  </sheets>
  <definedNames>
    <definedName name="_xlnm._FilterDatabase" localSheetId="1" hidden="1">ВМП!$A$3:$S$32</definedName>
    <definedName name="_xlnm._FilterDatabase" localSheetId="2" hidden="1">'По 200 приказу'!$A$3:$K$207</definedName>
    <definedName name="_xlnm._FilterDatabase" localSheetId="0" hidden="1">'РЕЕСТР МО'!$A$4:$ME$209</definedName>
  </definedNames>
  <calcPr calcId="124519"/>
</workbook>
</file>

<file path=xl/calcChain.xml><?xml version="1.0" encoding="utf-8"?>
<calcChain xmlns="http://schemas.openxmlformats.org/spreadsheetml/2006/main">
  <c r="H246" i="1"/>
  <c r="I246"/>
  <c r="G246"/>
  <c r="F246"/>
  <c r="E246"/>
  <c r="AH550" i="5"/>
  <c r="AG550"/>
  <c r="AF550"/>
  <c r="AE550"/>
  <c r="AD550"/>
  <c r="AC550"/>
  <c r="AB550"/>
  <c r="AA550"/>
  <c r="Z550"/>
  <c r="Y550"/>
  <c r="X550"/>
  <c r="W550"/>
  <c r="V550"/>
  <c r="U550"/>
  <c r="T550"/>
  <c r="S550"/>
  <c r="R550"/>
  <c r="Q550"/>
  <c r="P550"/>
  <c r="O550"/>
  <c r="N550"/>
  <c r="M550"/>
  <c r="L550"/>
  <c r="K550"/>
  <c r="J550"/>
  <c r="I550"/>
  <c r="H550"/>
  <c r="G550"/>
  <c r="F550"/>
  <c r="E550"/>
  <c r="D550"/>
  <c r="C550"/>
  <c r="B550"/>
  <c r="F544"/>
  <c r="E544"/>
  <c r="D544"/>
  <c r="C544"/>
  <c r="B544"/>
  <c r="F538"/>
  <c r="E538"/>
  <c r="D538"/>
  <c r="B538"/>
  <c r="G533"/>
  <c r="F533"/>
  <c r="E533"/>
  <c r="C533"/>
  <c r="B533"/>
  <c r="G531"/>
  <c r="F531"/>
  <c r="E531"/>
  <c r="D531"/>
  <c r="B531"/>
  <c r="G526"/>
  <c r="F526"/>
  <c r="E526"/>
  <c r="C526"/>
  <c r="B526"/>
  <c r="G515"/>
  <c r="E515"/>
  <c r="D515"/>
  <c r="C515"/>
  <c r="B515"/>
  <c r="G511"/>
  <c r="F511"/>
  <c r="E511"/>
  <c r="D511"/>
  <c r="B511"/>
  <c r="G506"/>
  <c r="F506"/>
  <c r="D506"/>
  <c r="C506"/>
  <c r="B506"/>
  <c r="G501"/>
  <c r="F501"/>
  <c r="E501"/>
  <c r="D501"/>
  <c r="B501"/>
  <c r="F497"/>
  <c r="E497"/>
  <c r="D497"/>
  <c r="C497"/>
  <c r="B497"/>
  <c r="E495"/>
  <c r="D495"/>
  <c r="C495"/>
  <c r="H493"/>
  <c r="F493"/>
  <c r="E493"/>
  <c r="D493"/>
  <c r="C493"/>
  <c r="E491"/>
  <c r="D491"/>
  <c r="C491"/>
  <c r="E489"/>
  <c r="D489"/>
  <c r="C489"/>
  <c r="F487"/>
  <c r="E487"/>
  <c r="D487"/>
  <c r="C487"/>
  <c r="E485"/>
  <c r="D485"/>
  <c r="C485"/>
  <c r="H483"/>
  <c r="F483"/>
  <c r="E483"/>
  <c r="D483"/>
  <c r="C483"/>
  <c r="G481"/>
  <c r="F481"/>
  <c r="E481"/>
  <c r="D481"/>
  <c r="G476"/>
  <c r="F476"/>
  <c r="E476"/>
  <c r="C476"/>
  <c r="B476"/>
  <c r="G471"/>
  <c r="F471"/>
  <c r="E471"/>
  <c r="C471"/>
  <c r="B471"/>
  <c r="G469"/>
  <c r="F469"/>
  <c r="E469"/>
  <c r="D469"/>
  <c r="G467"/>
  <c r="F467"/>
  <c r="E467"/>
  <c r="D467"/>
  <c r="G464"/>
  <c r="F464"/>
  <c r="E464"/>
  <c r="C464"/>
  <c r="B464"/>
  <c r="G462"/>
  <c r="F462"/>
  <c r="E462"/>
  <c r="D462"/>
  <c r="B462"/>
  <c r="G452"/>
  <c r="F452"/>
  <c r="E452"/>
  <c r="C452"/>
  <c r="B452"/>
  <c r="G450"/>
  <c r="F450"/>
  <c r="E450"/>
  <c r="C450"/>
  <c r="B450"/>
  <c r="G447"/>
  <c r="F447"/>
  <c r="E447"/>
  <c r="C447"/>
  <c r="B447"/>
  <c r="G443"/>
  <c r="F443"/>
  <c r="E443"/>
  <c r="C443"/>
  <c r="G439"/>
  <c r="F439"/>
  <c r="E439"/>
  <c r="C439"/>
  <c r="B439"/>
  <c r="G435"/>
  <c r="F435"/>
  <c r="E435"/>
  <c r="C435"/>
  <c r="B435"/>
  <c r="G430"/>
  <c r="F430"/>
  <c r="E430"/>
  <c r="C430"/>
  <c r="G427"/>
  <c r="F427"/>
  <c r="E427"/>
  <c r="D427"/>
  <c r="G423"/>
  <c r="F423"/>
  <c r="E423"/>
  <c r="D423"/>
  <c r="G420"/>
  <c r="F420"/>
  <c r="E420"/>
  <c r="D420"/>
  <c r="F416"/>
  <c r="E416"/>
  <c r="D416"/>
  <c r="G412"/>
  <c r="F412"/>
  <c r="E412"/>
  <c r="D412"/>
  <c r="G409"/>
  <c r="F409"/>
  <c r="E409"/>
  <c r="D409"/>
  <c r="G404"/>
  <c r="F404"/>
  <c r="E404"/>
  <c r="D404"/>
  <c r="G399"/>
  <c r="F399"/>
  <c r="E399"/>
  <c r="D399"/>
  <c r="G396"/>
  <c r="F396"/>
  <c r="E396"/>
  <c r="D396"/>
  <c r="G392"/>
  <c r="F392"/>
  <c r="E392"/>
  <c r="D392"/>
  <c r="G388"/>
  <c r="F388"/>
  <c r="E388"/>
  <c r="D388"/>
  <c r="G384"/>
  <c r="F384"/>
  <c r="E384"/>
  <c r="D384"/>
  <c r="G381"/>
  <c r="F381"/>
  <c r="E381"/>
  <c r="D381"/>
  <c r="G378"/>
  <c r="F378"/>
  <c r="E378"/>
  <c r="D378"/>
  <c r="G375"/>
  <c r="F375"/>
  <c r="E375"/>
  <c r="D375"/>
  <c r="G372"/>
  <c r="F372"/>
  <c r="E372"/>
  <c r="D372"/>
  <c r="G369"/>
  <c r="F369"/>
  <c r="E369"/>
  <c r="D369"/>
  <c r="AH368"/>
  <c r="AG368"/>
  <c r="AE368"/>
  <c r="AD368"/>
  <c r="AC368"/>
  <c r="AA368"/>
  <c r="Y368"/>
  <c r="X368"/>
  <c r="W368"/>
  <c r="V368"/>
  <c r="U368"/>
  <c r="T368"/>
  <c r="S368"/>
  <c r="R368"/>
  <c r="Q368"/>
  <c r="P368"/>
  <c r="O368"/>
  <c r="N368"/>
  <c r="M368"/>
  <c r="L368"/>
  <c r="K368"/>
  <c r="J368"/>
  <c r="I368"/>
  <c r="H368"/>
  <c r="G368"/>
  <c r="F368"/>
  <c r="E368"/>
  <c r="D368"/>
  <c r="C368"/>
  <c r="B368"/>
  <c r="F357"/>
  <c r="C357"/>
  <c r="F340"/>
  <c r="E340"/>
  <c r="D340"/>
  <c r="C340"/>
  <c r="AH339"/>
  <c r="AG339"/>
  <c r="AE339"/>
  <c r="AD339"/>
  <c r="AC339"/>
  <c r="AA339"/>
  <c r="Y339"/>
  <c r="X339"/>
  <c r="W339"/>
  <c r="V339"/>
  <c r="U339"/>
  <c r="T339"/>
  <c r="S339"/>
  <c r="R339"/>
  <c r="O339"/>
  <c r="N339"/>
  <c r="M339"/>
  <c r="L339"/>
  <c r="K339"/>
  <c r="J339"/>
  <c r="I339"/>
  <c r="H339"/>
  <c r="G339"/>
  <c r="F339"/>
  <c r="E339"/>
  <c r="D339"/>
  <c r="C339"/>
  <c r="C270"/>
  <c r="B270"/>
  <c r="C258"/>
  <c r="E255"/>
  <c r="D255"/>
  <c r="B255"/>
  <c r="AH233"/>
  <c r="AG233"/>
  <c r="AE233"/>
  <c r="AD233"/>
  <c r="AC233"/>
  <c r="AA233"/>
  <c r="Y233"/>
  <c r="X233"/>
  <c r="W233"/>
  <c r="V233"/>
  <c r="U233"/>
  <c r="T233"/>
  <c r="S233"/>
  <c r="R233"/>
  <c r="O233"/>
  <c r="N233"/>
  <c r="M233"/>
  <c r="L233"/>
  <c r="K233"/>
  <c r="J233"/>
  <c r="I233"/>
  <c r="H233"/>
  <c r="G233"/>
  <c r="F233"/>
  <c r="E233"/>
  <c r="D233"/>
  <c r="C233"/>
  <c r="B233"/>
  <c r="AH213"/>
  <c r="AG213"/>
  <c r="AF213"/>
  <c r="AE213"/>
  <c r="AD213"/>
  <c r="AC213"/>
  <c r="AB213"/>
  <c r="AA213"/>
  <c r="Z213"/>
  <c r="Y213"/>
  <c r="X213"/>
  <c r="W213"/>
  <c r="V213"/>
  <c r="U213"/>
  <c r="T213"/>
  <c r="S213"/>
  <c r="R213"/>
  <c r="Q213"/>
  <c r="P213"/>
  <c r="O213"/>
  <c r="N213"/>
  <c r="M213"/>
  <c r="L213"/>
  <c r="K213"/>
  <c r="J213"/>
  <c r="I213"/>
  <c r="H213"/>
  <c r="G213"/>
  <c r="F213"/>
  <c r="E213"/>
  <c r="D213"/>
  <c r="C213"/>
  <c r="B213"/>
  <c r="AH185"/>
  <c r="AG185"/>
  <c r="AF185"/>
  <c r="AE185"/>
  <c r="AD185"/>
  <c r="AC185"/>
  <c r="AB185"/>
  <c r="AA185"/>
  <c r="Z185"/>
  <c r="Y185"/>
  <c r="X185"/>
  <c r="W185"/>
  <c r="V185"/>
  <c r="U185"/>
  <c r="T185"/>
  <c r="S185"/>
  <c r="R185"/>
  <c r="Q185"/>
  <c r="P185"/>
  <c r="O185"/>
  <c r="N185"/>
  <c r="M185"/>
  <c r="L185"/>
  <c r="K185"/>
  <c r="J185"/>
  <c r="I185"/>
  <c r="H185"/>
  <c r="G185"/>
  <c r="F185"/>
  <c r="E185"/>
  <c r="D185"/>
  <c r="C185"/>
  <c r="B185"/>
  <c r="D178"/>
  <c r="C178"/>
  <c r="B178"/>
  <c r="AH116"/>
  <c r="AG116"/>
  <c r="AE116"/>
  <c r="AD116"/>
  <c r="AA116"/>
  <c r="Y116"/>
  <c r="X116"/>
  <c r="W116"/>
  <c r="U116"/>
  <c r="T116"/>
  <c r="S116"/>
  <c r="R116"/>
  <c r="N116"/>
  <c r="M116"/>
  <c r="L116"/>
  <c r="K116"/>
  <c r="J116"/>
  <c r="I116"/>
  <c r="H116"/>
  <c r="E92"/>
  <c r="AH91"/>
  <c r="AG91"/>
  <c r="AE91"/>
  <c r="AD91"/>
  <c r="AA91"/>
  <c r="Y91"/>
  <c r="X91"/>
  <c r="W91"/>
  <c r="U91"/>
  <c r="T91"/>
  <c r="S91"/>
  <c r="R91"/>
  <c r="N91"/>
  <c r="M91"/>
  <c r="L91"/>
  <c r="K91"/>
  <c r="J91"/>
  <c r="I91"/>
  <c r="H91"/>
  <c r="G91"/>
  <c r="F91"/>
  <c r="E91"/>
  <c r="D91"/>
  <c r="C91"/>
  <c r="B91"/>
  <c r="B84"/>
  <c r="E68"/>
  <c r="D68"/>
  <c r="B68"/>
  <c r="AG45"/>
  <c r="AE45"/>
  <c r="AD45"/>
  <c r="AA45"/>
  <c r="Y45"/>
  <c r="X45"/>
  <c r="W45"/>
  <c r="T45"/>
  <c r="N45"/>
  <c r="M45"/>
  <c r="L45"/>
  <c r="K45"/>
  <c r="J45"/>
  <c r="I45"/>
  <c r="H45"/>
  <c r="G45"/>
  <c r="F45"/>
  <c r="E45"/>
  <c r="D45"/>
  <c r="C45"/>
  <c r="B45"/>
  <c r="B34"/>
  <c r="E24"/>
  <c r="B14"/>
  <c r="AE4"/>
  <c r="AD4"/>
  <c r="X4"/>
  <c r="T4"/>
  <c r="N4"/>
  <c r="M4"/>
  <c r="L4"/>
  <c r="K4"/>
  <c r="I4"/>
  <c r="H4"/>
  <c r="G4"/>
  <c r="F4"/>
  <c r="E4"/>
  <c r="D4"/>
  <c r="C4"/>
  <c r="B4"/>
  <c r="AH3"/>
  <c r="AG3"/>
  <c r="AF3"/>
  <c r="AE3"/>
  <c r="AD3"/>
  <c r="AC3"/>
  <c r="AB3"/>
  <c r="AA3"/>
  <c r="Z3"/>
  <c r="Y3"/>
  <c r="X3"/>
  <c r="W3"/>
  <c r="V3"/>
  <c r="U3"/>
  <c r="T3"/>
  <c r="S3"/>
  <c r="R3"/>
  <c r="Q3"/>
  <c r="P3"/>
  <c r="O3"/>
  <c r="N3"/>
  <c r="M3"/>
  <c r="L3"/>
  <c r="K3"/>
  <c r="J3"/>
  <c r="I3"/>
  <c r="H3"/>
  <c r="G3"/>
  <c r="F3"/>
  <c r="E3"/>
  <c r="D3"/>
  <c r="C3"/>
  <c r="B3"/>
  <c r="AR875" i="3" l="1"/>
  <c r="AQ875"/>
  <c r="AP875"/>
  <c r="AO875"/>
  <c r="AO783" s="1"/>
  <c r="AO2" s="1"/>
  <c r="AN875"/>
  <c r="AM875"/>
  <c r="AL875"/>
  <c r="AK875"/>
  <c r="AK783" s="1"/>
  <c r="AK2" s="1"/>
  <c r="AJ875"/>
  <c r="AI875"/>
  <c r="AH875"/>
  <c r="AG875"/>
  <c r="AG783" s="1"/>
  <c r="AG2" s="1"/>
  <c r="AF875"/>
  <c r="AE875"/>
  <c r="AD875"/>
  <c r="AC875"/>
  <c r="AC783" s="1"/>
  <c r="AC2" s="1"/>
  <c r="AB875"/>
  <c r="AA875"/>
  <c r="Z875"/>
  <c r="Y875"/>
  <c r="Y783" s="1"/>
  <c r="Y2" s="1"/>
  <c r="X875"/>
  <c r="W875"/>
  <c r="V875"/>
  <c r="U875"/>
  <c r="U783" s="1"/>
  <c r="U2" s="1"/>
  <c r="T875"/>
  <c r="S875"/>
  <c r="R875"/>
  <c r="Q875"/>
  <c r="Q783" s="1"/>
  <c r="Q2" s="1"/>
  <c r="P875"/>
  <c r="O875"/>
  <c r="N875"/>
  <c r="M875"/>
  <c r="M783" s="1"/>
  <c r="M2" s="1"/>
  <c r="L875"/>
  <c r="K875"/>
  <c r="J875"/>
  <c r="I875"/>
  <c r="I783" s="1"/>
  <c r="I2" s="1"/>
  <c r="H875"/>
  <c r="G875"/>
  <c r="F875"/>
  <c r="E875"/>
  <c r="E783" s="1"/>
  <c r="E2" s="1"/>
  <c r="D875"/>
  <c r="C875"/>
  <c r="B875"/>
  <c r="AR783"/>
  <c r="AR2" s="1"/>
  <c r="AQ783"/>
  <c r="AP783"/>
  <c r="AN783"/>
  <c r="AN2" s="1"/>
  <c r="AM783"/>
  <c r="AL783"/>
  <c r="AJ783"/>
  <c r="AI783"/>
  <c r="AH783"/>
  <c r="AF783"/>
  <c r="AE783"/>
  <c r="AD783"/>
  <c r="AB783"/>
  <c r="AA783"/>
  <c r="Z783"/>
  <c r="X783"/>
  <c r="W783"/>
  <c r="V783"/>
  <c r="T783"/>
  <c r="T2" s="1"/>
  <c r="S783"/>
  <c r="R783"/>
  <c r="P783"/>
  <c r="O783"/>
  <c r="N783"/>
  <c r="L783"/>
  <c r="K783"/>
  <c r="J783"/>
  <c r="H783"/>
  <c r="G783"/>
  <c r="F783"/>
  <c r="D783"/>
  <c r="C783"/>
  <c r="B783"/>
  <c r="B773"/>
  <c r="B761"/>
  <c r="B741"/>
  <c r="B731"/>
  <c r="B719"/>
  <c r="B709"/>
  <c r="B697"/>
  <c r="B689"/>
  <c r="B674"/>
  <c r="B671"/>
  <c r="B669"/>
  <c r="B667"/>
  <c r="B664"/>
  <c r="B662"/>
  <c r="B659"/>
  <c r="B651"/>
  <c r="B638"/>
  <c r="B633"/>
  <c r="B629"/>
  <c r="B619"/>
  <c r="B610"/>
  <c r="B595"/>
  <c r="B593"/>
  <c r="B586"/>
  <c r="B584"/>
  <c r="B576"/>
  <c r="B560" s="1"/>
  <c r="B571"/>
  <c r="B561"/>
  <c r="AQ560"/>
  <c r="AP560"/>
  <c r="AP2" s="1"/>
  <c r="AO560"/>
  <c r="AN560"/>
  <c r="AM560"/>
  <c r="AL560"/>
  <c r="AL2" s="1"/>
  <c r="AK560"/>
  <c r="AJ560"/>
  <c r="AI560"/>
  <c r="AH560"/>
  <c r="AG560"/>
  <c r="AF560"/>
  <c r="AE560"/>
  <c r="AD560"/>
  <c r="AB560"/>
  <c r="AA560"/>
  <c r="Z560"/>
  <c r="Y560"/>
  <c r="X560"/>
  <c r="W560"/>
  <c r="V560"/>
  <c r="U560"/>
  <c r="T560"/>
  <c r="S560"/>
  <c r="R560"/>
  <c r="Q560"/>
  <c r="P560"/>
  <c r="O560"/>
  <c r="N560"/>
  <c r="M560"/>
  <c r="L560"/>
  <c r="K560"/>
  <c r="J560"/>
  <c r="I560"/>
  <c r="H560"/>
  <c r="G560"/>
  <c r="F560"/>
  <c r="E560"/>
  <c r="D560"/>
  <c r="C560"/>
  <c r="B549"/>
  <c r="B545"/>
  <c r="B541"/>
  <c r="B521"/>
  <c r="AQ520"/>
  <c r="AO520"/>
  <c r="AN520"/>
  <c r="AM520"/>
  <c r="AL520"/>
  <c r="AK520"/>
  <c r="AJ520"/>
  <c r="AI520"/>
  <c r="AH520"/>
  <c r="AG520"/>
  <c r="AF520"/>
  <c r="AE520"/>
  <c r="AD520"/>
  <c r="AB520"/>
  <c r="AA520"/>
  <c r="Z520"/>
  <c r="Y520"/>
  <c r="X520"/>
  <c r="V520"/>
  <c r="U520"/>
  <c r="S520"/>
  <c r="R520"/>
  <c r="Q520"/>
  <c r="P520"/>
  <c r="O520"/>
  <c r="N520"/>
  <c r="M520"/>
  <c r="L520"/>
  <c r="J520"/>
  <c r="I520"/>
  <c r="H520"/>
  <c r="G520"/>
  <c r="F520"/>
  <c r="E520"/>
  <c r="D520"/>
  <c r="C520"/>
  <c r="B520"/>
  <c r="B516"/>
  <c r="B510"/>
  <c r="B501"/>
  <c r="AQ500"/>
  <c r="AO500"/>
  <c r="AN500"/>
  <c r="AM500"/>
  <c r="AL500"/>
  <c r="AK500"/>
  <c r="AJ500"/>
  <c r="AI500"/>
  <c r="AH500"/>
  <c r="AG500"/>
  <c r="AF500"/>
  <c r="AE500"/>
  <c r="AD500"/>
  <c r="AB500"/>
  <c r="AA500"/>
  <c r="Z500"/>
  <c r="Y500"/>
  <c r="X500"/>
  <c r="V500"/>
  <c r="U500"/>
  <c r="S500"/>
  <c r="R500"/>
  <c r="Q500"/>
  <c r="P500"/>
  <c r="O500"/>
  <c r="N500"/>
  <c r="M500"/>
  <c r="L500"/>
  <c r="J500"/>
  <c r="I500"/>
  <c r="H500"/>
  <c r="G500"/>
  <c r="F500"/>
  <c r="E500"/>
  <c r="D500"/>
  <c r="C500"/>
  <c r="B500"/>
  <c r="B487" s="1"/>
  <c r="B374"/>
  <c r="B356"/>
  <c r="AO313"/>
  <c r="AN313"/>
  <c r="AM313"/>
  <c r="AL313"/>
  <c r="AK313"/>
  <c r="AJ313"/>
  <c r="AI313"/>
  <c r="AH313"/>
  <c r="AG313"/>
  <c r="AF313"/>
  <c r="AE313"/>
  <c r="AD313"/>
  <c r="AB313"/>
  <c r="AA313"/>
  <c r="Z313"/>
  <c r="Y313"/>
  <c r="X313"/>
  <c r="X2" s="1"/>
  <c r="V313"/>
  <c r="U313"/>
  <c r="S313"/>
  <c r="R313"/>
  <c r="Q313"/>
  <c r="P313"/>
  <c r="O313"/>
  <c r="N313"/>
  <c r="N2" s="1"/>
  <c r="M313"/>
  <c r="L313"/>
  <c r="J313"/>
  <c r="I313"/>
  <c r="H313"/>
  <c r="G313"/>
  <c r="F313"/>
  <c r="E313"/>
  <c r="D313"/>
  <c r="C313"/>
  <c r="B313"/>
  <c r="AQ269"/>
  <c r="AO269"/>
  <c r="AM269"/>
  <c r="AL269"/>
  <c r="AK269"/>
  <c r="AJ269"/>
  <c r="AI269"/>
  <c r="AH269"/>
  <c r="AG269"/>
  <c r="AF269"/>
  <c r="AD269"/>
  <c r="AB269"/>
  <c r="AA269"/>
  <c r="AA2" s="1"/>
  <c r="Y269"/>
  <c r="U269"/>
  <c r="S269"/>
  <c r="R269"/>
  <c r="Q269"/>
  <c r="P269"/>
  <c r="O269"/>
  <c r="M269"/>
  <c r="L269"/>
  <c r="J269"/>
  <c r="I269"/>
  <c r="H269"/>
  <c r="G269"/>
  <c r="F269"/>
  <c r="E269"/>
  <c r="D269"/>
  <c r="C269"/>
  <c r="B269"/>
  <c r="B249"/>
  <c r="B243"/>
  <c r="B225" s="1"/>
  <c r="B2" s="1"/>
  <c r="B233"/>
  <c r="AQ225"/>
  <c r="AO225"/>
  <c r="AM225"/>
  <c r="AM2" s="1"/>
  <c r="AL225"/>
  <c r="AK225"/>
  <c r="AJ225"/>
  <c r="AH225"/>
  <c r="AH2" s="1"/>
  <c r="AG225"/>
  <c r="AF225"/>
  <c r="AD225"/>
  <c r="AB225"/>
  <c r="AB2" s="1"/>
  <c r="AA225"/>
  <c r="Y225"/>
  <c r="U225"/>
  <c r="S225"/>
  <c r="R225"/>
  <c r="Q225"/>
  <c r="P225"/>
  <c r="O225"/>
  <c r="L225"/>
  <c r="J225"/>
  <c r="I225"/>
  <c r="H225"/>
  <c r="G225"/>
  <c r="F225"/>
  <c r="E225"/>
  <c r="D225"/>
  <c r="C225"/>
  <c r="B211"/>
  <c r="AQ112"/>
  <c r="AO112"/>
  <c r="AM112"/>
  <c r="AL112"/>
  <c r="AJ112"/>
  <c r="AH112"/>
  <c r="AG112"/>
  <c r="AF112"/>
  <c r="AD112"/>
  <c r="AB112"/>
  <c r="AA112"/>
  <c r="Y112"/>
  <c r="U112"/>
  <c r="S112"/>
  <c r="R112"/>
  <c r="Q112"/>
  <c r="P112"/>
  <c r="O112"/>
  <c r="L112"/>
  <c r="J112"/>
  <c r="I112"/>
  <c r="H112"/>
  <c r="G112"/>
  <c r="F112"/>
  <c r="E112"/>
  <c r="D112"/>
  <c r="C112"/>
  <c r="B112"/>
  <c r="AQ53"/>
  <c r="AQ2" s="1"/>
  <c r="AO53"/>
  <c r="AM53"/>
  <c r="AL53"/>
  <c r="AJ53"/>
  <c r="AH53"/>
  <c r="AG53"/>
  <c r="AF53"/>
  <c r="AF2" s="1"/>
  <c r="AD53"/>
  <c r="AD2" s="1"/>
  <c r="AB53"/>
  <c r="AA53"/>
  <c r="Y53"/>
  <c r="U53"/>
  <c r="S53"/>
  <c r="R53"/>
  <c r="Q53"/>
  <c r="P53"/>
  <c r="O53"/>
  <c r="L53"/>
  <c r="J53"/>
  <c r="I53"/>
  <c r="H53"/>
  <c r="G53"/>
  <c r="F53"/>
  <c r="E53"/>
  <c r="D53"/>
  <c r="C53"/>
  <c r="B53"/>
  <c r="AO3"/>
  <c r="AL3"/>
  <c r="AJ3"/>
  <c r="AJ2" s="1"/>
  <c r="AH3"/>
  <c r="AG3"/>
  <c r="AF3"/>
  <c r="AA3"/>
  <c r="S3"/>
  <c r="S2" s="1"/>
  <c r="R3"/>
  <c r="R2" s="1"/>
  <c r="Q3"/>
  <c r="P3"/>
  <c r="P2" s="1"/>
  <c r="O3"/>
  <c r="O2" s="1"/>
  <c r="L3"/>
  <c r="L2" s="1"/>
  <c r="J3"/>
  <c r="I3"/>
  <c r="H3"/>
  <c r="H2" s="1"/>
  <c r="G3"/>
  <c r="G2" s="1"/>
  <c r="F3"/>
  <c r="E3"/>
  <c r="D3"/>
  <c r="D2" s="1"/>
  <c r="C3"/>
  <c r="C2" s="1"/>
  <c r="AI2"/>
  <c r="AE2"/>
  <c r="Z2"/>
  <c r="W2"/>
  <c r="V2"/>
  <c r="K2"/>
  <c r="J2"/>
  <c r="F2"/>
</calcChain>
</file>

<file path=xl/sharedStrings.xml><?xml version="1.0" encoding="utf-8"?>
<sst xmlns="http://schemas.openxmlformats.org/spreadsheetml/2006/main" count="8687" uniqueCount="3334">
  <si>
    <t>Реестр медицинских организаций, предоставивших уведомление  об осуществлении  медицинской деятельности в сфере обязательного медицинского страхования  по Республике Башкортостан на 2017 год</t>
  </si>
  <si>
    <t>№№ п/п</t>
  </si>
  <si>
    <t>ОКАТО</t>
  </si>
  <si>
    <t xml:space="preserve">Реестровый номер </t>
  </si>
  <si>
    <t>Полное (краткое) наименование медицинской организации</t>
  </si>
  <si>
    <t>КПП</t>
  </si>
  <si>
    <t>ИНН</t>
  </si>
  <si>
    <t>Организационная правовая форма медицинской организации</t>
  </si>
  <si>
    <t>Адрес (место) нахождения медицинской организации</t>
  </si>
  <si>
    <t>Фамилия,имя, отчество, номер телефона, факс руководителя, адрес электронной почты</t>
  </si>
  <si>
    <t>Наименование(лицензия), номер, дата выдачи, дата окончания действия разрешения на осуществление медицинской деятельности</t>
  </si>
  <si>
    <t>2.ПЕРВИЧНАЯ МЕДИКО-САНИТАРНАЯ ПОМОЩЬ , В.Т.Ч.</t>
  </si>
  <si>
    <t>3.СПЕЦИАЛИЗИРОВАННАЯ, В Т.Ч. ВЫСОКОТЕХНОЛОГИЧНАЯ МЕДИЦИНСКАЯ ПОМОЩЬ:</t>
  </si>
  <si>
    <t>4.СКОРАЯ МЕДИЦИНСКАЯ ПОМОЩЬ</t>
  </si>
  <si>
    <t>7. ПРИ ПРОВЕДЕНИИ МЕДИЦИНСКИХ ОСМОТРОВ</t>
  </si>
  <si>
    <t>6.САНАТОРНО-КУРОРТНАЯ ПОМОЩЬ:</t>
  </si>
  <si>
    <t>категории обслуживаемого населения</t>
  </si>
  <si>
    <t>Наличие отделений (кабинетов) неотложной помощи</t>
  </si>
  <si>
    <t>МО, оказывающие медпомощь в условиях дневного стационара</t>
  </si>
  <si>
    <t>МО, имеющие в своем составе женские консультации</t>
  </si>
  <si>
    <t>МО, осуществляющие  ЭКО</t>
  </si>
  <si>
    <t>Медицинская помощь по профилю "стоматология"</t>
  </si>
  <si>
    <t>дата включения в реестр</t>
  </si>
  <si>
    <t>дата исключения из реестра</t>
  </si>
  <si>
    <t>1)ДОВРАЧЕБНАЯ ПОМОЩЬ В АПП</t>
  </si>
  <si>
    <t>2)ВРАЧЕБНАЯ В АПП:</t>
  </si>
  <si>
    <t>3)ВРАЧЕБНАЯ В ДСП:</t>
  </si>
  <si>
    <t>4)СПЕЦИАЛИЗИРОВАННАЯ В АПП:</t>
  </si>
  <si>
    <t>5)СПЕЦИАЛИЗИРОВАННАЯ В ДСП:</t>
  </si>
  <si>
    <t>1)СПЕЦИАЛИЗИРОВАННАЯ,В УСЛОВИЯХ ДСП</t>
  </si>
  <si>
    <t>2)СПЕЦИАЛИЗИРОВАННАЯ,В УСЛОВИЯХ стационара</t>
  </si>
  <si>
    <t>высокотехнологичная помощь в условиях ДСП:</t>
  </si>
  <si>
    <t>ВЫСОКОТЕХНОЛОГИЧНАЯ ПМОЩЬ в стационаре:</t>
  </si>
  <si>
    <t>Дети</t>
  </si>
  <si>
    <t>Взрослые</t>
  </si>
  <si>
    <t>3</t>
  </si>
  <si>
    <t>5</t>
  </si>
  <si>
    <t>6</t>
  </si>
  <si>
    <t>7</t>
  </si>
  <si>
    <t>10</t>
  </si>
  <si>
    <t>23</t>
  </si>
  <si>
    <t>020207</t>
  </si>
  <si>
    <r>
      <t>Автономное некоммерческая организация Центр содействия раннему выявлению и лечению детского церебрального паралича "Азатлык" (</t>
    </r>
    <r>
      <rPr>
        <b/>
        <sz val="9"/>
        <color theme="1"/>
        <rFont val="Calibri"/>
        <family val="2"/>
        <charset val="204"/>
        <scheme val="minor"/>
      </rPr>
      <t>АНО Цетр "Азатлык"</t>
    </r>
    <r>
      <rPr>
        <sz val="9"/>
        <color theme="1"/>
        <rFont val="Calibri"/>
        <family val="2"/>
        <charset val="204"/>
        <scheme val="minor"/>
      </rPr>
      <t>)</t>
    </r>
  </si>
  <si>
    <t>027301001</t>
  </si>
  <si>
    <t>0273990734</t>
  </si>
  <si>
    <t>28001</t>
  </si>
  <si>
    <t>450064,Республика Башкортостан, г.Уфа, ул.Интернациональная,15</t>
  </si>
  <si>
    <t>Щедрова Наталия Валентиновна, тел:89177591701, e-mail: azatlik-ufa@mail.ru</t>
  </si>
  <si>
    <t>лечебная физкультура, медицинский массаж, физиотерапия</t>
  </si>
  <si>
    <t>педиатрия</t>
  </si>
  <si>
    <t>мануальная терапия, неврология, рефлексотерапия, травматология и ортопедия</t>
  </si>
  <si>
    <t>нет</t>
  </si>
  <si>
    <t>да</t>
  </si>
  <si>
    <t>021322</t>
  </si>
  <si>
    <r>
      <t>Муниципальное унитарное предприятие "Детский многопрофильный санаторий "Росток" городского округа город Октябрьский Республики Башкортостан (</t>
    </r>
    <r>
      <rPr>
        <b/>
        <sz val="9"/>
        <color theme="1"/>
        <rFont val="Calibri"/>
        <family val="2"/>
        <charset val="204"/>
        <scheme val="minor"/>
      </rPr>
      <t>МУП ДМС "Росток"</t>
    </r>
    <r>
      <rPr>
        <sz val="9"/>
        <color theme="1"/>
        <rFont val="Calibri"/>
        <family val="2"/>
        <charset val="204"/>
        <scheme val="minor"/>
      </rPr>
      <t>)</t>
    </r>
  </si>
  <si>
    <t>026501001</t>
  </si>
  <si>
    <t>0265036612</t>
  </si>
  <si>
    <t>452616, Республика Башкортостан, г.Октябрьский, ул.Кувыкина,28</t>
  </si>
  <si>
    <t>Давлетбаева Раушания Рафаэловна, тел/факс 8(34767) 3-33-00, e-mail: rostok.oktb@mail.ru</t>
  </si>
  <si>
    <t>ЛО-02-01-004249 от 13.11.2015г бессрочно;</t>
  </si>
  <si>
    <t>акушерское дело, акушерство и гинекология (за исключением использования вспомогательных репродуктивных технологий), аллергология и иммунология, гастроэнтерология, дерматовенерология, детская кардиология, детская хирургия, детская эндокринология, диетология, кардиология, лечебная физкультура, лечебная физкультура и спортивная медицина, медицинский массаж, медицинская реабилитация, неврология, нефрология, оториноларингология (за исключением кохлеарной имплантации), офтальмология, педиатрия, профпатология, пульмонология, ревматология, рефлексотерапия, стоматология детская, терапия, травматология и ортопедия, урология, хирургия, физиотерапия, эндокринология</t>
  </si>
  <si>
    <t>020208</t>
  </si>
  <si>
    <r>
      <t xml:space="preserve">Общество с ограниченной ответственостью "Стоматолог и Я" </t>
    </r>
    <r>
      <rPr>
        <b/>
        <sz val="9"/>
        <color theme="1"/>
        <rFont val="Calibri"/>
        <family val="2"/>
        <charset val="204"/>
        <scheme val="minor"/>
      </rPr>
      <t>(ООО "Стоматолог и Я"</t>
    </r>
    <r>
      <rPr>
        <sz val="9"/>
        <color theme="1"/>
        <rFont val="Calibri"/>
        <family val="2"/>
        <charset val="204"/>
        <scheme val="minor"/>
      </rPr>
      <t>)</t>
    </r>
  </si>
  <si>
    <t>027501001</t>
  </si>
  <si>
    <t>0275023154</t>
  </si>
  <si>
    <t>Газизова Людмила Викторовна, 8-917-343-63-59, e-mail:stomat1997@yandex.ru</t>
  </si>
  <si>
    <t>сестринское дело</t>
  </si>
  <si>
    <t>021262</t>
  </si>
  <si>
    <r>
      <t xml:space="preserve">Общество с ограниченной ответственостью "Дентал" </t>
    </r>
    <r>
      <rPr>
        <b/>
        <sz val="9"/>
        <color theme="1"/>
        <rFont val="Calibri"/>
        <family val="2"/>
        <charset val="204"/>
        <scheme val="minor"/>
      </rPr>
      <t>(ООО "Дентал"</t>
    </r>
    <r>
      <rPr>
        <sz val="9"/>
        <color theme="1"/>
        <rFont val="Calibri"/>
        <family val="2"/>
        <charset val="204"/>
        <scheme val="minor"/>
      </rPr>
      <t>)</t>
    </r>
  </si>
  <si>
    <t>026401001</t>
  </si>
  <si>
    <t>0264050251</t>
  </si>
  <si>
    <t>452680,Республика Башкортостан, г.Нефтекамск, ул.Карла Маркса,6  Б, строение 3</t>
  </si>
  <si>
    <t>Салимова Татьяна Васильевна, 8(34783)4-55-45, e-mail: Dental-nf@yandex.ru</t>
  </si>
  <si>
    <t>ЛО-02-01-002343 от 04.02.2013г бессрочно;</t>
  </si>
  <si>
    <t>медицинский массаж, сестринское дело, сестринское дело в педиатрии, стоматология, стоматология ортопедическая, рентгенология, физиотерапия</t>
  </si>
  <si>
    <t>дерматовенерология, неврология, оториноларингология, педиатрия, стоматология, стоматология детская, стоматология ортопедическая, стоматология терапевтическая, стоматология хирургическая, терапия, ортодонтия, физиотерапия</t>
  </si>
  <si>
    <t>021666</t>
  </si>
  <si>
    <r>
      <t xml:space="preserve">Общество с ограниченной ответственостью "НИКА" </t>
    </r>
    <r>
      <rPr>
        <b/>
        <sz val="9"/>
        <color theme="1"/>
        <rFont val="Calibri"/>
        <family val="2"/>
        <charset val="204"/>
        <scheme val="minor"/>
      </rPr>
      <t>(ООО "НИКА"</t>
    </r>
    <r>
      <rPr>
        <sz val="9"/>
        <color theme="1"/>
        <rFont val="Calibri"/>
        <family val="2"/>
        <charset val="204"/>
        <scheme val="minor"/>
      </rPr>
      <t>)</t>
    </r>
  </si>
  <si>
    <t>394026,Воронежская область, г.Воронеж, проспект Труда,67, офис 17 (453120, Республика Башкортостан, г.Стерлитамак, ул.Коммунистическая,85а)</t>
  </si>
  <si>
    <t>Струкова Екатерина Вячеславовна, 8-3473 -33-13-33, email:Dir_sterlitamak@mrtshka.ru</t>
  </si>
  <si>
    <t>рентгенология, сестринское дело</t>
  </si>
  <si>
    <t>неврология, рентгенология</t>
  </si>
  <si>
    <t>80427000000</t>
  </si>
  <si>
    <t>021256</t>
  </si>
  <si>
    <r>
      <t>Общество с ограниченной ответственностью "ВИТАЛ" (</t>
    </r>
    <r>
      <rPr>
        <b/>
        <sz val="9"/>
        <color indexed="8"/>
        <rFont val="Calibri"/>
        <family val="2"/>
        <charset val="204"/>
      </rPr>
      <t>ООО "ВИТАЛ"</t>
    </r>
    <r>
      <rPr>
        <sz val="9"/>
        <color indexed="8"/>
        <rFont val="Calibri"/>
        <family val="2"/>
        <charset val="204"/>
      </rPr>
      <t>)</t>
    </r>
  </si>
  <si>
    <t>0264052675</t>
  </si>
  <si>
    <t>452683, Республика Башкортостан, г.Нефтекамск, проспект Комсомольский, 13</t>
  </si>
  <si>
    <t>Захаров Игорь Владимирович, тел/факс 8 (34783)4-80-94,e-mail: vital-st@mail.ru</t>
  </si>
  <si>
    <t>стоматология терапевтическая, стоматология ортопедическая</t>
  </si>
  <si>
    <t>021255</t>
  </si>
  <si>
    <t>0264061038</t>
  </si>
  <si>
    <t>452688, Республика Башкортостан, г. Нефтекамск, ул.Парковая 18/1, офис1</t>
  </si>
  <si>
    <t>Гильмияров Олег Николаевич, тел.89874910012, 89871425566, e-mail: vip_kabinet2015@mail.ru</t>
  </si>
  <si>
    <t>022220</t>
  </si>
  <si>
    <t>027401001</t>
  </si>
  <si>
    <t>0274052018</t>
  </si>
  <si>
    <t>450057, Республика Башкортостан, г.Уфа, ул. Тукаева,д.48</t>
  </si>
  <si>
    <t>Мустафин Халил Мужавирович, тел/факс: 8(347)250-76-80, e-mail: ufa.rkgvv@doctorrb.ru</t>
  </si>
  <si>
    <t>вакцинация (проведение профилактических прививок), терапия</t>
  </si>
  <si>
    <t>клиническая лабораторная диагностика, терапия</t>
  </si>
  <si>
    <t>травматология и ортопедия</t>
  </si>
  <si>
    <t>медицинские осмотры (предварительные, периодические), медицинские осмотры (предрейсовые, послерейсовые)</t>
  </si>
  <si>
    <t>022120</t>
  </si>
  <si>
    <t>0274019476</t>
  </si>
  <si>
    <t>450005, Республика Башкортостан, г.Уфа, ул. Достоевскоого, дом 132</t>
  </si>
  <si>
    <t>Нагаев Ринат Явдатович, тел/факс8(347)279-03-97, 228-77-77,e-mail: ufa.rkbkuv@doctorrb.ru</t>
  </si>
  <si>
    <t>020202</t>
  </si>
  <si>
    <t>0274178613</t>
  </si>
  <si>
    <t>450103, Республика Башкортостан, г.Уфа, ул.Габдуллы Амантая,9</t>
  </si>
  <si>
    <t>Саптаров Наиль Сафаргалиевич, тел:8(347)289-47-77, факс(347)289-47-77 e-mail: emident@mail.ru</t>
  </si>
  <si>
    <t>ЛО-02-01-002778 от24.10.2013г бессрочно;</t>
  </si>
  <si>
    <t>рентгенолгия</t>
  </si>
  <si>
    <t>стоматология терапевтическая, стоматология хирургическая</t>
  </si>
  <si>
    <t>022107</t>
  </si>
  <si>
    <t>0274022366</t>
  </si>
  <si>
    <t>450106, Республика Башкортостан, г.Уфа, ул.Степана Кувыкина,дом94</t>
  </si>
  <si>
    <t>лабораторная диагностика, лечебная физкультура, медицинский массаж, рентгенология, физиотерапия, функциональная диагностика</t>
  </si>
  <si>
    <t>терапия</t>
  </si>
  <si>
    <t>023006</t>
  </si>
  <si>
    <t>022101001</t>
  </si>
  <si>
    <t>0221000930</t>
  </si>
  <si>
    <t>452190, Республика Башкортостан, Ермекеевский район, с.Ермекеево, ул.Школьная,29</t>
  </si>
  <si>
    <t>Гизтдинов Рамиль Римович, тел/факс:8(34741)2-22-03, 2-23-90, e-mail: ermekeev.crb@doctorrb.ru, ermcrb@rambler.ru</t>
  </si>
  <si>
    <t>вакцинация (проведение профилактических прививок), неотложная медицинская помощь, общая врачебная практика (семейная медицина), педиатрия, терапия</t>
  </si>
  <si>
    <t>общая врачебная практика (семейная медицина), педиатрия, терапия</t>
  </si>
  <si>
    <t>скорая медицинская помощь</t>
  </si>
  <si>
    <t>025033</t>
  </si>
  <si>
    <t>025701001</t>
  </si>
  <si>
    <t>0257005868</t>
  </si>
  <si>
    <t>452455, Республика Башкортостан, г.Бирск, ул.Интернациональная,д.120Б</t>
  </si>
  <si>
    <t>Субботина Ирина Николаевна, тел/факс:8(34784)3-31-00, e-mail: BIRSK.SP@doctorrb.ru</t>
  </si>
  <si>
    <t>неотложная медицинская помощь, рентгенология, стоматология</t>
  </si>
  <si>
    <t>неотложная медицинская помощь</t>
  </si>
  <si>
    <t>неотложная медицинская помощь, стоматология детская, стоматология общей практики, стоматология терапевтическая, стоматология хирургическая, стоматология ортопедическая</t>
  </si>
  <si>
    <t>021636</t>
  </si>
  <si>
    <t>026801001</t>
  </si>
  <si>
    <t>0268068147</t>
  </si>
  <si>
    <t>453119, Республика Башкортостан, г.Стерлитамак, проспект Октября,дом 22</t>
  </si>
  <si>
    <t>Шакиров Разяп Рашитович, тел/факс(3473)21-95-66,  e-mail: STR.SP1@doctorrb.ru</t>
  </si>
  <si>
    <t>ЛО-02-01-003159 от17.06.2014г бессрочно;</t>
  </si>
  <si>
    <t>рентгенология, стоматология, стоматология ортопедическая, физиотерапия</t>
  </si>
  <si>
    <t>029300</t>
  </si>
  <si>
    <t>0274061044</t>
  </si>
  <si>
    <t>450074, Республика Башкортостан, г. Уфа, Кировский район, ул.С.Перовской,д.38</t>
  </si>
  <si>
    <t>Рахматуллин Азат Салаватович, тел.8(347)289-56-63, факс8(347)289-57-13,e-mail:pol46@mail.ru</t>
  </si>
  <si>
    <t>021610</t>
  </si>
  <si>
    <t>0268020191</t>
  </si>
  <si>
    <t>453103, Республика Башкортостан, г.Стерлитамак, ул. Дружбы, дом1</t>
  </si>
  <si>
    <t>Абдрахимов Дамир Амирович, тел/факс8(3473) 43-19-25,e-mail.ru: bolnica@ufamail.ru</t>
  </si>
  <si>
    <t>сестринское дело,сестринское дело в педиатрии, эпидемиология</t>
  </si>
  <si>
    <t>педиатрия, терапия</t>
  </si>
  <si>
    <t>инфекционные болезни</t>
  </si>
  <si>
    <t>медицинские осмотры (предрейсовые, послерейсовые)</t>
  </si>
  <si>
    <t>029400</t>
  </si>
  <si>
    <t>027201001</t>
  </si>
  <si>
    <t>0272001152</t>
  </si>
  <si>
    <t>450024, Республика Башкортостан, г.Уфа, ул.Дагестанская,13А</t>
  </si>
  <si>
    <t>вакцинация (проведение профилактических прививок), неотложная медицинская помощь, педиатрия, терапия</t>
  </si>
  <si>
    <t>021401</t>
  </si>
  <si>
    <t>026601001</t>
  </si>
  <si>
    <t>0266023905</t>
  </si>
  <si>
    <t>453264, Республика Башкортостан, г.Салават, ул.Октябрьская,д.35</t>
  </si>
  <si>
    <t>Мовергоз Сергей Викторович, тел:8(3476)39-51-00, факс8(3476)39-52-82, е-mail:77llv@salavatmed.ru</t>
  </si>
  <si>
    <t>медицинские осмотры (предварительные, периодические), медицинские осмотры (предрейсовые, послерейсовые), медицинские осмотры профилактические</t>
  </si>
  <si>
    <t>021206</t>
  </si>
  <si>
    <t>022701001</t>
  </si>
  <si>
    <t>0227001400</t>
  </si>
  <si>
    <t>452860, Республика Башкортостан,  Калтасинский район, с.Калтасы, ул.Матросова,д.30</t>
  </si>
  <si>
    <t>акушерское дело, анестезиология и реаниматология,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неотложная медицинская помощь, операционное дело, рентгенология, стоматология, физиотерапия, функциональная диагностика</t>
  </si>
  <si>
    <t>вакцинация (проведение профилактических прививок), неотложная медицинская помощь, педиатрия, терапия, эпидемиология</t>
  </si>
  <si>
    <t>клиническая лабораторная диагностика, неврология, рентгенология, рефлексотерапия, ультразвуковая диагностика, функциональная диагностика</t>
  </si>
  <si>
    <t>020159</t>
  </si>
  <si>
    <t>0274002218</t>
  </si>
  <si>
    <t>450106, Республика Башкортостан, г.Уфа, ул.Батырская,39/1</t>
  </si>
  <si>
    <t>Зиганшин Марат Мидхатович, тел.(347)254-99-84, факс (347) 255-99-88, e-mail: UFA.SSMP@doctorrb.ru, ufa.rssmpmk@doctorrb.ru</t>
  </si>
  <si>
    <t>021040</t>
  </si>
  <si>
    <t>0273012090</t>
  </si>
  <si>
    <t>450038, Республика Башкортостан, г.Уфа, Калининский район, ул.Машиностроителей,13</t>
  </si>
  <si>
    <t>029700</t>
  </si>
  <si>
    <t>027801001</t>
  </si>
  <si>
    <t>0278059720</t>
  </si>
  <si>
    <t>450009, Республика Башкортостан, г.Уфа, ул.Комсомольская,19</t>
  </si>
  <si>
    <t>Галиуллин Шамиль Минзуфарович, тел.8(347)246-53-01,  e-mail: UFA.P50@doctorrb.ru</t>
  </si>
  <si>
    <t>клиническая лабораторная диагностика, неотложная медицинская помощь, терапия</t>
  </si>
  <si>
    <t>020160</t>
  </si>
  <si>
    <t>024501001</t>
  </si>
  <si>
    <t>0245011962</t>
  </si>
  <si>
    <t>450571, Республика Башкортостан,Уфимский район, с.Санатория Юматово им.15-летия БАССР, ул.Кольцевая,27</t>
  </si>
  <si>
    <t>Степков Андрей Иванович, тел8(347)270-70-50, факс8(347)270-73-00, e-mail: yumatovo@ufanet.ru</t>
  </si>
  <si>
    <t>029200</t>
  </si>
  <si>
    <t>0275025592</t>
  </si>
  <si>
    <t>450052, Республика Башкортостан, г.Уфа, Ленинский район, ул.Аксакова,д.72</t>
  </si>
  <si>
    <t>Душанбаев Юнир Исмагилович,тел/факс (347)292-78-33,  e-mail:pol44stat@mail.ru, UFA.P44@doctorrb.ru</t>
  </si>
  <si>
    <t>вакцинация (проведение профилактических прививок), неотложная медицинская помощь, общая врачебная практика (семейная медицина), терапия</t>
  </si>
  <si>
    <t>029800</t>
  </si>
  <si>
    <t>0278027943</t>
  </si>
  <si>
    <t>450001, Республика Башкортостан, г.Уфа, ул.Бабушкина,17</t>
  </si>
  <si>
    <t>020177</t>
  </si>
  <si>
    <t>027601001</t>
  </si>
  <si>
    <t>0276131392</t>
  </si>
  <si>
    <t>450071, Республика Башкортостан, г.Уфа, ул. Менделеева,197/2</t>
  </si>
  <si>
    <t>Юрасов Андрей  Юрьевич, 8-917-462-6666, e-mail : master986@yandex.ru</t>
  </si>
  <si>
    <t>ЛО-02-01-002782 от 24.10.2013г бессрочно;</t>
  </si>
  <si>
    <t>стоматология общей практики, стоматология терапевтическая</t>
  </si>
  <si>
    <t>024002</t>
  </si>
  <si>
    <t>021801001</t>
  </si>
  <si>
    <t>0218000351</t>
  </si>
  <si>
    <t>453580, Республика Башкортостан, Бурзянский район, с.Старосубханкулово, ул.Уральская,д.7</t>
  </si>
  <si>
    <t>025005</t>
  </si>
  <si>
    <t>021701001</t>
  </si>
  <si>
    <t>0217001715</t>
  </si>
  <si>
    <t>452960, Республика Башкортостан, Бураевский район, с. Бураево, ул.Чкалова,д.1</t>
  </si>
  <si>
    <t>неотложная медицинская помощь, педиатрия, терапия</t>
  </si>
  <si>
    <t>неврология</t>
  </si>
  <si>
    <t>021003</t>
  </si>
  <si>
    <t>020201001</t>
  </si>
  <si>
    <t>0202000613</t>
  </si>
  <si>
    <t>452121, Республика Башкортостан, Альшеевский район, с.Раевский, ул.Космонавтов,д.1</t>
  </si>
  <si>
    <t>Зиязетдинов Наиль Сабирович, тел.2(34754)2-39-77, факс 8(34754)2-39-64, e-mail: RAEVSK.CRB@doctorrb.ru</t>
  </si>
  <si>
    <t>вакцинация (проведение профилактических прививок), общая врачебная практика (семейная медицина), неотложная медицинская помощь, педиатрия, терапия</t>
  </si>
  <si>
    <t>клиническая лабораторная диагностика, неотложная медицинская помощь, терапия, общая врачебная практика (семейная медицина), педиатрия</t>
  </si>
  <si>
    <t>022060</t>
  </si>
  <si>
    <t>025801001</t>
  </si>
  <si>
    <t>0258009008</t>
  </si>
  <si>
    <t>453431, Республика Башкортостан, г.Благовещенск, ул.Комарова д.5 пом/сек.9</t>
  </si>
  <si>
    <t>Некрасов Алексей Владимирович,89174118090, тел/факс(34766)3-28-18, e-mail:VeronaQ@rambler.ru</t>
  </si>
  <si>
    <t>рентгенология, стоматология</t>
  </si>
  <si>
    <t>стоматология ортопедическая, стоматология терапевтическая, стоматология хирургическая</t>
  </si>
  <si>
    <t>021070</t>
  </si>
  <si>
    <t>0276015759</t>
  </si>
  <si>
    <t>450073,Республика Башкортостан, г.Уфа, ул.Ю.Гагарина,д.20</t>
  </si>
  <si>
    <t>Гайфуллин Самат Назифович, тел/факс8(347)236-34-29, e-mail: UFA.SP5@doctorrb.ru</t>
  </si>
  <si>
    <t>020169</t>
  </si>
  <si>
    <t>027701001</t>
  </si>
  <si>
    <t>0277090893</t>
  </si>
  <si>
    <t>Громенко Дмитрий Сергеевич, тел./факс: (347)246-10-20, e- mail:gromenko@mail.ru</t>
  </si>
  <si>
    <t>020186</t>
  </si>
  <si>
    <t>0278097130</t>
  </si>
  <si>
    <t>450005,Республика Башкортостан, г.Уфа, ул.Достоевского, д.135</t>
  </si>
  <si>
    <t>Валеев  Рустем Раилевич, тел.8(347)274-77-85, e-mail:rustem555@mail.ru</t>
  </si>
  <si>
    <t>021105</t>
  </si>
  <si>
    <t>022201001</t>
  </si>
  <si>
    <t>0222002369</t>
  </si>
  <si>
    <t>453380, Республика Башкортостан, Зианчуринский район, с.Исянгулово, ул.Больничная,14</t>
  </si>
  <si>
    <t>Байгильдин Азат Ахметович, те/факс 8(34785)2-11-65, 2-24-49, e-mail: ISYANGUL.CRB@doctorrb.ru</t>
  </si>
  <si>
    <t>020209</t>
  </si>
  <si>
    <t>450078, Республика Башкортостан, г.Уфа, ул.Кирова, дом136/1</t>
  </si>
  <si>
    <t>рентгенология</t>
  </si>
  <si>
    <t>022104</t>
  </si>
  <si>
    <t>027101001</t>
  </si>
  <si>
    <t>0271001569</t>
  </si>
  <si>
    <t>452800, Республика Башкортостан, г.Янаул, ул.И.Давлетшина,д.23</t>
  </si>
  <si>
    <t>Хакимов Ришат Галимзянович, тел. 8(34760)5-60-00, факс 8(34760)5-60-77, e-mail: yancrb@mail.ru</t>
  </si>
  <si>
    <t>неврология, физиотерапия</t>
  </si>
  <si>
    <t>акушерство и гинекология (за исключением использования вспомогательных репродуктивных технологий), хирургия</t>
  </si>
  <si>
    <t>80223822601</t>
  </si>
  <si>
    <t>026001</t>
  </si>
  <si>
    <t>022001001</t>
  </si>
  <si>
    <t>0220002099</t>
  </si>
  <si>
    <t>452530, Республика Башкортостан, Дуванский район, с.Месягутово, ул.Октябрьская,д.36</t>
  </si>
  <si>
    <t>Трофимов Валерий Александрович, тел:8(34798)3-19-13 факс8(34798)3-19-34, e-mail: MESYAGUT.CRB@doctorrb.ru, mescrb@mail.ru</t>
  </si>
  <si>
    <t>80418000000</t>
  </si>
  <si>
    <t>027003</t>
  </si>
  <si>
    <t>026001001</t>
  </si>
  <si>
    <t>0260010787</t>
  </si>
  <si>
    <t>452320, Республика Башкортостан, г.Дюртюли, ул.Первомайская,д.1</t>
  </si>
  <si>
    <t>Самиков Загир Ахнафович, Тел/факс8(34787)2-38-18,e-maul: mauz.dsp@mail.ru, DYURT.SP@doctorrb.ru</t>
  </si>
  <si>
    <t>029140</t>
  </si>
  <si>
    <t>0278171979</t>
  </si>
  <si>
    <t>450001, Республика Башкортостан, г.Уфа, ул. Бабушкина, д.25 офис 8</t>
  </si>
  <si>
    <t>Шаехмухаметов Денис Фаатович, тел/факс(347) 246-57-39, e-mail:labgd@mail.ru</t>
  </si>
  <si>
    <t>нефрология</t>
  </si>
  <si>
    <t>021160</t>
  </si>
  <si>
    <t>0278067696</t>
  </si>
  <si>
    <t>450059, Республика Башкортостан, г.Уфа, Советский район, ул.Зорге,20</t>
  </si>
  <si>
    <t>Шарыгин Валерий  Александрович, тел8(347)282-98-68, e-mail: ufa.sp8@doctorrb.ru</t>
  </si>
  <si>
    <t>ЛО-02-01-003701  от13.03.2015г бессрочно;</t>
  </si>
  <si>
    <t>рентгенология, стоматология, стоматология ортопедическая, эпидемиология</t>
  </si>
  <si>
    <t>022400</t>
  </si>
  <si>
    <t>0274037500</t>
  </si>
  <si>
    <t>450106, Республика Башкортостан, г.Уфа, ул.Батырская,39/2</t>
  </si>
  <si>
    <t>020180</t>
  </si>
  <si>
    <t>025301001</t>
  </si>
  <si>
    <t>0253018746</t>
  </si>
  <si>
    <t>450112, Республика Башкортостан, г.Уфа, ул.Нежинская,28</t>
  </si>
  <si>
    <t>024200</t>
  </si>
  <si>
    <t>0275062354</t>
  </si>
  <si>
    <t>450017, Республика Башкортостан, г.Уфа, ул.Чкалова,125</t>
  </si>
  <si>
    <t>Зарипов Марсель Кинзинович, тел/факс(347)278-28-25, e-mail: mlpu09@mail.ru</t>
  </si>
  <si>
    <t>вакцинация (проведение профилактических прививок), неотложная медицинская помощь, терапия</t>
  </si>
  <si>
    <t>021140</t>
  </si>
  <si>
    <t>0278051914</t>
  </si>
  <si>
    <t>450005, Республика Башкортостан, г.Уфа, ул.50-летия Октября,16/1</t>
  </si>
  <si>
    <t>Чудинова Татьяна Александровна, тел/факс8(347)246-30-82, e-mail: UFA.DSP3@doctorrb.ru</t>
  </si>
  <si>
    <t>021100</t>
  </si>
  <si>
    <t>0278060725</t>
  </si>
  <si>
    <t>450015, Республика Башкортостан, г.Уфа, Советский район, ул.Карла Маркса, дом 71</t>
  </si>
  <si>
    <t>Асадуллина Гюльнара Ниазовна, тел/факс 8(347)250-07-39, e-mail: UFA.DP3@doctorrb.ru,dpl3@mail.ru</t>
  </si>
  <si>
    <t>лечебная физкультура и спортивная медицина</t>
  </si>
  <si>
    <t>020179</t>
  </si>
  <si>
    <r>
      <t>Общество с ограниченной ответственностью "Витадент Космо" (</t>
    </r>
    <r>
      <rPr>
        <b/>
        <sz val="9"/>
        <color indexed="8"/>
        <rFont val="Calibri"/>
        <family val="2"/>
        <charset val="204"/>
      </rPr>
      <t>ООО "Витадент Космо"</t>
    </r>
    <r>
      <rPr>
        <sz val="9"/>
        <color indexed="8"/>
        <rFont val="Calibri"/>
        <family val="2"/>
        <charset val="204"/>
      </rPr>
      <t>)</t>
    </r>
  </si>
  <si>
    <t>0278182561</t>
  </si>
  <si>
    <t>общество с ограниченной ответственностью</t>
  </si>
  <si>
    <t>450080, Республика Башкортостан, г.Уфа, ул.степана Злобина,дом38 корпус 2</t>
  </si>
  <si>
    <t>Байгузина Светлана Назибовна, 8(3476)241-75-45,  89625257675, e-mail: vitadentcosmo@yandex.ru</t>
  </si>
  <si>
    <t>рентгенология, сестринское дело, стоматология</t>
  </si>
  <si>
    <t>ортодонтия, стоматология ортопедическая, стоматология терапевтическая, стоматология хирургическая</t>
  </si>
  <si>
    <t>022003</t>
  </si>
  <si>
    <t>021401001</t>
  </si>
  <si>
    <t>0214001266</t>
  </si>
  <si>
    <t>452740, Республика Башкортостан, Благоварский район, с.Языково, ул.Ленина, д.47</t>
  </si>
  <si>
    <t>Валиев Марат Галимович, тел:8(34747)2-29-98, факс: 8(34747)2-29-98, e-mail:yazykovo.crb@doctorrb.ru, blagovarcrb@ufamts.ru</t>
  </si>
  <si>
    <t>029100</t>
  </si>
  <si>
    <t>0276015727</t>
  </si>
  <si>
    <t>450099, Республика Башкортостан, г.Уфа, Октябрьский район, ул.Маршала Жукова,дом4 корпус1</t>
  </si>
  <si>
    <t>023200</t>
  </si>
  <si>
    <t>0277036173</t>
  </si>
  <si>
    <t>450065, Республика Башкортостан, г.Уфа, ул.Кольцевая,131</t>
  </si>
  <si>
    <t>Гурова Зухра Гельмешариповна, тел/факс: 8(347)264-69-61, 264-37-70, e-mail: ufa.rd3@doctorrb.ru</t>
  </si>
  <si>
    <t>неонатология</t>
  </si>
  <si>
    <t>021664</t>
  </si>
  <si>
    <t>026201001</t>
  </si>
  <si>
    <t>0262012490</t>
  </si>
  <si>
    <t>453300, Республика Башкортостан, г.Кумертау, ул.40 лет Победы,д.22</t>
  </si>
  <si>
    <t>Ибрагимов Азамат Загурович, тел.8(34761)2-13-95, e-mail: bashdent@mail.ru</t>
  </si>
  <si>
    <t>стоматология общей практики, стоматология терапевтическая, стоматология хирургическая</t>
  </si>
  <si>
    <t>021307</t>
  </si>
  <si>
    <t>0265019141</t>
  </si>
  <si>
    <t>452600, Республика Башкортостан, г.Октябрьский, ул.Садовое кольцо,д.34</t>
  </si>
  <si>
    <t>Хазиев Раиф Шамилович, те/фак 8(34767)5-37-66, e-mail:osp-74@mail.ru</t>
  </si>
  <si>
    <t>ЛО-02-01-001987 от29.03.2012г бессрочно;</t>
  </si>
  <si>
    <t>стоматология, физиотерапия</t>
  </si>
  <si>
    <t>021303</t>
  </si>
  <si>
    <t>0265007932</t>
  </si>
  <si>
    <t>452616, Республика Башкортостан, г.Октябрьский, ул.Кувыкина,д.30</t>
  </si>
  <si>
    <t>Иванов Сергей Петрович, тел:8(34767)4-39-60, факс 8(34767)4-13-75, e-mail: OKT.GB1@doktorrb.ru</t>
  </si>
  <si>
    <t>вакцинация (проведение профилактических прививок), неотложная медицинская помощь, терапия, педиатрия</t>
  </si>
  <si>
    <t>терапия, педиатрия</t>
  </si>
  <si>
    <t>021002</t>
  </si>
  <si>
    <t>025901001</t>
  </si>
  <si>
    <t>0259002252</t>
  </si>
  <si>
    <t>453405, Республика Башкортостан, г.Давлеканово, ул.Заводская, д.9</t>
  </si>
  <si>
    <t>029110</t>
  </si>
  <si>
    <t>кардиология, медицинская реабилитация, неврология, трансфузиология</t>
  </si>
  <si>
    <t>медицинская реабилитация</t>
  </si>
  <si>
    <t>020165</t>
  </si>
  <si>
    <t>450039, Республика Башкортостан, г.Уфа, ул.Ферина, д.13</t>
  </si>
  <si>
    <t>ЛО-02-01-003922 от 26.06.2015г. бессрочно;</t>
  </si>
  <si>
    <t>023500</t>
  </si>
  <si>
    <t>0278054168</t>
  </si>
  <si>
    <t>450005, Республика Башкортостан, г. Уфа, Советский район, ул.Пархоменко,д.93</t>
  </si>
  <si>
    <t>Палтусов Андрей Игоревич, 8(347)272-61-20, факс 8(347)272-61-20, e-mail: UFA.GKB5@doctorrb.ru</t>
  </si>
  <si>
    <t>021253</t>
  </si>
  <si>
    <t>0264058388</t>
  </si>
  <si>
    <t>452683, Республика Башкортостан, г.Нефтекамск, ул. Ленина, 66В</t>
  </si>
  <si>
    <t>Гиндуллина Алсу Ильясовна, тел/факс: (34783)3-42-43,  e-mail: koronaplusnf@gmail.com</t>
  </si>
  <si>
    <t>стоматология терапевтическая</t>
  </si>
  <si>
    <t>021254</t>
  </si>
  <si>
    <t>0264068393</t>
  </si>
  <si>
    <t>452688, Республика Башкортостан г.Нефтекамск, ул.Ленина,39Г</t>
  </si>
  <si>
    <t>Ахмедьянова Динара Маратовна, тел/факс:8(34783)333-60, 8(987)627-18-55. e-mail: vashastomat888@mail.ru</t>
  </si>
  <si>
    <t>020170</t>
  </si>
  <si>
    <t>0274137670</t>
  </si>
  <si>
    <t>450078, Республика Башкортостан, г.Уфа, ул.Кирова,д.52</t>
  </si>
  <si>
    <t xml:space="preserve">Фазлыева Эльза Ахметовна,тел.(347)248-13-54, e-mail: ufadoctor@mail.ru </t>
  </si>
  <si>
    <t>ЛО-02-01-002897 от17.01.2014г бессрочно;</t>
  </si>
  <si>
    <t>акушерское дело, анестезиология и реаниматология, лабораторная диагностика, медицинский массаж</t>
  </si>
  <si>
    <t>021604</t>
  </si>
  <si>
    <t>0268035127</t>
  </si>
  <si>
    <t>453115, Республика Башкортостан, Стерлитамакский район, г.Стерлитамак, ул. Нагуманова, дом 54</t>
  </si>
  <si>
    <t>021080</t>
  </si>
  <si>
    <t>0274066099</t>
  </si>
  <si>
    <t>450057, Республика Башкортостан, г.Уфа, ул.Новомостовая,9</t>
  </si>
  <si>
    <t>022102</t>
  </si>
  <si>
    <t>024301001</t>
  </si>
  <si>
    <t>0243000362</t>
  </si>
  <si>
    <t>452830, Республика Башкортостан, Татышлинский район, с.Верхне-Татышлы, ул.Ленина,д.39Б</t>
  </si>
  <si>
    <t>020161</t>
  </si>
  <si>
    <t>0274122201</t>
  </si>
  <si>
    <t>450022, Республика Башкортостан, г.Уфа,ул.Радищева,117</t>
  </si>
  <si>
    <t>021257</t>
  </si>
  <si>
    <t>452683, Республика Башкортостан, г.Нефтекамск, проспект Комсомольский, 39</t>
  </si>
  <si>
    <t>Хафизов Фирдавис Флюрович, 89177689994, 89033117200, e-mail:Lucija07@bk.ru</t>
  </si>
  <si>
    <t>ЛО-02-01-002890 от 17.01.2014г бессрочно;</t>
  </si>
  <si>
    <t>025004</t>
  </si>
  <si>
    <t>020401001</t>
  </si>
  <si>
    <t>0204001147</t>
  </si>
  <si>
    <t>452880, Республика Башкортостан, Аскинский район, с.Аскино, ул.Ленина,71</t>
  </si>
  <si>
    <t xml:space="preserve"> Усманов Рустам Маудутович, тел8(34771)2-07-90, факс8(34771)2-07-97, e-mail: ASKIN.CRB@doctorrb.ru</t>
  </si>
  <si>
    <t>акушерство и гинекология (за исключением использования вспомогательных репродуктивных технологий), неврология</t>
  </si>
  <si>
    <t>021120</t>
  </si>
  <si>
    <t>0276015558</t>
  </si>
  <si>
    <t>450099, Республика Башкортостан, г.Уфа, Октябрьский район, ул.Маршала Жукова,д.17</t>
  </si>
  <si>
    <t>Башаров Вадим Раисович, тел8(347)241-29-55, 241-25-99, факс8(347)230-16-00, e-mail: UFA.DP5@doctorrb.ru</t>
  </si>
  <si>
    <t>029170</t>
  </si>
  <si>
    <t>025401001</t>
  </si>
  <si>
    <t>0254010612</t>
  </si>
  <si>
    <t>453633, Республика  Башкортостан, г.Баймак, ул.Мира,дом2д</t>
  </si>
  <si>
    <t>Саптаров Наиль Сафаргалиевич, тел:8(34751)3-21-72, 3-20-43, e-mail: n.Saptarov@mail.ru</t>
  </si>
  <si>
    <t>ЛО-02-01-002292 от 17.12.2012г бессрочно;</t>
  </si>
  <si>
    <t>медицинские осмотры профилактические</t>
  </si>
  <si>
    <t>029900</t>
  </si>
  <si>
    <t>0274065835</t>
  </si>
  <si>
    <t>450092, Республика Башкортостан, г.Уфа, ул.Ст.Кувыкина,д.20</t>
  </si>
  <si>
    <t>Игбаев Рустам Камильевич, тел8(347)222-83-10, факс8(347)254-18-81, e-mail: mail@poliklinika52.ru</t>
  </si>
  <si>
    <t>80230884001</t>
  </si>
  <si>
    <t>028002</t>
  </si>
  <si>
    <t>022501001</t>
  </si>
  <si>
    <t>0225001878</t>
  </si>
  <si>
    <t>452260, Республика Башкортостан, Илишевский район, с.Верхнеяркеево, ул.Худайбердина,1</t>
  </si>
  <si>
    <t>Гатауллина Разида Халиловна, тел/факс8(34762)5-14-00, e-mail: verhneyark.crb@doctorrb.ru</t>
  </si>
  <si>
    <t>лабораторная диагностика, педиатрия, сестринское дело в педиатрии, ультразвуковая диагностика, физиотерапия, функциональная диагностика</t>
  </si>
  <si>
    <t>028300</t>
  </si>
  <si>
    <t>0277084681</t>
  </si>
  <si>
    <t>450055, Республика Башкортостан, г.Уфа, ул.Российская, дом 68</t>
  </si>
  <si>
    <t>Шумков Игорь Львович,тел:8(347)284-63-90, факс8(347)284-36-25, e-mail:mupoliklinika2@yandex.ru</t>
  </si>
  <si>
    <t>020210</t>
  </si>
  <si>
    <t>450022, Республика Башкортостан, г.Уфа,ул. Бакалинская,дом25</t>
  </si>
  <si>
    <t>Марванов Евгений Валерьевич, 8(347)293-59-35, факс 8(347)293-59-95, e-mail: Buh-sel.rb@mail.ru</t>
  </si>
  <si>
    <t>ЛО-02-01-002786 от 24.10.2013г бессрочно;</t>
  </si>
  <si>
    <t>акушерство и гинекология (за исключением использования вспомогательных репродуктивных технологий), гастроэнтерология, кардиология, неврология, пульмонология, рефлексотерапия, сердечно-сосудистая хирургия, ультразвуковая диагностика, урология, физиотерапия, функциональная диагностика</t>
  </si>
  <si>
    <t>021150</t>
  </si>
  <si>
    <t>0277038710</t>
  </si>
  <si>
    <t>450075, Республика Башкортостан, г.Уфа, Орджоникидзевский район, ул.Блюхера,25/1</t>
  </si>
  <si>
    <t>Галеев Руслан Валерьвич, тел:8(347)235-79-12, факс:8(347)235-79-12, e-mail: ufadsp7@mail.ru</t>
  </si>
  <si>
    <t>020157</t>
  </si>
  <si>
    <t>450074, Республика Башкортостан, г. Уфа,ул.С.Перовской,д.46(450075,г.Уфа Проспект октября,73 корпус1)</t>
  </si>
  <si>
    <t>ЛО-02-01-004522 от 04.03.2016г бессрочно;</t>
  </si>
  <si>
    <t>акушерское дело, анестезиология и реаниматология, лабораторная диагностика, операционное дело, сестринское дело, функциональная диагностика</t>
  </si>
  <si>
    <t>клиническая лабораторная диагностика</t>
  </si>
  <si>
    <t>023002</t>
  </si>
  <si>
    <t>025501001</t>
  </si>
  <si>
    <t>0255008126</t>
  </si>
  <si>
    <t>452000, Республика Башкортостан, г.Белебей, ул.Революционеров, д.7</t>
  </si>
  <si>
    <t>Ишмурзин Рустем Римович, тел/факс:8(34786)4-26-73, e-mail: BEL.CRB@doctorrb.ru</t>
  </si>
  <si>
    <t>педиатрия, терапия, общая врачебная практика (семейная медицина)</t>
  </si>
  <si>
    <t>020164</t>
  </si>
  <si>
    <t>0245016914</t>
  </si>
  <si>
    <t>450580, Республика Башкортостан, Уфимский район, деревня Уптино, ул. Медовая, д. 16</t>
  </si>
  <si>
    <t>Имаева Гульшат Даминовна, тел.8(347)271-48-76, e-mail.ru: akbuzat-uptino@mail.ru, UFA.AKBUZAT@doctorrb.ru</t>
  </si>
  <si>
    <t>ЛО-02-01-004579 от 18.03.2016г  бессрочно;</t>
  </si>
  <si>
    <t>диетология, лечебная физкультура и спортивная медицина, медицинская реабилитация, неврология, офтальмология, рефлексотерапия, травматология и ортопедия, ультразвуковая диагностика, физиотерапия, функциональная диагностика</t>
  </si>
  <si>
    <t>022001</t>
  </si>
  <si>
    <t>0254001960</t>
  </si>
  <si>
    <t>453633, Республика  Башкортостан, г.Баймак, ул.Мира,дом1</t>
  </si>
  <si>
    <t>неотложная медицинская помощь, терапия</t>
  </si>
  <si>
    <t>80244850001</t>
  </si>
  <si>
    <t>021001</t>
  </si>
  <si>
    <t>023801001</t>
  </si>
  <si>
    <t>0238003777</t>
  </si>
  <si>
    <t>452080, Республика Башкортостан, Миякинский район, с.Киргиз-Мияки, ул.Советская,12</t>
  </si>
  <si>
    <t>Атангулов Ильдар Галимянович, Тел:8(34788)2-13-76, факс: 8(34788)2-14-18, e-mail: miyakinsk.crb@doctorrb.ru</t>
  </si>
  <si>
    <t>022117</t>
  </si>
  <si>
    <t>0275045380</t>
  </si>
  <si>
    <t>450017, Республика Башкортостан, г. Уфа, ул. Союзная, дом35</t>
  </si>
  <si>
    <t>020162</t>
  </si>
  <si>
    <t>Парамонова Светлана Николаевна, (34766)3-11-11, e-mai:svet-nik@bk.ru</t>
  </si>
  <si>
    <t>сестринское дело, стоматология, стоматология ортопедическая</t>
  </si>
  <si>
    <t>020188</t>
  </si>
  <si>
    <t>0276128576</t>
  </si>
  <si>
    <t>450071, Республика Башкортостан, г.Уфа, ул. Лесной проезд, д.4</t>
  </si>
  <si>
    <t>вакцинация (проведение профилактических прививок), педиатрия, терапия</t>
  </si>
  <si>
    <t>020187</t>
  </si>
  <si>
    <t>502401001</t>
  </si>
  <si>
    <t>7743067791</t>
  </si>
  <si>
    <t>027001</t>
  </si>
  <si>
    <t>0260003765</t>
  </si>
  <si>
    <t>452320, Республика Башкортостан, г.Дюртюли, ул.Ленина,д.27</t>
  </si>
  <si>
    <t>Хайруллин Иршат Мубаракович, тел:8(34787)2-10-57, 2-10-54, факс:8 (34787)2-24-70, e-mail: dyurt.crb@doctorrb.ru</t>
  </si>
  <si>
    <t>80401370000</t>
  </si>
  <si>
    <t>022200</t>
  </si>
  <si>
    <t>0273019297</t>
  </si>
  <si>
    <t>450069, Республика Башкортостан, г.Уфа, ул.Стадионная,7/2</t>
  </si>
  <si>
    <t>023005</t>
  </si>
  <si>
    <t>021201001</t>
  </si>
  <si>
    <t>0212004600</t>
  </si>
  <si>
    <t>452040, Республика Башкортостан, Бижбулякский район, с.Бижбуляк, ул.Пушкина,д.17а</t>
  </si>
  <si>
    <t>Павлов Андриян Михайлович, тел (34743)2-12-62, факс (34743)2-17-89, e-mail: medikcrb1@mail.ru</t>
  </si>
  <si>
    <t>клиническая фармакология, офтальмология</t>
  </si>
  <si>
    <t>клиническая лабораторная диагностика, клиническая фармакология, педиатрия, терапия</t>
  </si>
  <si>
    <t>020158</t>
  </si>
  <si>
    <t>0274091514</t>
  </si>
  <si>
    <t>450080, Республика Башкортостан, г.Уфа, ул.Авроры,18/2</t>
  </si>
  <si>
    <t>Мустафин Рашит Миргасимович, тел.(347)228-97-92, факс(347)228-97-92, solsalut@yandex.ru</t>
  </si>
  <si>
    <t>ЛО-02-01-003504 от 08.12.2014 г бессрочно</t>
  </si>
  <si>
    <t>028000</t>
  </si>
  <si>
    <t>0277013465</t>
  </si>
  <si>
    <t>450075, Республика Башкортостан, г.Уфа, Орджоникидзевский район, ул.Блюхера,3</t>
  </si>
  <si>
    <t>Иржанов Жулдыбай Аккеренович, тел:8(347)235-30-31, факс:8(347)235-32-31, e-mail: UFA.GKB18@doctorrb.ru</t>
  </si>
  <si>
    <t>022201</t>
  </si>
  <si>
    <t>022401001</t>
  </si>
  <si>
    <t>0224003713</t>
  </si>
  <si>
    <t>452410, Республика Башкортостан, Иглинский район, пгт. Иглино, ул.Ленина,д30</t>
  </si>
  <si>
    <t>026000</t>
  </si>
  <si>
    <t>0274065962</t>
  </si>
  <si>
    <t>450106, Республика Башкортостан, г.Уфа, ул.Батырская,41</t>
  </si>
  <si>
    <t>Камалов Эрнст  Маснавиевич, тел/факс 8(347)254-65-30, e-mail: UFA.KRD4@doctorrb.ru</t>
  </si>
  <si>
    <t>028400</t>
  </si>
  <si>
    <t>0277028221</t>
  </si>
  <si>
    <t>450065, Республика Башкортостан, г.Уфа, ул.Б.Хмельницкого,88</t>
  </si>
  <si>
    <t>021200</t>
  </si>
  <si>
    <t>0277013480</t>
  </si>
  <si>
    <t>450065, Республика Башкортостан, г.Уфа, Орджоникидзевский район, ул.Свободы,29</t>
  </si>
  <si>
    <t>анестезиология и реаниматология</t>
  </si>
  <si>
    <t>021501</t>
  </si>
  <si>
    <t>024801001</t>
  </si>
  <si>
    <t>0248001881</t>
  </si>
  <si>
    <t>453800, Республика Башкортостан, Хайбуллинский район, с.Акъяр, ул.Батанова,д.9</t>
  </si>
  <si>
    <t>Семко Виктор Николаевич, тел:8(34758)2-11-48, факс8(34758)2-11-40, e-mail: AKYAR.CRB@doctorrb.ru</t>
  </si>
  <si>
    <t>020181</t>
  </si>
  <si>
    <t>0277108325</t>
  </si>
  <si>
    <t>398017 г.Липецк, ул.Металлургов, владение1(450055, Республика Башкортостан, ул.Уфа, ул.Российская,68)</t>
  </si>
  <si>
    <t xml:space="preserve">ЛО-02-01-002983 от 03.03.2014г  бессрочно;  </t>
  </si>
  <si>
    <t>022131</t>
  </si>
  <si>
    <t>0277012824</t>
  </si>
  <si>
    <t>450075, Республика Башкортостан, г.Уфа, ул.Рихарда Зорге, дом 67/1</t>
  </si>
  <si>
    <t>Мулдашев Эрнст Рифгатович, тел: 8(347)2327094, факс8(347)2489938,e-mail: alloplant-byh@yandex.ru</t>
  </si>
  <si>
    <t>ФС-02-01-002481 от 23.05.2016г  бессрочно;</t>
  </si>
  <si>
    <t>лабораторная диагностика, сестринское дело, физиотерапия</t>
  </si>
  <si>
    <t>офтальмология, анестезиология и реаниматология</t>
  </si>
  <si>
    <t>офтальмология</t>
  </si>
  <si>
    <t>021424</t>
  </si>
  <si>
    <t>0266034022</t>
  </si>
  <si>
    <t>453250, Республика Башкортостан, г.Салават, ул.Губкина,д.21а</t>
  </si>
  <si>
    <t>Хабибулин Ринат Абдулханович, те/факс:8(3476)37-03-30, e-mail: SLVGB@doctorrb.ru</t>
  </si>
  <si>
    <t>021601</t>
  </si>
  <si>
    <t>0268025810</t>
  </si>
  <si>
    <t>453120, Республика Башкортостан, г.Стерлитамак, ул.Коммунистическая, дом 97</t>
  </si>
  <si>
    <t>Курбангалеев Азат Маратович, тел:8(3473)24-25-32, факс:8(3473)24-59-32, 24-51-86, e-mail: str.kb1@doctorrb.ru, guzkb1@mail.ru</t>
  </si>
  <si>
    <t>021050</t>
  </si>
  <si>
    <t>0277013401</t>
  </si>
  <si>
    <t>450075, Республика Башкортостан, г.Уфа, Орджоникидзевский район, Проспект Октября, д.105/3</t>
  </si>
  <si>
    <t>021310</t>
  </si>
  <si>
    <t>0275044651</t>
  </si>
  <si>
    <t>450076, Республика Башкортостан, г.Уфа, ул.Гафури,д.103</t>
  </si>
  <si>
    <t>021613</t>
  </si>
  <si>
    <t>0268020025</t>
  </si>
  <si>
    <t>453120, Республика Башкортостан, г.Стерлитамак, ул.Коммунистическая,дом95</t>
  </si>
  <si>
    <t>Имаева Гульнар Фанзатовна, тел/факс8(3473)24-08-88, e-mail: kvdstr@mail.ru, str.gb5@doctorrb.ru</t>
  </si>
  <si>
    <t>дерматовенерология, клиническая лабораторная диагностика</t>
  </si>
  <si>
    <t>021800</t>
  </si>
  <si>
    <t>0277023336</t>
  </si>
  <si>
    <t>450112, Республика Башкортостан, г.Уфа, ул.40 лет Октября,1</t>
  </si>
  <si>
    <t>Магафуров Рамиль Флюрович, тел/факс:8(347)242-85-36, e-mail.ru : bolnica8@mail.ru</t>
  </si>
  <si>
    <t>024006</t>
  </si>
  <si>
    <t>027901001</t>
  </si>
  <si>
    <t>0279000310</t>
  </si>
  <si>
    <t>453571, Республика Башкортостан, г. Межгорье, ул.Олимпийская,дом16</t>
  </si>
  <si>
    <t>Ильченко Фиалка Рахимовна, тел/факс: 8(34781)2-20-03,  8(34781)2-16-06, email : msch142@mail.ru</t>
  </si>
  <si>
    <t>021060</t>
  </si>
  <si>
    <t>0276015981</t>
  </si>
  <si>
    <t>450071, Республика Башкортостан, г.Уфа, Октябрьский район, ул.50 лет СССР,д.45а</t>
  </si>
  <si>
    <t>Зубаирова Гульнара Шамилевна, тел/факс 8(347)232-15-88, e-mail: ufa.sp4@doctorrb.ru</t>
  </si>
  <si>
    <t>неотложная медицинская помощь, рентгенология, сестринское дело, стоматология, стоматология ортопедическая</t>
  </si>
  <si>
    <t>неотложная медицинская помощь.</t>
  </si>
  <si>
    <t>025000</t>
  </si>
  <si>
    <t>0275006624</t>
  </si>
  <si>
    <t>450015, Республика Башкортостан, г.Уфа, ул.Карла Маркса,59</t>
  </si>
  <si>
    <t>Науширванов Олег Рифович, тел:8(347)279-39-36, 279-39-80, факс: 279-42-52, e-mail: medsanchast.mvd@mail.ru</t>
  </si>
  <si>
    <t>021130</t>
  </si>
  <si>
    <t>0275034029</t>
  </si>
  <si>
    <t>450076, Республика Башкортостан, г.Уфа, Ленинский район, ул.Аксакова,д.62</t>
  </si>
  <si>
    <t>Бакирова Раиса Явитовна, тел.8(347)250-31-42, факс 8(347)250-59-00, e-mail.ru: albert5@list.ru</t>
  </si>
  <si>
    <t>ЛО-02-01-004944 от 17.06.2016г бессрочно;</t>
  </si>
  <si>
    <t>вакцинация (проведение профилактических прививок), неотложная медицинская помощь, педиатрия</t>
  </si>
  <si>
    <t>022208</t>
  </si>
  <si>
    <t>023401001</t>
  </si>
  <si>
    <t>0234001426</t>
  </si>
  <si>
    <t>452231, Республика Башкортостан, Кушнаренковский район, с.Кушнаренково, ул.Горная,2</t>
  </si>
  <si>
    <t>Хайдаров Илдар Хаккиевич, тел: 8(34780)5-96-43, факс: 8(34780) 5-75-44,e-mail: KUSHNAR.CRB@doctorrb.ru</t>
  </si>
  <si>
    <t>022720</t>
  </si>
  <si>
    <t>0276006472</t>
  </si>
  <si>
    <t>450071, Республика Башкортостан, г.Уфа, Октябрьский район, ул.Лесной проезд,3</t>
  </si>
  <si>
    <t>021621</t>
  </si>
  <si>
    <t>0268020152</t>
  </si>
  <si>
    <t>453128, Республика Башкортостан, г.Стерлитамак, ул.Артема,5а</t>
  </si>
  <si>
    <t>Галимова Рамиля Суфияновна, 8(3473)24-85-84, 24-70-56, mail.ru:sannurstr@mail.ru</t>
  </si>
  <si>
    <t>лечебная физкультура, медицинский массаж,физиотерапия</t>
  </si>
  <si>
    <t>027000</t>
  </si>
  <si>
    <t>0273012132</t>
  </si>
  <si>
    <t>450068, Республика Башкортостан, г.Уфа, ул.Орджоникидзе,15</t>
  </si>
  <si>
    <t>Павлов Павел Борисович, тел/факс:8(347)265-04-50, e-mail: detpol4@ufacom.ru</t>
  </si>
  <si>
    <t>021901</t>
  </si>
  <si>
    <t>027001001</t>
  </si>
  <si>
    <t>0270001580</t>
  </si>
  <si>
    <t>453701, Республика Башкортостан, г.Учалы, ул. Муртазина,27</t>
  </si>
  <si>
    <t>021210</t>
  </si>
  <si>
    <t>022710</t>
  </si>
  <si>
    <t>0278032414</t>
  </si>
  <si>
    <t>450015, Республика Башкортостан, г.Уфа, ул.Запотоцкого,37</t>
  </si>
  <si>
    <t>Галимов Радик Рафкатович, тел/факс8(347)250-28-96, 250-28-96, e-mail: UFA.IKB4@doctorrb.ru, gkib@yandex.ru</t>
  </si>
  <si>
    <t>инфекционные болезни, сестринское дело, сестринское дело в педиатрии</t>
  </si>
  <si>
    <t>025002</t>
  </si>
  <si>
    <t>023701001</t>
  </si>
  <si>
    <t>0237000710</t>
  </si>
  <si>
    <t>020211</t>
  </si>
  <si>
    <t>450098, Республика Башкортостан, г.Уфа, Проспект Октября, 126, корп 6</t>
  </si>
  <si>
    <t>Мусина Нурия Назиповна, 89272390550, e-mail: sk-dentalux@yandex.ru</t>
  </si>
  <si>
    <t>ЛО-02-01-004278 от 25.11.2015г бессрочно;</t>
  </si>
  <si>
    <t>021405</t>
  </si>
  <si>
    <t>024701001</t>
  </si>
  <si>
    <t>0247001159</t>
  </si>
  <si>
    <t>453280, Республика Башкортостан, Федоровский район, с.Федоровка, ул.Коммунистическая, 37</t>
  </si>
  <si>
    <t>Хабибуллин Руслан Василевич, тел:8(34746)2-28-28, факс: 8(34746)2-71-22, e-mail: fedor.crb@doctorrb.ru</t>
  </si>
  <si>
    <t>клиническая лабораторная диагностика, педиатрия, терапия</t>
  </si>
  <si>
    <t>80207807001</t>
  </si>
  <si>
    <t>028004</t>
  </si>
  <si>
    <t>020701001</t>
  </si>
  <si>
    <t>0207000991</t>
  </si>
  <si>
    <t>452650, Республика Башкортостан, Бакалинский район. с.Бакалы, ул.Шакирьянова,д.2</t>
  </si>
  <si>
    <t>Хайбрахманова Гульфия Саяфовна, тел/факс:8(34743)3-11-37,8(34743)3-22-60,e-mail: bakal.crb@doctorrb.ru</t>
  </si>
  <si>
    <t>021706</t>
  </si>
  <si>
    <t>025101001</t>
  </si>
  <si>
    <t>0251000687</t>
  </si>
  <si>
    <t>452630, Республика Башкортостан, Шаранский район, с.Шаран, ул.Больничная,1</t>
  </si>
  <si>
    <t>Янгиров Радик Канзельевич,  тел:8(34769)2-22-02, факс8(34769)2-12-84, e-mail:SHARAN.CRB@doctorrb.ru</t>
  </si>
  <si>
    <t>021418</t>
  </si>
  <si>
    <t>0266012734</t>
  </si>
  <si>
    <t>453260, Республика Башкортостан, г.Салават, ул.Ленина,д.27б</t>
  </si>
  <si>
    <t>Гилязова Гульсум Рафиковна, тел: 8(3476)32-32-23, факс:8(3476)34-06-66, e-mail:stomat_salavat@mail.ru</t>
  </si>
  <si>
    <t>022002</t>
  </si>
  <si>
    <t>021601001</t>
  </si>
  <si>
    <t>0216001416</t>
  </si>
  <si>
    <t>452710, Республика Башкортостан, Буздякский район, с.Буздяк, ул.Ахмадеева,д.31</t>
  </si>
  <si>
    <t>Хазиев Айрат Шаймуллич, тел(34773)3-14-88, 8 (34773) 3-16-20.  e-mail:buzdyak.crb@doctorrb.ru</t>
  </si>
  <si>
    <t>неотложная медицинская помощь, общая врачебная практика (семейная медицина), педиатрия, терапия</t>
  </si>
  <si>
    <t>акушерство и гинекология (за исключением использования вспомогательных репродуктивных технологий), клиническая лабораторная диагностика, неврология, ультразвуковая диагностика, физиотерапия, функциональная диагностика, хирургия, эндокринология, эпидемиология</t>
  </si>
  <si>
    <t>022142</t>
  </si>
  <si>
    <t>2014030545</t>
  </si>
  <si>
    <t>450000, Республика Башкортостан, г.Уфа,ул.Аксакова,73/1</t>
  </si>
  <si>
    <t>Шорнин Сергей Юрьевич, 8(347)279-58-50, 279-58-51, e-mail: Medotdel.ufa@yandex.ru, azhabirova@gmail.com</t>
  </si>
  <si>
    <t>лабораторная диагностика, лечебное дело, рентгенология, физиотерапия, функциональная диагностика, вакцинация (проведение профилактических прививок), стоматология, операционное дело, анестезиология и реаниматология</t>
  </si>
  <si>
    <t>029001</t>
  </si>
  <si>
    <t>026101001</t>
  </si>
  <si>
    <t>0261003775</t>
  </si>
  <si>
    <t>453215, Республика Башкортостан, г.Ишимбай, ул.Стахановская, .д75</t>
  </si>
  <si>
    <t>Ващук Виктор Константинович, тел/факс:8(34794)2-60-15, e-mail: ishimbay.crb@doctorrb.ru</t>
  </si>
  <si>
    <t>020174</t>
  </si>
  <si>
    <t>0255010421</t>
  </si>
  <si>
    <t>452000, Республика Башкортостан, р-н Белебеевский, г.Белебей, ул.Войкова, д. 103</t>
  </si>
  <si>
    <t>Гафурова Зульфия Заитовна , тел.(34786)3-24-77, е-mail: ekodent@mail.ru</t>
  </si>
  <si>
    <t>стоматология общей практики, стоматология терапевтическая, стоматология хирургическая, стоматология ортопедическая</t>
  </si>
  <si>
    <t>022121</t>
  </si>
  <si>
    <t>0278161120</t>
  </si>
  <si>
    <t>450097, Республика Башкортостан, г.Уфа, ул.Заводская,д.15</t>
  </si>
  <si>
    <t>022109</t>
  </si>
  <si>
    <t>0274018070</t>
  </si>
  <si>
    <t>450077, Республика Башкортостан, г.Уфа, ул.Пушкина,90</t>
  </si>
  <si>
    <t>Бикбов Мухаррам Мухтарамович, тел/факс: 8(347)272-37-75,e-mail.ru: eye@anrb.ru</t>
  </si>
  <si>
    <t>лабораторная диагностика, рентгенология, физиотерапия, функциональная диагностика</t>
  </si>
  <si>
    <t>021201</t>
  </si>
  <si>
    <t>0264005932</t>
  </si>
  <si>
    <t>452687, Республика Башкортостан, г.Нефтекамск, ул.Парковая,д.31</t>
  </si>
  <si>
    <t>Кузнецова Альбина Зуфаровна,тел:8(34783)5-75-32, факс8(34783)5-72-28,e-mail: NFT.CGB@doctorrb.ru</t>
  </si>
  <si>
    <t>клиническая лабораторная диагностика, неотложная медицинская помощь, педиатрия, терапия</t>
  </si>
  <si>
    <t>021665</t>
  </si>
  <si>
    <t>0268020160</t>
  </si>
  <si>
    <t>453126, Республика Башкортостан, г.Стерлитамак, ул.Сазонова,4</t>
  </si>
  <si>
    <t>ЛО-02-01-003790 от 15.04.2015г бессрочно:</t>
  </si>
  <si>
    <t>диетология, кардиология, лабораторная диагностика, лечебная физкультура, медицинский массаж, медицинская реабилитация, оториноларингология (за исключением кохлеарной имплантации), педиатрия, физиотерапия, функциональная диагностика</t>
  </si>
  <si>
    <t>022113</t>
  </si>
  <si>
    <t>0274001119</t>
  </si>
  <si>
    <t>450106, Республика Башкортостан, г.Уфа, ул.Степана Кувыкина, д. 98</t>
  </si>
  <si>
    <t>Ахметшин Рустэм Закиевич, тел.: (347)229-08-01,  факс: (347)254-88-84, e-mail: ufa.rdkb@doctorrb.ru</t>
  </si>
  <si>
    <t>026002</t>
  </si>
  <si>
    <t>023601001</t>
  </si>
  <si>
    <t>0236000756</t>
  </si>
  <si>
    <t>452550, Республика Башкортостан, Мечетлинский район, с.Большеустьикинское, ул. Школьная,2</t>
  </si>
  <si>
    <t>Нурмухаметов Альберт Аксанович,тел:8(34770)2-03-74, факс:8(34770)2-03-32,e-mail: bust_crb@mail.ru</t>
  </si>
  <si>
    <t>021502</t>
  </si>
  <si>
    <t>026701001</t>
  </si>
  <si>
    <t>0267011483</t>
  </si>
  <si>
    <t>453838, Республика Башкортостан, г.Сибай, ул.Белова, дом19</t>
  </si>
  <si>
    <t>Ахмадуллин Азамат Хайдарьянович, тел.8(34775)5-04-62, факс 8(34775)5-04-59,e-mail.ru: SIB.CGB@doctorrb.ru</t>
  </si>
  <si>
    <t>025001</t>
  </si>
  <si>
    <t>0257002433</t>
  </si>
  <si>
    <t>452450, Республика Башкортостан, г.Бирск, ул.Коммунистическая,120</t>
  </si>
  <si>
    <t>Абдуллин Марат Анварович, тел:8(34784)2-25-31, факс:8(34784)4-42-81, e-mail: birsk.crb@doctorrb.ru</t>
  </si>
  <si>
    <t>022300</t>
  </si>
  <si>
    <t>450112, Республика Башкортостан, г.Уфа, ул.Нежинская, дом 28</t>
  </si>
  <si>
    <t>021260</t>
  </si>
  <si>
    <t>452683, Республика Башкортостан, г.Нефтекамск, ул.Социалистическая, 47</t>
  </si>
  <si>
    <t>Садрисламова Ильфа Фатавиевна, 8(34783)4-73-61, e-mail: denta01@mail.ru</t>
  </si>
  <si>
    <t>021701</t>
  </si>
  <si>
    <t>026901001</t>
  </si>
  <si>
    <t>0269007362</t>
  </si>
  <si>
    <t>452750, Республика Башкортостан, г.Туймазы, ул.Ленина,д.16</t>
  </si>
  <si>
    <t>Гиздатуллин Забир Саримович, тел.8(34782)2-10-20, факс.8(34782)2-10-21,e-mail: tuymazy.crb@doctorrb.ru</t>
  </si>
  <si>
    <t>80221823001</t>
  </si>
  <si>
    <t>021605</t>
  </si>
  <si>
    <t>021901001</t>
  </si>
  <si>
    <t>0219001654</t>
  </si>
  <si>
    <t>453050, Республика Башкортостан, Гафурийский район, с.Красноусольский, ул.Аэродромная,д.15</t>
  </si>
  <si>
    <t>020171</t>
  </si>
  <si>
    <t>0276034060</t>
  </si>
  <si>
    <t>450054, Республика Башкортостан,  г.Уфа, Проспект Октября,71</t>
  </si>
  <si>
    <t>рентгенология, трансфузиология, ультразвуковая диагностика</t>
  </si>
  <si>
    <t>80201810001</t>
  </si>
  <si>
    <t>024001</t>
  </si>
  <si>
    <t>020101001</t>
  </si>
  <si>
    <t>0201000868</t>
  </si>
  <si>
    <t>453620, Республика Башкортостан, Абзелиловский район, с.Аскарово, ул.Коммунистическая,22</t>
  </si>
  <si>
    <t>Сакаев Загир Фатхулбаянович, тел: 8 (34772) 2-10-11, факс: 8 (34772) 02-10-11, e-mail: askar.crb@doctorrb.ru</t>
  </si>
  <si>
    <t>клиническая лабораторная диагностика, неотложная медицинская помощь, общая врачебная практика (семейная медицина), педиатрия, терапия</t>
  </si>
  <si>
    <t>кардиология, клиническая лабораторная диагностика, неврология, онкология, рентгенология, хирургия, эндоскопия, эпидемиология</t>
  </si>
  <si>
    <t>клиническая лабораторная диагностика, лабораторная диагностика, медицинский массаж, неврология, онкология, педиатрия, сестринское дело, сестринское дело в педиатрии, терапия, ультразвуковая диагностика, хирургия, эпидемиология</t>
  </si>
  <si>
    <t>026004</t>
  </si>
  <si>
    <t>023001001</t>
  </si>
  <si>
    <t>0230001217</t>
  </si>
  <si>
    <t>452500, Республика Башкортостан, Кигинский район, с.Верхние Киги, ул.Ибрагимова,д.38</t>
  </si>
  <si>
    <t>020212</t>
  </si>
  <si>
    <t>450531, Республика Башкортостан, Уфимский район, д.Алексеевка, ул.Центральная,54 корп.1</t>
  </si>
  <si>
    <t>Низаметдинов Рамзил Равилович,  те/факс(347)270-92-20, 270-93-80, e-mail:info@alex-agro.ru, vitaly1970@mail.ru</t>
  </si>
  <si>
    <t>ЛО-02-01-004973 от 20.06.2016г бессрочно;</t>
  </si>
  <si>
    <t>лечебное дело</t>
  </si>
  <si>
    <t>лечебная физкультура, медицинский массаж, сестринское дело, терапия, физиотерапия</t>
  </si>
  <si>
    <t>021630</t>
  </si>
  <si>
    <t>0268033578</t>
  </si>
  <si>
    <t>453120, Республика Башкортостан, г.Стерлитамак, ул. Революционная, 4А</t>
  </si>
  <si>
    <t>акушерское дело, вакцинация (проведение профилактических прививок), лабораторная диагностика, лечебное дело, лечебная физкультура, неотложная медицинская помощь, медицинский массаж, сестринское дело, сестринское дело в педиатрии, стоматология, физиотерапия, функциональная диагностика</t>
  </si>
  <si>
    <t>022202</t>
  </si>
  <si>
    <t>0258002080</t>
  </si>
  <si>
    <t>453431, Республика Башкортостан, г.Благовещенск, ул.Комарова,д.2</t>
  </si>
  <si>
    <t>026003</t>
  </si>
  <si>
    <t>024001001</t>
  </si>
  <si>
    <t>0240002604</t>
  </si>
  <si>
    <t>452490, Республика Башкортостан, Салаватский район, с.Малояз, ул.60 лет СССР,дом 6</t>
  </si>
  <si>
    <t>рентгенология, ультразвуковая диагностика, функциональная диагностика, эндоскопия</t>
  </si>
  <si>
    <t xml:space="preserve">022112 </t>
  </si>
  <si>
    <t>0275018683</t>
  </si>
  <si>
    <t>450010, Республика Башкортостан, г.Уфа, ул.Союзная,37</t>
  </si>
  <si>
    <t>Уразлин Наиль Узбекович, тел/факс(347)278-09-10, mail: UFA.RKVD1@doctorrb.ru</t>
  </si>
  <si>
    <t>дерматовенерология</t>
  </si>
  <si>
    <t>022115</t>
  </si>
  <si>
    <t>0275041731</t>
  </si>
  <si>
    <t>450052, Республика Башкортостан, г.Уфа, ул.Чернышевского,41</t>
  </si>
  <si>
    <t>Байрамгулов Фиргат Мидхатович, тел.250-91-36, факс273-06-23,e-mail: rpcufa@yandex.ru</t>
  </si>
  <si>
    <t>акушерство и гинекология (использование вспомогательных репродуктивных технологий)</t>
  </si>
  <si>
    <t>022205</t>
  </si>
  <si>
    <t>022901001</t>
  </si>
  <si>
    <t>0229003788</t>
  </si>
  <si>
    <t>453020, Республика Башкортостан, Кармаскалинский район, с.Кармаскалы, ул.Чехова,9</t>
  </si>
  <si>
    <t>021616</t>
  </si>
  <si>
    <t>0268068122</t>
  </si>
  <si>
    <t>453115, Республика Башкортостан, г.Стерлитамак, ул.Нагуманова,56</t>
  </si>
  <si>
    <t>Шарипов Борис Мухтарович,  тел/факс 8(3473)255-587, e-mail: str.dgb@doctorrb.ru</t>
  </si>
  <si>
    <t>ЛО-02-01-003880 от29.05.2015г бессрочно;</t>
  </si>
  <si>
    <t>клиническая лабораторная диагностика, неотложная медицинская помощь, педиатрия</t>
  </si>
  <si>
    <t>022056</t>
  </si>
  <si>
    <t>025404749541</t>
  </si>
  <si>
    <t>453663, Республика Башкортостан, Баймакский район, с.Темясово, ул. Яхина,д.24</t>
  </si>
  <si>
    <t>Искужин Раис Габрауфович, 8-347-51-4-84-84, 9-962-529-16-94 e-mail: rais210366@mail.ru</t>
  </si>
  <si>
    <t>ЛО-02-01-001958 от 06.03.2012г бессрочно;</t>
  </si>
  <si>
    <t>027100</t>
  </si>
  <si>
    <t>0274066645</t>
  </si>
  <si>
    <t>450057, Республика Башкортостан, г.Уфа, Кировский район, ул.Цюрупы,4</t>
  </si>
  <si>
    <t>Валиуллин Динар Рахимьянович, тел/факс: (347)273-96-77,mail.ru: UFA.P1@doctorrb.ru</t>
  </si>
  <si>
    <t>022203</t>
  </si>
  <si>
    <t>023901001</t>
  </si>
  <si>
    <t>0239001250</t>
  </si>
  <si>
    <t>452440, Республика Башкортостан, Нуримановский район, с.Красная Горка, ул. Кирова, дом14</t>
  </si>
  <si>
    <t>022130</t>
  </si>
  <si>
    <t>0274033103</t>
  </si>
  <si>
    <t>450106, Республика Башкортостан, г.Уфа, ул.Ст.Кувыкина,96</t>
  </si>
  <si>
    <t>Николаева Ирина Евгеньевна, тел/факс(347)255-64-44, 255-64-71, e-mail: ufa.rkc@doctorrb.ru</t>
  </si>
  <si>
    <t>ЛО-02-01-005022 от 18.07.2016г. Бессрочно;</t>
  </si>
  <si>
    <t>027002</t>
  </si>
  <si>
    <t>024901001</t>
  </si>
  <si>
    <t>0249002239</t>
  </si>
  <si>
    <t>452200, Республика Башкортостан, Чекмагушевский район, с.Чекмагуш, ул.Тракторная, д.16</t>
  </si>
  <si>
    <t>020191</t>
  </si>
  <si>
    <t>0275076357</t>
  </si>
  <si>
    <t>450076, Республика Башкортостан, г.Уфа,  ул.Достоевского,29</t>
  </si>
  <si>
    <t>Муртазина Зинфира Альбертовна, тел.8 917 448 25 95 , e-mail: medhelp-ufa@rambler.ru</t>
  </si>
  <si>
    <t>медицинский массаж, сестринское дело, функциональная диагностика, рентгенология</t>
  </si>
  <si>
    <t>акушерство и гинекология (за исключением использования вспомогательных репродуктивных технологий), гастроэнтерология, дерматовенерология, кардиология, колопроктология, неврология, нефрология, ревматология, рентгенология, травматология и ортопедия, ультразвуковая диагностика, урология, функциональная диагностика, эндокринология</t>
  </si>
  <si>
    <t>021749</t>
  </si>
  <si>
    <t>0225009154</t>
  </si>
  <si>
    <t>452260, Республика Башкортостан, Илишевский район, село Верхнеяркеево, ул.Свердлова, 57/1</t>
  </si>
  <si>
    <t>Муртазина Зинфира Альбертовна, тел.8 917 448 25 95 , факс 8(34762) 5-62-49, e-mail:medclin@rambler.ru</t>
  </si>
  <si>
    <t>ЛО-02-01-004402 от 15.01.2016г бессрочно;</t>
  </si>
  <si>
    <t>021261</t>
  </si>
  <si>
    <r>
      <t>Общество с ограниченной ответственностью "Дантист+" (</t>
    </r>
    <r>
      <rPr>
        <b/>
        <sz val="9"/>
        <color indexed="8"/>
        <rFont val="Calibri"/>
        <family val="2"/>
        <charset val="204"/>
      </rPr>
      <t>ООО "Дантист+"</t>
    </r>
    <r>
      <rPr>
        <sz val="9"/>
        <color indexed="8"/>
        <rFont val="Calibri"/>
        <family val="2"/>
        <charset val="204"/>
      </rPr>
      <t>)</t>
    </r>
  </si>
  <si>
    <t>452683, Республика Башкортостан, г.Нефтекамск, проспект Юбилейный, дом 8</t>
  </si>
  <si>
    <t>Салимов Рашит Сагитович, 8(34783)5-24-31, e-mail:dantist.nf@yandex.ru</t>
  </si>
  <si>
    <t>ЛО-02-01-003062 от 11.04.2014г бессрочно;</t>
  </si>
  <si>
    <t>021017</t>
  </si>
  <si>
    <r>
      <t>Общество с ограниченной ответственностью "Медсервис Профи" (</t>
    </r>
    <r>
      <rPr>
        <b/>
        <sz val="9"/>
        <color indexed="8"/>
        <rFont val="Calibri"/>
        <family val="2"/>
        <charset val="204"/>
      </rPr>
      <t>ООО "Медсервис Профи"</t>
    </r>
    <r>
      <rPr>
        <sz val="9"/>
        <color indexed="8"/>
        <rFont val="Calibri"/>
        <family val="2"/>
        <charset val="204"/>
      </rPr>
      <t>)</t>
    </r>
  </si>
  <si>
    <t>453309, Республика Башкортостан, г.Кумертау, ул.40 лет Победы,3/3</t>
  </si>
  <si>
    <t>Кашапова Эльвира Рафаэльевна, 8(34761)4-43-18, e-mail:salon.k@bk.ru</t>
  </si>
  <si>
    <t>ЛО-02-01-005002 от 11.07.2016г бессрочно;</t>
  </si>
  <si>
    <t>лабораторная диагностика, медицинский массаж, сестринское дело, физиотерапия</t>
  </si>
  <si>
    <t>022800</t>
  </si>
  <si>
    <t>0274023088</t>
  </si>
  <si>
    <t>450008, Республика Башкортостан, г.Уфа, ул. Ленина,3</t>
  </si>
  <si>
    <t>лечебная физкультура и спортивная медицина, мануальная терапия, медицинская реабилитация</t>
  </si>
  <si>
    <t>028800</t>
  </si>
  <si>
    <t>0276016632</t>
  </si>
  <si>
    <t>450098, Республика Башкортостан, г.Уфа, ул.Российская, д.94</t>
  </si>
  <si>
    <t xml:space="preserve">ЛО-02-01-004945 от 17.06.2016г бессрочно; </t>
  </si>
  <si>
    <t>021602</t>
  </si>
  <si>
    <t>0268024816</t>
  </si>
  <si>
    <t>453130, Республика Башкортостан, г.Стерлитамак, ул.Патриотическая, д.59</t>
  </si>
  <si>
    <t>Абдуллин Ришат Равилович, тел.(3473)26-17-12;26-09-20, факс(3473)26-05-88, e-mail.ru:StrGB3@ufamail.ru, Str.GB3@doctorrb.ru</t>
  </si>
  <si>
    <t>022000</t>
  </si>
  <si>
    <t>025001001</t>
  </si>
  <si>
    <t>0250004368</t>
  </si>
  <si>
    <t>452172, Республика Башкортостан, Чишминский район, п.Чишмы, ул.Речная,д.2А</t>
  </si>
  <si>
    <t>вакцинация (проведение профилактических прививок), неотложная медицинская помощь, педиатрия, терапия, общая врачебная практика (семейная медицина)</t>
  </si>
  <si>
    <t>020213</t>
  </si>
  <si>
    <r>
      <t>Общество с ограниченной ответственностью "Партнер" (</t>
    </r>
    <r>
      <rPr>
        <b/>
        <sz val="9"/>
        <color indexed="8"/>
        <rFont val="Calibri"/>
        <family val="2"/>
        <charset val="204"/>
      </rPr>
      <t>ООО "Партнер"</t>
    </r>
    <r>
      <rPr>
        <sz val="9"/>
        <color indexed="8"/>
        <rFont val="Calibri"/>
        <family val="2"/>
        <charset val="204"/>
      </rPr>
      <t>)</t>
    </r>
  </si>
  <si>
    <t>0264054496</t>
  </si>
  <si>
    <t>Хабиров Айрат Гарифянович, тел/факс 8(347)2230312, 89174198522, e-mail:ufahabir@mail.ru</t>
  </si>
  <si>
    <t>вакцинация (проведение профилактических прививок), медицинский массаж, сестринское дело, сестринское дело в педиатрии</t>
  </si>
  <si>
    <t>021202</t>
  </si>
  <si>
    <t>0264055771</t>
  </si>
  <si>
    <t>452680, Республика Башкортостан, г.Нефтекамск, ул.Социалистическая,8Б</t>
  </si>
  <si>
    <t>Шаймарданов Валерий Гаврилович,,8(34783)6-51-01, e-mail: b.zhemchug@mail.ru</t>
  </si>
  <si>
    <t>021110</t>
  </si>
  <si>
    <t>0274069050</t>
  </si>
  <si>
    <t>450106, Республика Башкортостан, г.Уфа, Дуванский бульвар,24/1</t>
  </si>
  <si>
    <t>Бикметова Эльвира Забировна, тел8(347)292-77-70, факс 8(347)292-71-43, e-mail: dpol-ka2@mail.ru, det.pol-2@mail.ru</t>
  </si>
  <si>
    <t>ЛО-02-01003860 от 22.05.2015г бессрочно;</t>
  </si>
  <si>
    <t>вакцинация (проведение профилактических прививок), лабораторная диагностика, лечебная физкультура, медицинский массаж, рентгенология, неотложная медицинская помощь, физиотерапия, функциональная диагностика</t>
  </si>
  <si>
    <t>неотложная медицинская помощь, педиатрия</t>
  </si>
  <si>
    <t>023000</t>
  </si>
  <si>
    <t>0277016628</t>
  </si>
  <si>
    <t>450112, Республика Башкортостан, г.Уфа, ул.Кольцевая,47</t>
  </si>
  <si>
    <t>Аслямов Наиль Назипович, тел8(347)242-68-36, факс 8(347)260-55-25, e-mail: ugkb10@rambler.ru</t>
  </si>
  <si>
    <t>акушерское дело,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операционное дело, неотложная медицинская помощь, рентгенология, физиотерапия, функциональная диагностика, сестринское дело, сестринское дело в педиатрии</t>
  </si>
  <si>
    <t>неврология, офтальмология</t>
  </si>
  <si>
    <t>022103</t>
  </si>
  <si>
    <t>020801001</t>
  </si>
  <si>
    <t>0208001204</t>
  </si>
  <si>
    <t>452980, Республика Башкортостан, Балтачевский район, с.Старобалтачево, ул.Комсомольская, дом 23</t>
  </si>
  <si>
    <t>Гарипов Арсен Инилевич, тел/факс:8(34753)2-13-33, e-mail: baltach.crb@doctorrb.ru</t>
  </si>
  <si>
    <t>021104</t>
  </si>
  <si>
    <t>026301001</t>
  </si>
  <si>
    <t>0263006010</t>
  </si>
  <si>
    <t>453854, Республика Башкортостан, г.Мелеуз, ул.Октябрьская,78</t>
  </si>
  <si>
    <t>026005</t>
  </si>
  <si>
    <t>021001001</t>
  </si>
  <si>
    <t>0210001032</t>
  </si>
  <si>
    <t>452580, Республика Башкортостан, Белокатайский район, с.Новобелокатай, ул.Якова Кустикова,д.1</t>
  </si>
  <si>
    <t>вакцинация (проведение профилактических прививок), неотложная медицинская помощь,общая врачебная практика (семейная медицина), педиатрия, терапия</t>
  </si>
  <si>
    <t>акушерство и гинекология (за исключением использования вспомогательных репродуктивных технологий), лабораторная диагностика, терапия, педиатрия, сестринское дело, сестринское дело в педиатрии</t>
  </si>
  <si>
    <t>020176</t>
  </si>
  <si>
    <t>770401001</t>
  </si>
  <si>
    <t>119021 г.Москва, ул.Тимура Фрунзе,24 (450024,Республика Башкортостан,г.Уфа, ул.Рихарда Зорге,д.58, корп.2</t>
  </si>
  <si>
    <t>онкология</t>
  </si>
  <si>
    <t>022134</t>
  </si>
  <si>
    <t>622030, Свердловская область, г.Нижний Тагил, проспект Уральский,55, корпус5</t>
  </si>
  <si>
    <t>Паськов Роман Владимирович, тел/факс 8(3435)42-99-03, добавочный 6203, факс 8(3435) 42-99-03, добавочный 6330, e-mail:office@vt-climic.ru</t>
  </si>
  <si>
    <t>ФС-66-01-001947 от 01.04.2016г бессрочно;</t>
  </si>
  <si>
    <t>медицинские осмотры (предварительные, периодические)</t>
  </si>
  <si>
    <t>029500</t>
  </si>
  <si>
    <t>0278060411</t>
  </si>
  <si>
    <t>450022, Республика Башкортостан, г.Уфа, Советский район,ул.Минигали Губайдуллина,д.21/1</t>
  </si>
  <si>
    <t>Насибуллин Наиль Хашимович, тел.8(347)252-34-22, факс8(347)228-46-16, e-mail: ufa.p48@doctorrb.ru</t>
  </si>
  <si>
    <t>акушерское дело, лабораторная диагностика, лечебная физкультура, рентгенология, медицинский массаж, общая практика, физиотерапия</t>
  </si>
  <si>
    <t>022100</t>
  </si>
  <si>
    <t>0276008991</t>
  </si>
  <si>
    <t>450054, Республика Башкортостан, г.Уфа, Проспект Октября,д.73/1</t>
  </si>
  <si>
    <t>клиническая лабораторная диагностика, онкология, функциональная диагностика</t>
  </si>
  <si>
    <t>021102</t>
  </si>
  <si>
    <t>023201001</t>
  </si>
  <si>
    <t>0232002897</t>
  </si>
  <si>
    <t>453330, Республика Башкортостан, Кугарчинский район, с.Мраково, ул.Ленина, дом52</t>
  </si>
  <si>
    <t xml:space="preserve">Хусаинов Рустем Разяпович , тел/факс:8(34789)2-06-83, 2-09-26, e-mail:MRAK.CRB@doctorrb.ru
</t>
  </si>
  <si>
    <t>022135</t>
  </si>
  <si>
    <t>455023,Челябинская область, г.Магнитогорск, ул.Набережная, д.18/9</t>
  </si>
  <si>
    <t>Шеметова Марина Викторовна, тел (3519)29-28-02, факс (3519)26-81-04, e-mail: yushchenko.ni@mmk.ru</t>
  </si>
  <si>
    <t>урология</t>
  </si>
  <si>
    <t>офтальмология, урология</t>
  </si>
  <si>
    <t>020214</t>
  </si>
  <si>
    <t>450106, Республика Башкортостан, г.Уфа, ул.Степана Кувыкина,25 корпус 1</t>
  </si>
  <si>
    <t>Шарипова Гузалия Хамзовна,8-927-339-48-45,e-mail: guzaliya.sharipova@bk.ru</t>
  </si>
  <si>
    <t>ЛО-02-01-004403 от 15.01.2016г бессрочно;</t>
  </si>
  <si>
    <t>сестринское дело, стоматология</t>
  </si>
  <si>
    <t>ортодонтия, стоматология общей практики, стоматология терапевтическая</t>
  </si>
  <si>
    <t>021606</t>
  </si>
  <si>
    <t>024101001</t>
  </si>
  <si>
    <t>0241000938</t>
  </si>
  <si>
    <t>453180, Республика Башкортостан, Стерлибашевский район, с.Стерлибашево, ул.50 лет Октября,6</t>
  </si>
  <si>
    <t>Яппаров Ильшат Иншарович, тел/факс:8(34739)2-23-05,e-mail:STERLIBASH.CRB@doctorrb.ru</t>
  </si>
  <si>
    <t>клиническая лабораторная диагностика, общая врачебная практика (семейная медицина), педиатрия, терапия</t>
  </si>
  <si>
    <t>80410000000</t>
  </si>
  <si>
    <t>024005</t>
  </si>
  <si>
    <t>025601001</t>
  </si>
  <si>
    <t>453500, Республика Башкортостан, г.Белорецк, ул.Ленина,д.65</t>
  </si>
  <si>
    <t>Кустов Евгений Владимирович, тел:8(34792)3-17-57, факс 8(34792)3-08-57, e-mail: BELORECK.CRKB@doctorrb.ru</t>
  </si>
  <si>
    <t>кардиология, неврология, пульмонология, травматология и ортопедия, урология, хирургия</t>
  </si>
  <si>
    <t>021407</t>
  </si>
  <si>
    <t>0266033011</t>
  </si>
  <si>
    <t>453252, Республика Башкортостан, г.Салават,  ул.Строителей,25</t>
  </si>
  <si>
    <t>Разумная Флорида Гафуровна, тел/факс 8(3476)35-52-40, e-mail: SLV.KVD@doctorrb.ru</t>
  </si>
  <si>
    <t>021111</t>
  </si>
  <si>
    <t>0262011585</t>
  </si>
  <si>
    <t>453300, Республика Башкортостан, г.Кумертау, ул.Советская,39</t>
  </si>
  <si>
    <t xml:space="preserve">Астахов Олег Анатольевич, тел/факс 8(34761)4-17-00,4-34-33,(43433) 4-43-64, e-mail: Kum.cgb@doctorRB.ru </t>
  </si>
  <si>
    <t>021513</t>
  </si>
  <si>
    <t>0267007254</t>
  </si>
  <si>
    <t>453830, Республика Башкортостан, г.Сибай, ул.Ленина 22/1</t>
  </si>
  <si>
    <t>ЛО-02-01-003146 от 28.05.2014г бессрочно;</t>
  </si>
  <si>
    <t>рентгенология, стоматология, физиотерапия</t>
  </si>
  <si>
    <t>стоматология детская, стоматология общей практики, стоматология терапевтическая, стоматология хирургическая</t>
  </si>
  <si>
    <t>021608</t>
  </si>
  <si>
    <t>0268019693</t>
  </si>
  <si>
    <t>453103, Республика Башкортостан, г.Стерлитамак, ул.Голикова, дом28а</t>
  </si>
  <si>
    <t>Шафиков Равиль Габдулхаевич, тел.(3473)434-661, факс(3473)434-661, e-mail:STR.GB2@doctorrb.ru</t>
  </si>
  <si>
    <t>022124</t>
  </si>
  <si>
    <t>0277013240</t>
  </si>
  <si>
    <t>450075, Республика Башкортостан, г.Уфа, ул.Блюхера,1</t>
  </si>
  <si>
    <t>ЛО-02-01-004060 от 21.08.2014 г бессрочно;</t>
  </si>
  <si>
    <t>022012</t>
  </si>
  <si>
    <t>022301001</t>
  </si>
  <si>
    <t>0223000149</t>
  </si>
  <si>
    <t>453680, Республика Башкортостан, Зилаирский район, с.Зилаир, ул.Пушкина,д.1</t>
  </si>
  <si>
    <t>ЛО-02-01-003331 от29.08.2014г бессрочно;</t>
  </si>
  <si>
    <t>акушерское дело, анестезиология и реаниматология, бактериология, вакцинация (проведение профилактических прививок), лечебное дело, лабораторная диагностика, медицинский массаж, неотложная медицинская помощь, операционное дело, рентгенология, стоматология, физиотерапия, функциональная диагностика, эпидемиология</t>
  </si>
  <si>
    <t>021603</t>
  </si>
  <si>
    <t>0268012835</t>
  </si>
  <si>
    <t>453104, Республика Башкортостан, г.Стерлитамак, ул.Железнодорожная,32а</t>
  </si>
  <si>
    <t>Шакиров Рафис Рашитович, тел8(3473)28-43-05, факс 8(3473)28-43-05, e-mail: str.gb4@doctorrb.ru</t>
  </si>
  <si>
    <t>022204</t>
  </si>
  <si>
    <t>020301001</t>
  </si>
  <si>
    <t>0203000817</t>
  </si>
  <si>
    <t>453030, Республика Башкортостан, Архангельский район, с.Архангельское, ул.Больничная,1</t>
  </si>
  <si>
    <t>020172</t>
  </si>
  <si>
    <r>
      <t>Общество с ограниченной ответственностью "МЦ МЕГИ" (</t>
    </r>
    <r>
      <rPr>
        <b/>
        <sz val="9"/>
        <color indexed="8"/>
        <rFont val="Calibri"/>
        <family val="2"/>
        <charset val="204"/>
      </rPr>
      <t>ООО "МЦ МЕГИ</t>
    </r>
    <r>
      <rPr>
        <sz val="9"/>
        <color theme="1"/>
        <rFont val="Calibri"/>
        <family val="2"/>
        <charset val="204"/>
        <scheme val="minor"/>
      </rPr>
      <t>")</t>
    </r>
  </si>
  <si>
    <t>450071, Республика Башкортостан, г.Уфа, ул.50 лет СССР,30/1</t>
  </si>
  <si>
    <t>Тимофеев Андрей Геннадьевич, тел (347)246-08-90, e-mail: mc.megi@mail.ru</t>
  </si>
  <si>
    <t>Ло-02-01-004774 от 22,04.2016г бессрочно;</t>
  </si>
  <si>
    <t>клиническая лабораторная диагностика, неотложная медицинская помощь, общая врачебная практика (семейная медицина), терапия</t>
  </si>
  <si>
    <t>021620</t>
  </si>
  <si>
    <t>0268016727</t>
  </si>
  <si>
    <t>453115, Республика Башкортостан, г.Стерлитамак, ул.Карла Маркса,164</t>
  </si>
  <si>
    <t>Альхамов Ильдар Фаритович, тел:8(3473)25-62-44, факс:8(3473)25-00-79, e-mail: ssmp-03@yandex.ru</t>
  </si>
  <si>
    <t>021205</t>
  </si>
  <si>
    <t>023101001</t>
  </si>
  <si>
    <t>0231006994</t>
  </si>
  <si>
    <t>452950, Республика Башкортостан, Краснокамский район, с.Николо-Березовка, ул.Зеленая,2</t>
  </si>
  <si>
    <t>020215</t>
  </si>
  <si>
    <t>0276153364</t>
  </si>
  <si>
    <t>450105, Республика Башкортостан, г. Уфа, ул. Набережная реки Уфы, д. 41</t>
  </si>
  <si>
    <t>Карюкова Эльвира Михайловна, телефон: 8-917-754-88-55, e-mail: kachestvozhizny2016@yandex.ru</t>
  </si>
  <si>
    <t>лечебное дело, медицинский массаж, сестринское дело</t>
  </si>
  <si>
    <t>терапия, организация здравоохранения и общественного здоровья</t>
  </si>
  <si>
    <t>дерматовенерология, кардиология, медицинская реабилитация, неврология, психиатрия, психиатрия-наркология, психотерапия, рефлексотерапия, хирургия, эндокринология</t>
  </si>
  <si>
    <t>021607</t>
  </si>
  <si>
    <t>020501001</t>
  </si>
  <si>
    <t>0205001750</t>
  </si>
  <si>
    <t>453480, Республика Башкортостан, Аургазинский район, с.Толбазы, ул.М.Гафури, д. 1</t>
  </si>
  <si>
    <t>Тарасов Виталий Григорьевич, тел:8(34745)5-15-57, факс:8(34745)2-10-92, факс:8(34745)2-17-91, e-mail: tolbaz.crb@doctorrb.ru</t>
  </si>
  <si>
    <t>021263</t>
  </si>
  <si>
    <t>Общество с ограниченной ответственностью Медицинское учреждение "ЦЕНТР ПРОФЕССИОНАЛЬНОЙ СТОМАТОЛОГИИ" (ООО МУ "ЦЕНТР ПРОФЕССИОНАЛЬНОЙ СТОМАТОЛОГИИ"</t>
  </si>
  <si>
    <t>0227005934</t>
  </si>
  <si>
    <t>452860, Республика Башкортостан,  Калтасинский район, с.Калтасы, ул.Матросова, д. 4</t>
  </si>
  <si>
    <t>Смоллер Владимир Николаевич, 8(34779)42-50; 8-917-42-31-226, e-mail: smoller_volodya@mail.ru</t>
  </si>
  <si>
    <t>ЛО-02-01-004168 от 16.10.2015 г. бессрочно;</t>
  </si>
  <si>
    <t>рентгенология, сестринское дело, стоматология, стоматология ортопедическая</t>
  </si>
  <si>
    <t>стоматология ортопедическая, стоматология терапевтическая</t>
  </si>
  <si>
    <t>021264</t>
  </si>
  <si>
    <t>0227006328</t>
  </si>
  <si>
    <t>452860, Республика Башкортостан,  Калтасинский район, с.Калтасы, ул.Набережная, д. 8</t>
  </si>
  <si>
    <t>ЛО-02-01-004377 от 25.12.2015 г. бессрочно;</t>
  </si>
  <si>
    <t>медицинский массаж, рентгенология, сестринское дело</t>
  </si>
  <si>
    <t>акушерство и гинекология (за исключением использования вспомогательных репродуктивных технологи), стоматология детская, стоматология ортопедическая, стоматология терапевтическая, стоматология хирургическая, ультразвуковая диагностика</t>
  </si>
  <si>
    <t>020195</t>
  </si>
  <si>
    <t>0278200002</t>
  </si>
  <si>
    <t>450097, Республика Башкортостан, г.Уфа, ул. 8 марта, д,34</t>
  </si>
  <si>
    <t>Гизетдинов Фарит Фатхинурович, тел: 8(347)2535003, 2530301, e-mail: 2535003@bk.ru</t>
  </si>
  <si>
    <t>организация здравоохранения и общественного здоровья, педиатрия, терапия</t>
  </si>
  <si>
    <t>при проведении медицинских осмотров по: медицинским осмотрам(предварительным, периодическим), медицинским осмотрам (предрейсовым, послерейсовым); 2) при проведении медицинских освидетельствований по :медицинскому освидетельствованию на наличие медицинских противопоказаний к управлению транспортным средством, медицинскому освидетельствованию на наличие медицинских противопоказаний к владению оружием; 3) при проведении медицинских экспертиз по : экспертизе временной нетрудоспособности, экспертизе профессиональной пригодности.</t>
  </si>
  <si>
    <t>020201</t>
  </si>
  <si>
    <t>0273902287</t>
  </si>
  <si>
    <t>450068, Республика Башкортостан, г.Уфа, ул.Орджоникидзе,20</t>
  </si>
  <si>
    <t>Гайнельзянова Регина Фларитовна, тел: 8-927-30-22-256, 265-79-63, 263-92-51, e-mail: umc.zdorovje@yandex.ru</t>
  </si>
  <si>
    <t>организация здравоохранения и общественного здоровья, терапия</t>
  </si>
  <si>
    <t>физиотерапия</t>
  </si>
  <si>
    <t>020216</t>
  </si>
  <si>
    <t>0277127720</t>
  </si>
  <si>
    <t>450083, Республика Башкортостан, г. Уфа, ул. Рихарда Зорге, дом 33/1</t>
  </si>
  <si>
    <t>Мухаметьянов Ильгиз Мунирович, 8-917-47-42-882, 274-28-82, e-mail: fortuna7788@bk.ru</t>
  </si>
  <si>
    <t>организация здравоохранения и общественного здоровья, педиатрия</t>
  </si>
  <si>
    <t>клиническая лабораторная диагностика, лечебная физкультура и спортивная медицина, мануальная терапия, неврология, нейрохирургия, онкология, рефлексотерапия, травмотология и ортопедия, ультразвуковая диагностика, физиотерапия, хирургия, эндокринология</t>
  </si>
  <si>
    <t>025003</t>
  </si>
  <si>
    <t>022801001</t>
  </si>
  <si>
    <t>0228001058</t>
  </si>
  <si>
    <t>452360, Республика Башкортостан, Караидельский район, с.Караидель, ул.Коммунистическая,129</t>
  </si>
  <si>
    <t>Галин Юнир Набиевич, тел:8(34744)2-11-97, факс:8(34744)2-16-97, e-mail: KARAIDEL.CRB@doctorrb.ru</t>
  </si>
  <si>
    <t>020198</t>
  </si>
  <si>
    <t>0276102024</t>
  </si>
  <si>
    <t>450096, Республика Башкортостан, г.Уфа, ул.Шафиева, д.46/1</t>
  </si>
  <si>
    <t>Галиуллина Сария Рашитовна, тел:266-50-18, факс: 260-39-55, e-mail: anailevna@yandex.ru</t>
  </si>
  <si>
    <t>ЛО-02-01-004874 от 20.05.2016г бессрочно;</t>
  </si>
  <si>
    <t>020193</t>
  </si>
  <si>
    <t>0273047181</t>
  </si>
  <si>
    <t>450076, Республика Башкортостан, г.Уфа,ул. Б.Хмельницкого, 2</t>
  </si>
  <si>
    <t>Юмагузина Гульчачак Маратовна, (347)265-11-33, сот.8-917-432-69-89,e-mail: master-dent@list.ru</t>
  </si>
  <si>
    <t>ЛО-02-01-005033 от 25.07.2016г бессрочно;</t>
  </si>
  <si>
    <t>рентгенология,стоматология, стоматология ортопедическая</t>
  </si>
  <si>
    <t>020217</t>
  </si>
  <si>
    <t>0277130747</t>
  </si>
  <si>
    <t>450104, Республика Башкортостан, г.Уфа,ул. Российская, дом 33, корпус 2</t>
  </si>
  <si>
    <t>Сивков Сергей Владимирович, (347)246-35-27,e-mail: traumatology.center@mail.ru</t>
  </si>
  <si>
    <t>ЛО-02-01-002900 от 24.01.2014г бессрочно;</t>
  </si>
  <si>
    <t>лечебная физкультура, медицинский массаж, сестринское дело</t>
  </si>
  <si>
    <t>неврология, психотерапия, ревматология, рефлексотерапия, травматология и ортопедия, хирургия, эндокринология</t>
  </si>
  <si>
    <t>020218</t>
  </si>
  <si>
    <t>0274108180</t>
  </si>
  <si>
    <t>450501, Республика Башкортостан, район Уфимский, село Булгаково, микрорайон Аэропорт</t>
  </si>
  <si>
    <t xml:space="preserve">Андреев Александр Вадимович, (347)2295445,
mau@airportufa.ru
</t>
  </si>
  <si>
    <t>ЛО-02-01-003977 от 06.07.2015 г. бессрочно;</t>
  </si>
  <si>
    <t>вакцинация (проведение профилактических прививок), дезинфектология, лабораторная диагностика, лечебное дело, медицинский массаж, неотложная медицинская помощь, сестринское дело, стоматология, физиотерапия, функциональная диагностика</t>
  </si>
  <si>
    <t>021752</t>
  </si>
  <si>
    <t>0244001658</t>
  </si>
  <si>
    <t>452783, Республика Башкортостан, Туймазинский район, с.Верхнетроицкое,ул.Базарная,41</t>
  </si>
  <si>
    <t>Ахтареева Диляра Зуфаровна, тел8(34782)36-4-21, факс 8(34782)36-4-76, e-mail:su06@mintrudrb.ru</t>
  </si>
  <si>
    <t>ЛО-02-01-002423 от 03.04.2013г бессрочно;</t>
  </si>
  <si>
    <t>диетология, лечебная физкультура и спортивная медицина, лечебное дело, физиотерапия</t>
  </si>
  <si>
    <t>020196</t>
  </si>
  <si>
    <t>0277050474</t>
  </si>
  <si>
    <t>450044, Республика Башкортостан, г.Уфа,ул.Мира,22</t>
  </si>
  <si>
    <t>стоматология</t>
  </si>
  <si>
    <t>020192</t>
  </si>
  <si>
    <t>0275080530</t>
  </si>
  <si>
    <t>450076, Республика Башкортостан, г.Уфа,ул.Гоголя, дом56, кв.26</t>
  </si>
  <si>
    <t>Зубаиров Руслан Раисович, тел.89033103070, (347)246-06-36, e-mail: igiti.dir@gmail.com</t>
  </si>
  <si>
    <t>ЛО-02-01-003800 от 24.04.2015г бессрочно;</t>
  </si>
  <si>
    <t>акушерское дело, медицинский массаж, функциональная диагностика</t>
  </si>
  <si>
    <t>022133</t>
  </si>
  <si>
    <t>7708755185</t>
  </si>
  <si>
    <t>107140, г.Москва,ул.Краснопрудная, д.1</t>
  </si>
  <si>
    <t>Малкин Матвей Николаевич, тел.8(495)777-17-73, e-mail: m.sorokina@pmtonline.ru</t>
  </si>
  <si>
    <t>ЛО-77-01-012126 от 14.04.2016г бессрочно;</t>
  </si>
  <si>
    <t>021510</t>
  </si>
  <si>
    <t>02701001</t>
  </si>
  <si>
    <t>0267017414</t>
  </si>
  <si>
    <t>453830, Республика Башкортостан, г.Сибай, ул.Горького, д.54</t>
  </si>
  <si>
    <t>Губайдуллин Ратмир Айдарович, тел.8(34775)5-73-55, факс 8(34775)5-73-55, e-mail: sanatorisibai@mail.ru</t>
  </si>
  <si>
    <t>ЛО-02-01-004293 от 10.12.2015 бессрочно;</t>
  </si>
  <si>
    <t>сестринское дело, сестринское дело в педиатрии, функциональная диагностика</t>
  </si>
  <si>
    <t>021265</t>
  </si>
  <si>
    <t>0264062169</t>
  </si>
  <si>
    <t>452683, Республика Башкортостан, г.Нефтекамск, ул.Дорожная, д.15, корпус А</t>
  </si>
  <si>
    <t>Костенко Андрей Алексеевич, тел.89174270721,  e-mail: medissa28160@mail.ru</t>
  </si>
  <si>
    <t>ЛО-02-01-002558 от 05.07.2013г бессрочно;</t>
  </si>
  <si>
    <t>сестринское дело, стоматология ортопедическая</t>
  </si>
  <si>
    <t>0276069810</t>
  </si>
  <si>
    <t>450098, Республика Башкортостан, г.Уфа, ул.Комсомольская, д.165, корпус 1</t>
  </si>
  <si>
    <t>Шамсутдинов Альберт Рашитович, тел.тел/факс:8(347)254-41-66, e-mail: raduga1966@yandex.ru, 544166@mail.ru</t>
  </si>
  <si>
    <t>колопроктология, онкология</t>
  </si>
  <si>
    <t>0276129594</t>
  </si>
  <si>
    <t>450054, Республика Башкортостан, г.Уфа, ул.Проспект Октября, д.61</t>
  </si>
  <si>
    <t>ЛО-02-01-001914 от 26.01.2012г бессрочно;</t>
  </si>
  <si>
    <t>медицинский массаж, сестринское дело, физиотерапия, функциональная диагностика</t>
  </si>
  <si>
    <t>021627</t>
  </si>
  <si>
    <t>0268067658</t>
  </si>
  <si>
    <t>акушерское дело, сестринское дело</t>
  </si>
  <si>
    <t>акушерство и гинекология (за исключением использования вспомогательных репродуктивных технологий), онкология, ультразвуковая диагностика, урология</t>
  </si>
  <si>
    <t>453431, Республика Башкортостан, г.Благовещенск, ул.Демьяна Бедного 85/3,блок3, помещение 4</t>
  </si>
  <si>
    <t>450009,Республика Башкортостан, г. Уфа Проспект октября,14, секция 43</t>
  </si>
  <si>
    <r>
      <t>Общество с ограниченной ответственностью "Экодент"</t>
    </r>
    <r>
      <rPr>
        <b/>
        <sz val="9"/>
        <color indexed="8"/>
        <rFont val="Calibri"/>
        <family val="2"/>
        <charset val="204"/>
      </rPr>
      <t xml:space="preserve"> (ООО "Экодент")</t>
    </r>
  </si>
  <si>
    <r>
      <t>Государственное бюджетное учреждение здравоохранения Республики Башкортостан Давлекановская центральная районная больница (</t>
    </r>
    <r>
      <rPr>
        <b/>
        <sz val="9"/>
        <color indexed="8"/>
        <rFont val="Calibri"/>
        <family val="2"/>
        <charset val="204"/>
      </rPr>
      <t>ГБУЗ РБ ДавлекановскаяЦРБ</t>
    </r>
    <r>
      <rPr>
        <sz val="9"/>
        <color indexed="8"/>
        <rFont val="Calibri"/>
        <family val="2"/>
        <charset val="204"/>
      </rPr>
      <t>)</t>
    </r>
  </si>
  <si>
    <r>
      <t>Государственное бюджетное учреждение здравоохранения Республики Башкортостан Ермекеевская центральная районная больница (</t>
    </r>
    <r>
      <rPr>
        <b/>
        <sz val="9"/>
        <color indexed="8"/>
        <rFont val="Calibri"/>
        <family val="2"/>
        <charset val="204"/>
      </rPr>
      <t>ГБУЗ РБ Ермекеевская ЦРБ</t>
    </r>
    <r>
      <rPr>
        <sz val="9"/>
        <color indexed="8"/>
        <rFont val="Calibri"/>
        <family val="2"/>
        <charset val="204"/>
      </rPr>
      <t>)</t>
    </r>
  </si>
  <si>
    <r>
      <t>Государственное бюджетное учреждение здравоохранения Республики Башкортостан Раевская центральная районная больница (</t>
    </r>
    <r>
      <rPr>
        <b/>
        <sz val="9"/>
        <color indexed="8"/>
        <rFont val="Calibri"/>
        <family val="2"/>
        <charset val="204"/>
      </rPr>
      <t>ГБУЗ РБ РаевскаяЦРБ</t>
    </r>
    <r>
      <rPr>
        <sz val="9"/>
        <color indexed="8"/>
        <rFont val="Calibri"/>
        <family val="2"/>
        <charset val="204"/>
      </rPr>
      <t>)</t>
    </r>
  </si>
  <si>
    <r>
      <t>Государственное бюджетное учреждение здравоохранения Республики Башкортостан Миякинская центральная районная больница (</t>
    </r>
    <r>
      <rPr>
        <b/>
        <sz val="9"/>
        <color indexed="8"/>
        <rFont val="Calibri"/>
        <family val="2"/>
        <charset val="204"/>
      </rPr>
      <t>ГБУЗ РБ Миякинская ЦРБ</t>
    </r>
    <r>
      <rPr>
        <sz val="9"/>
        <color indexed="8"/>
        <rFont val="Calibri"/>
        <family val="2"/>
        <charset val="204"/>
      </rPr>
      <t>)</t>
    </r>
  </si>
  <si>
    <r>
      <t>Государственное автономное учреждение здравоохранения Республики Башкортостан Учалинская центральная городская больница (</t>
    </r>
    <r>
      <rPr>
        <b/>
        <sz val="9"/>
        <color indexed="8"/>
        <rFont val="Calibri"/>
        <family val="2"/>
        <charset val="204"/>
      </rPr>
      <t>ГАУЗ РБ Учалинская ЦГБ</t>
    </r>
    <r>
      <rPr>
        <sz val="9"/>
        <color indexed="8"/>
        <rFont val="Calibri"/>
        <family val="2"/>
        <charset val="204"/>
      </rPr>
      <t>)</t>
    </r>
  </si>
  <si>
    <r>
      <t>Государственное бюджетное учреждение здравоохранения Республики Башкортостан Аскаровская центральная районная больница (</t>
    </r>
    <r>
      <rPr>
        <b/>
        <sz val="9"/>
        <color indexed="8"/>
        <rFont val="Calibri"/>
        <family val="2"/>
        <charset val="204"/>
      </rPr>
      <t>ГБУЗ РБ Аскаровская ЦРБ</t>
    </r>
    <r>
      <rPr>
        <sz val="9"/>
        <color indexed="8"/>
        <rFont val="Calibri"/>
        <family val="2"/>
        <charset val="204"/>
      </rPr>
      <t>)</t>
    </r>
  </si>
  <si>
    <r>
      <t>Государственное бюджетное учреждение здравоохранения Республики Башкортостан Белорецкая центральная районная клиническая больница (</t>
    </r>
    <r>
      <rPr>
        <b/>
        <sz val="9"/>
        <color indexed="8"/>
        <rFont val="Calibri"/>
        <family val="2"/>
        <charset val="204"/>
      </rPr>
      <t>ГБУЗ РБ Белорецкая ЦРКБ</t>
    </r>
    <r>
      <rPr>
        <sz val="9"/>
        <color indexed="8"/>
        <rFont val="Calibri"/>
        <family val="2"/>
        <charset val="204"/>
      </rPr>
      <t>)</t>
    </r>
  </si>
  <si>
    <r>
      <t>Государственное бюджетное учреждение здравоохранения Республики Башкортостан Бурзянская центральная районная больница (</t>
    </r>
    <r>
      <rPr>
        <b/>
        <sz val="9"/>
        <color indexed="8"/>
        <rFont val="Calibri"/>
        <family val="2"/>
        <charset val="204"/>
      </rPr>
      <t>ГБУЗ РБ Бурзянская ЦРБ)</t>
    </r>
  </si>
  <si>
    <r>
      <t>Государственное бюджетное учреждение здравоохранения Республики Башкортостан Аскинская центральная районная больница (</t>
    </r>
    <r>
      <rPr>
        <b/>
        <sz val="9"/>
        <color indexed="8"/>
        <rFont val="Calibri"/>
        <family val="2"/>
        <charset val="204"/>
      </rPr>
      <t>ГБУЗ РБ Аскинская ЦРБ)</t>
    </r>
  </si>
  <si>
    <r>
      <t>Государственное бюджетное учреждение здравоохранения Республики Башкортостан Балтачевская  центральная районная больница (</t>
    </r>
    <r>
      <rPr>
        <b/>
        <sz val="9"/>
        <color indexed="8"/>
        <rFont val="Calibri"/>
        <family val="2"/>
        <charset val="204"/>
      </rPr>
      <t>ГБУЗ РБ Балтачевская  ЦРБ)</t>
    </r>
  </si>
  <si>
    <r>
      <t>Государственное бюджетное учреждение здравоохранения Республики Башкортостан Бирская центральная районная больница  (</t>
    </r>
    <r>
      <rPr>
        <b/>
        <sz val="9"/>
        <color indexed="8"/>
        <rFont val="Calibri"/>
        <family val="2"/>
        <charset val="204"/>
      </rPr>
      <t>ГБУЗ РБ Бирская ЦРБ</t>
    </r>
    <r>
      <rPr>
        <sz val="9"/>
        <color indexed="8"/>
        <rFont val="Calibri"/>
        <family val="2"/>
        <charset val="204"/>
      </rPr>
      <t>)</t>
    </r>
  </si>
  <si>
    <r>
      <t>Государственное бюджетное учреждение здравоохранения Республики Башкортостан Бирская стоматологическая поликлиника (</t>
    </r>
    <r>
      <rPr>
        <b/>
        <sz val="9"/>
        <color indexed="8"/>
        <rFont val="Calibri"/>
        <family val="2"/>
        <charset val="204"/>
      </rPr>
      <t>ГБУЗ РБ Бирская стоматологическая поликлиника</t>
    </r>
    <r>
      <rPr>
        <sz val="9"/>
        <color indexed="8"/>
        <rFont val="Calibri"/>
        <family val="2"/>
        <charset val="204"/>
      </rPr>
      <t>)</t>
    </r>
  </si>
  <si>
    <r>
      <t>Государственное бюджетное учреждение здравоохранения Республики Башкортостан Бураевская центральная районная больница (</t>
    </r>
    <r>
      <rPr>
        <b/>
        <sz val="9"/>
        <color indexed="8"/>
        <rFont val="Calibri"/>
        <family val="2"/>
        <charset val="204"/>
      </rPr>
      <t>ГБУЗ РБ Бураевская  ЦРБ)</t>
    </r>
  </si>
  <si>
    <r>
      <t>Государственное бюджетное учреждение здравоохранения Республики Башкортостан Верхне-Татышлинская центральная районная больница (</t>
    </r>
    <r>
      <rPr>
        <b/>
        <sz val="9"/>
        <color indexed="8"/>
        <rFont val="Calibri"/>
        <family val="2"/>
        <charset val="204"/>
      </rPr>
      <t>ГБУЗ РБ Верхне-Татышлинская ЦРБ)</t>
    </r>
  </si>
  <si>
    <r>
      <t>Государственное автономное учреждение здравоохранения Республики Башкортостан Стоматологическая поликлиника Дюртюлинского района (</t>
    </r>
    <r>
      <rPr>
        <b/>
        <sz val="9"/>
        <color indexed="8"/>
        <rFont val="Calibri"/>
        <family val="2"/>
        <charset val="204"/>
      </rPr>
      <t>ГАУЗ РБ СП Дюртюлинского района</t>
    </r>
    <r>
      <rPr>
        <sz val="9"/>
        <color indexed="8"/>
        <rFont val="Calibri"/>
        <family val="2"/>
        <charset val="204"/>
      </rPr>
      <t>)</t>
    </r>
  </si>
  <si>
    <r>
      <t>Государственное бюджетное учреждение здравоохранения Республики Башкортостан Караидельская центральная районная больница (</t>
    </r>
    <r>
      <rPr>
        <b/>
        <sz val="9"/>
        <rFont val="Calibri"/>
        <family val="2"/>
        <charset val="204"/>
      </rPr>
      <t>ГБУЗ РБ Караидельская  ЦРБ)</t>
    </r>
  </si>
  <si>
    <r>
      <t>Государственное бюджетное учреждение здравоохранения Республики Башкортостан Калтасинская центральная районная больница (</t>
    </r>
    <r>
      <rPr>
        <b/>
        <sz val="9"/>
        <color indexed="8"/>
        <rFont val="Calibri"/>
        <family val="2"/>
        <charset val="204"/>
      </rPr>
      <t>ГБУЗ РБ Калтасинская ЦРБ</t>
    </r>
    <r>
      <rPr>
        <sz val="9"/>
        <color indexed="8"/>
        <rFont val="Calibri"/>
        <family val="2"/>
        <charset val="204"/>
      </rPr>
      <t>)</t>
    </r>
  </si>
  <si>
    <r>
      <t>Общество с ограниченной ответственностью "НУР-ПЛЮС" (ООО "</t>
    </r>
    <r>
      <rPr>
        <b/>
        <sz val="9"/>
        <color theme="1"/>
        <rFont val="Calibri"/>
        <family val="2"/>
        <charset val="204"/>
        <scheme val="minor"/>
      </rPr>
      <t>НУР-ПЛЮС</t>
    </r>
    <r>
      <rPr>
        <sz val="9"/>
        <color theme="1"/>
        <rFont val="Calibri"/>
        <family val="2"/>
        <charset val="204"/>
        <scheme val="minor"/>
      </rPr>
      <t>")</t>
    </r>
  </si>
  <si>
    <r>
      <t>Государственное бюджетное учреждение здравоохранения Республики Башкортостан Мишкинская центральная районная больница (</t>
    </r>
    <r>
      <rPr>
        <b/>
        <sz val="9"/>
        <rFont val="Calibri"/>
        <family val="2"/>
        <charset val="204"/>
      </rPr>
      <t>ГБУЗ РБ Мишкинская ЦРБ)</t>
    </r>
  </si>
  <si>
    <r>
      <t>Государственное бюджетное учреждение здравоохранения Республики Башкортостан Городская больница города Нефтекамск (</t>
    </r>
    <r>
      <rPr>
        <b/>
        <sz val="9"/>
        <color indexed="8"/>
        <rFont val="Calibri"/>
        <family val="2"/>
        <charset val="204"/>
      </rPr>
      <t>ГБУЗ РБ ГБ г.Нефтекамск</t>
    </r>
    <r>
      <rPr>
        <sz val="9"/>
        <color indexed="8"/>
        <rFont val="Calibri"/>
        <family val="2"/>
        <charset val="204"/>
      </rPr>
      <t>)</t>
    </r>
  </si>
  <si>
    <r>
      <t xml:space="preserve">Государственное бюджетное учреждение здравоохранения Республики Башкортостан Янаульская центральная районная больница </t>
    </r>
    <r>
      <rPr>
        <b/>
        <sz val="9"/>
        <color indexed="8"/>
        <rFont val="Calibri"/>
        <family val="2"/>
        <charset val="204"/>
      </rPr>
      <t>(ГБУЗ РБ Янаульская ЦРБ)</t>
    </r>
  </si>
  <si>
    <r>
      <t>Общество с ограниченной ответственностью "Медисса" (</t>
    </r>
    <r>
      <rPr>
        <b/>
        <sz val="9"/>
        <color theme="1"/>
        <rFont val="Calibri"/>
        <family val="2"/>
        <charset val="204"/>
        <scheme val="minor"/>
      </rPr>
      <t>ООО "Медисса"</t>
    </r>
    <r>
      <rPr>
        <sz val="9"/>
        <color theme="1"/>
        <rFont val="Calibri"/>
        <family val="2"/>
        <charset val="204"/>
        <scheme val="minor"/>
      </rPr>
      <t>)</t>
    </r>
  </si>
  <si>
    <r>
      <t>Общество с ограниченной ответственностью "Белый жемчуг" (</t>
    </r>
    <r>
      <rPr>
        <b/>
        <sz val="9"/>
        <color indexed="8"/>
        <rFont val="Calibri"/>
        <family val="2"/>
        <charset val="204"/>
      </rPr>
      <t>ООО "Белый жемчуг"</t>
    </r>
    <r>
      <rPr>
        <sz val="9"/>
        <color indexed="8"/>
        <rFont val="Calibri"/>
        <family val="2"/>
        <charset val="204"/>
      </rPr>
      <t>)</t>
    </r>
  </si>
  <si>
    <r>
      <t>Общество с ограниченной ответственностью "Ваша стоматология" (О</t>
    </r>
    <r>
      <rPr>
        <b/>
        <sz val="9"/>
        <color indexed="8"/>
        <rFont val="Calibri"/>
        <family val="2"/>
        <charset val="204"/>
      </rPr>
      <t>ОО "Ваша стоматология</t>
    </r>
    <r>
      <rPr>
        <sz val="9"/>
        <color indexed="8"/>
        <rFont val="Calibri"/>
        <family val="2"/>
        <charset val="204"/>
      </rPr>
      <t>")</t>
    </r>
  </si>
  <si>
    <r>
      <t>Общество с ограниченной ответственностью "Дента"</t>
    </r>
    <r>
      <rPr>
        <b/>
        <sz val="9"/>
        <color indexed="8"/>
        <rFont val="Calibri"/>
        <family val="2"/>
        <charset val="204"/>
      </rPr>
      <t xml:space="preserve"> (ООО "Дента")</t>
    </r>
  </si>
  <si>
    <r>
      <t>Общество с ограниченной ответственностью "ВИП" (</t>
    </r>
    <r>
      <rPr>
        <b/>
        <sz val="9"/>
        <color indexed="8"/>
        <rFont val="Calibri"/>
        <family val="2"/>
        <charset val="204"/>
      </rPr>
      <t>ООО "ВИП"</t>
    </r>
    <r>
      <rPr>
        <sz val="9"/>
        <color indexed="8"/>
        <rFont val="Calibri"/>
        <family val="2"/>
        <charset val="204"/>
      </rPr>
      <t>)</t>
    </r>
  </si>
  <si>
    <r>
      <t xml:space="preserve">Общество с ограниченной ответственностью "Корона+" ( </t>
    </r>
    <r>
      <rPr>
        <b/>
        <sz val="9"/>
        <color indexed="8"/>
        <rFont val="Calibri"/>
        <family val="2"/>
        <charset val="204"/>
      </rPr>
      <t>ООО "Корона+</t>
    </r>
    <r>
      <rPr>
        <sz val="9"/>
        <color indexed="8"/>
        <rFont val="Calibri"/>
        <family val="2"/>
        <charset val="204"/>
      </rPr>
      <t>")</t>
    </r>
  </si>
  <si>
    <r>
      <t>Общество с ограниченной ответственностью "ЭнжеДент"(</t>
    </r>
    <r>
      <rPr>
        <b/>
        <sz val="9"/>
        <color indexed="8"/>
        <rFont val="Calibri"/>
        <family val="2"/>
        <charset val="204"/>
      </rPr>
      <t>ООО "ЭнжеДент"</t>
    </r>
    <r>
      <rPr>
        <sz val="9"/>
        <color indexed="8"/>
        <rFont val="Calibri"/>
        <family val="2"/>
        <charset val="204"/>
      </rPr>
      <t>)</t>
    </r>
  </si>
  <si>
    <r>
      <t>Государственное бюджетное учреждение здравоохранения Республики Башкортостан Белокатайская центральная районная больница (</t>
    </r>
    <r>
      <rPr>
        <b/>
        <sz val="9"/>
        <color indexed="8"/>
        <rFont val="Calibri"/>
        <family val="2"/>
        <charset val="204"/>
      </rPr>
      <t>ГБУЗ РБ Белокатайская ЦРБ</t>
    </r>
    <r>
      <rPr>
        <sz val="9"/>
        <color indexed="8"/>
        <rFont val="Calibri"/>
        <family val="2"/>
        <charset val="204"/>
      </rPr>
      <t>)</t>
    </r>
  </si>
  <si>
    <r>
      <t>Государственное бюджетное учреждение здравоохранения Республики Башкортостан Большеустьикинская центральная районная больница (</t>
    </r>
    <r>
      <rPr>
        <b/>
        <sz val="9"/>
        <rFont val="Calibri"/>
        <family val="2"/>
        <charset val="204"/>
      </rPr>
      <t>ГБУЗ РБ  Большеустьикинская ЦРБ</t>
    </r>
    <r>
      <rPr>
        <sz val="9"/>
        <rFont val="Calibri"/>
        <family val="2"/>
        <charset val="204"/>
      </rPr>
      <t>)</t>
    </r>
  </si>
  <si>
    <r>
      <t>Государственное бюджетное учреждение здравоохранения Республики Башкортостан Кигинская центральная районная больница (</t>
    </r>
    <r>
      <rPr>
        <b/>
        <sz val="9"/>
        <color indexed="8"/>
        <rFont val="Calibri"/>
        <family val="2"/>
        <charset val="204"/>
      </rPr>
      <t>ГБУЗ РБ Кигинская ЦРБ</t>
    </r>
    <r>
      <rPr>
        <sz val="9"/>
        <color indexed="8"/>
        <rFont val="Calibri"/>
        <family val="2"/>
        <charset val="204"/>
      </rPr>
      <t>)</t>
    </r>
  </si>
  <si>
    <r>
      <t>Государственное бюджетное учреждение здравоохранения Республики Башкортостан Малоязовская центральная районная больница (</t>
    </r>
    <r>
      <rPr>
        <b/>
        <sz val="9"/>
        <color indexed="8"/>
        <rFont val="Calibri"/>
        <family val="2"/>
        <charset val="204"/>
      </rPr>
      <t>ГБУЗ РБ Малоязовская ЦРБ</t>
    </r>
    <r>
      <rPr>
        <sz val="9"/>
        <color indexed="8"/>
        <rFont val="Calibri"/>
        <family val="2"/>
        <charset val="204"/>
      </rPr>
      <t>)</t>
    </r>
  </si>
  <si>
    <r>
      <t>Государственное бюджетное учреждение здравоохранения Республики Башкортостан Месягутовская центральная районная больница (</t>
    </r>
    <r>
      <rPr>
        <b/>
        <sz val="9"/>
        <color indexed="8"/>
        <rFont val="Calibri"/>
        <family val="2"/>
        <charset val="204"/>
      </rPr>
      <t>ГБУЗ РБ Месягутовская ЦРБ</t>
    </r>
    <r>
      <rPr>
        <sz val="9"/>
        <color indexed="8"/>
        <rFont val="Calibri"/>
        <family val="2"/>
        <charset val="204"/>
      </rPr>
      <t>)</t>
    </r>
  </si>
  <si>
    <r>
      <t>Государственное бюджетное учреждение здравоохранения Республики Башкортостан Акъярская  центральная районная больница  (</t>
    </r>
    <r>
      <rPr>
        <b/>
        <sz val="9"/>
        <color indexed="8"/>
        <rFont val="Calibri"/>
        <family val="2"/>
        <charset val="204"/>
      </rPr>
      <t>ГБУЗ РБ Акъярская ЦРБ</t>
    </r>
    <r>
      <rPr>
        <sz val="9"/>
        <color indexed="8"/>
        <rFont val="Calibri"/>
        <family val="2"/>
        <charset val="204"/>
      </rPr>
      <t>)</t>
    </r>
  </si>
  <si>
    <r>
      <t>Общество с ограниченной ответственностью "Медента" (</t>
    </r>
    <r>
      <rPr>
        <b/>
        <sz val="9"/>
        <color indexed="8"/>
        <rFont val="Calibri"/>
        <family val="2"/>
        <charset val="204"/>
      </rPr>
      <t>ООО "Медента")</t>
    </r>
  </si>
  <si>
    <r>
      <t>Индивидуальный предприниматель Искужин Раис Габдрауфович (</t>
    </r>
    <r>
      <rPr>
        <b/>
        <sz val="9"/>
        <color theme="1"/>
        <rFont val="Calibri"/>
        <family val="2"/>
        <charset val="204"/>
        <scheme val="minor"/>
      </rPr>
      <t>ИП Искужин Р.Г)</t>
    </r>
  </si>
  <si>
    <r>
      <t>Государственное бюджетное учреждение здравоохранения Республики Башкортостан Центральная городская больница города Сибай (</t>
    </r>
    <r>
      <rPr>
        <b/>
        <sz val="9"/>
        <color indexed="8"/>
        <rFont val="Calibri"/>
        <family val="2"/>
        <charset val="204"/>
      </rPr>
      <t>ГБУЗ ЦГБ г.Сибай</t>
    </r>
    <r>
      <rPr>
        <sz val="9"/>
        <color indexed="8"/>
        <rFont val="Calibri"/>
        <family val="2"/>
        <charset val="204"/>
      </rPr>
      <t>)</t>
    </r>
  </si>
  <si>
    <r>
      <t>Государственное  автономное  учреждение здравоохранения Республики Башкортостан Стоматологическая поликлиника города Сибай(</t>
    </r>
    <r>
      <rPr>
        <b/>
        <sz val="9"/>
        <color indexed="8"/>
        <rFont val="Calibri"/>
        <family val="2"/>
        <charset val="204"/>
      </rPr>
      <t>ГАУЗ РБ Стоматологическая поликлиника г.Сибай</t>
    </r>
    <r>
      <rPr>
        <sz val="9"/>
        <color indexed="8"/>
        <rFont val="Calibri"/>
        <family val="2"/>
        <charset val="204"/>
      </rPr>
      <t>)</t>
    </r>
  </si>
  <si>
    <r>
      <t>Общество с ограниченной ответственностью "Здравница Зауралья " (</t>
    </r>
    <r>
      <rPr>
        <b/>
        <sz val="9"/>
        <color indexed="8"/>
        <rFont val="Calibri"/>
        <family val="2"/>
        <charset val="204"/>
      </rPr>
      <t>ООО "Здравница Зауралья")</t>
    </r>
  </si>
  <si>
    <r>
      <t>Государственное бюджетное учреждение здравоохранения Республики Башкортостан Зилаирская  центральная районная больница  (</t>
    </r>
    <r>
      <rPr>
        <b/>
        <sz val="9"/>
        <color indexed="8"/>
        <rFont val="Calibri"/>
        <family val="2"/>
        <charset val="204"/>
      </rPr>
      <t>ГБУЗ РБ  Зилаирская  ЦРБ</t>
    </r>
    <r>
      <rPr>
        <sz val="9"/>
        <color indexed="8"/>
        <rFont val="Calibri"/>
        <family val="2"/>
        <charset val="204"/>
      </rPr>
      <t>)</t>
    </r>
  </si>
  <si>
    <r>
      <t xml:space="preserve">Государственное бюджетное учреждение здравоохранения Республики Башкортостан Клиническая больница №1  города Стерлитамак </t>
    </r>
    <r>
      <rPr>
        <b/>
        <sz val="9"/>
        <rFont val="Calibri"/>
        <family val="2"/>
        <charset val="204"/>
      </rPr>
      <t>(ГБУЗ РБ КБ №1 г.Стерлитамак)</t>
    </r>
  </si>
  <si>
    <r>
      <t xml:space="preserve">Государственное бюджетное учреждение здравоохранения Республики Башкортостан Городская больница №2 города Стерлитамак </t>
    </r>
    <r>
      <rPr>
        <b/>
        <sz val="9"/>
        <color indexed="8"/>
        <rFont val="Calibri"/>
        <family val="2"/>
        <charset val="204"/>
      </rPr>
      <t>(ГБУЗ РБ Городская больница №2 г.Стерлитамак)</t>
    </r>
  </si>
  <si>
    <r>
      <t>Государственное бюджетное учреждение здравоохранения Республики Башкортостан Городская больница №3 города Стерлитамак (</t>
    </r>
    <r>
      <rPr>
        <b/>
        <sz val="9"/>
        <color indexed="8"/>
        <rFont val="Calibri"/>
        <family val="2"/>
        <charset val="204"/>
      </rPr>
      <t>ГБУЗ РБ ГБ №3 г.Стерлитамак</t>
    </r>
    <r>
      <rPr>
        <sz val="9"/>
        <color indexed="8"/>
        <rFont val="Calibri"/>
        <family val="2"/>
        <charset val="204"/>
      </rPr>
      <t>)</t>
    </r>
  </si>
  <si>
    <r>
      <t xml:space="preserve">Государственное бюджетное учреждение здравоохранения Республики Башкортостан Городская больница №4 г.Стерлитамак ( </t>
    </r>
    <r>
      <rPr>
        <b/>
        <sz val="9"/>
        <color indexed="8"/>
        <rFont val="Calibri"/>
        <family val="2"/>
        <charset val="204"/>
      </rPr>
      <t>ГБУЗ РБ Городская больница №4 г.Стерлитамак</t>
    </r>
    <r>
      <rPr>
        <sz val="9"/>
        <color indexed="8"/>
        <rFont val="Calibri"/>
        <family val="2"/>
        <charset val="204"/>
      </rPr>
      <t>)</t>
    </r>
  </si>
  <si>
    <r>
      <t>Государственное бюджетное учреждение здравоохранения Республики Башкортостан Детская   больница город Стерлитамак (</t>
    </r>
    <r>
      <rPr>
        <b/>
        <sz val="9"/>
        <rFont val="Calibri"/>
        <family val="2"/>
        <charset val="204"/>
      </rPr>
      <t>ГБУЗ РБ ДБ г.Стерлитамак</t>
    </r>
    <r>
      <rPr>
        <sz val="9"/>
        <rFont val="Calibri"/>
        <family val="2"/>
        <charset val="204"/>
      </rPr>
      <t>)</t>
    </r>
  </si>
  <si>
    <r>
      <t>Государственное автономное учреждение здравоохранения Республики Башкортостан Кожно-венерологический диспансер города Стерлитамак (</t>
    </r>
    <r>
      <rPr>
        <b/>
        <sz val="9"/>
        <color indexed="8"/>
        <rFont val="Calibri"/>
        <family val="2"/>
        <charset val="204"/>
      </rPr>
      <t>ГАУЗ РБ КВД г.Стерлитамак</t>
    </r>
    <r>
      <rPr>
        <sz val="9"/>
        <color indexed="8"/>
        <rFont val="Calibri"/>
        <family val="2"/>
        <charset val="204"/>
      </rPr>
      <t>)</t>
    </r>
  </si>
  <si>
    <r>
      <t>Государственное бюджетное учреждение здравоохранения Республики Башкортостан Городская инфекционная больница города Стерлитамак (</t>
    </r>
    <r>
      <rPr>
        <b/>
        <sz val="9"/>
        <color indexed="8"/>
        <rFont val="Calibri"/>
        <family val="2"/>
        <charset val="204"/>
      </rPr>
      <t>ГБУЗ РБ Городская инфекционная больница г.Стерлитамак</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</si>
  <si>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города Стерлитамак (</t>
    </r>
    <r>
      <rPr>
        <b/>
        <sz val="9"/>
        <rFont val="Calibri"/>
        <family val="2"/>
        <charset val="204"/>
      </rPr>
      <t>ГБУЗ РБ СП г.Стерлитамак</t>
    </r>
    <r>
      <rPr>
        <sz val="9"/>
        <rFont val="Calibri"/>
        <family val="2"/>
        <charset val="204"/>
      </rPr>
      <t>)</t>
    </r>
  </si>
  <si>
    <r>
      <t>Государственное бюджетное учреждение здравоохранения Республики Башкортостан Станция скорой медицинской помощи города Стерлитамак  (</t>
    </r>
    <r>
      <rPr>
        <b/>
        <sz val="9"/>
        <color indexed="8"/>
        <rFont val="Calibri"/>
        <family val="2"/>
        <charset val="204"/>
      </rPr>
      <t>ГБУЗ РБ Станция скорой медицинской помощи г.Стерлитамак)</t>
    </r>
  </si>
  <si>
    <r>
      <t>Негосударственное учреждение здравоохранения "Узловая больница на станции Стерлитамак открытого акционерного общества "Российские железные дороги"(</t>
    </r>
    <r>
      <rPr>
        <b/>
        <sz val="9"/>
        <color indexed="8"/>
        <rFont val="Calibri"/>
        <family val="2"/>
        <charset val="204"/>
      </rPr>
      <t>НУЗ "Узловая больница на ст.Стерлитамак ОАО "РЖД"</t>
    </r>
    <r>
      <rPr>
        <sz val="9"/>
        <color indexed="8"/>
        <rFont val="Calibri"/>
        <family val="2"/>
        <charset val="204"/>
      </rPr>
      <t>)</t>
    </r>
  </si>
  <si>
    <r>
      <t>Государственное  автономное учреждение здравоохранения Республики Башкортостан "Санаторий для детей  Нур города Стерлитамак " (</t>
    </r>
    <r>
      <rPr>
        <b/>
        <sz val="9"/>
        <color indexed="8"/>
        <rFont val="Calibri"/>
        <family val="2"/>
        <charset val="204"/>
      </rPr>
      <t>ГАУЗ РБ  "Санаторий для детей Нур г.Стерлитамак")</t>
    </r>
  </si>
  <si>
    <r>
      <t>Государственное автономное учреждение здравоохранения Республики Башкортостан "Санатории для детей Радуга города Стерлитамак (</t>
    </r>
    <r>
      <rPr>
        <b/>
        <sz val="9"/>
        <color theme="1"/>
        <rFont val="Calibri"/>
        <family val="2"/>
        <charset val="204"/>
        <scheme val="minor"/>
      </rPr>
      <t>ГАУЗ РБ "Санаторий для детей Радуга г.Стерлитамак</t>
    </r>
    <r>
      <rPr>
        <sz val="9"/>
        <color theme="1"/>
        <rFont val="Calibri"/>
        <family val="2"/>
        <charset val="204"/>
        <scheme val="minor"/>
      </rPr>
      <t>)</t>
    </r>
  </si>
  <si>
    <r>
      <t>Общество с ограниченной ответственностью Санаторий профилакторий "Березка" (</t>
    </r>
    <r>
      <rPr>
        <b/>
        <sz val="9"/>
        <color indexed="8"/>
        <rFont val="Calibri"/>
        <family val="2"/>
        <charset val="204"/>
      </rPr>
      <t>ООО СП "Березка"</t>
    </r>
    <r>
      <rPr>
        <sz val="9"/>
        <color indexed="8"/>
        <rFont val="Calibri"/>
        <family val="2"/>
        <charset val="204"/>
      </rPr>
      <t>)</t>
    </r>
  </si>
  <si>
    <r>
      <t>Общество с ограниченной ответственностью "Межрегиональный медицинский онкологический центр" (</t>
    </r>
    <r>
      <rPr>
        <b/>
        <sz val="9"/>
        <color indexed="8"/>
        <rFont val="Calibri"/>
        <family val="2"/>
        <charset val="204"/>
      </rPr>
      <t>ООО "ММОЦ")</t>
    </r>
  </si>
  <si>
    <r>
      <t>Государственное бюджетное учреждение здравоохранения Республики Башкортостан Городская больница города Салават (</t>
    </r>
    <r>
      <rPr>
        <b/>
        <sz val="9"/>
        <color indexed="8"/>
        <rFont val="Calibri"/>
        <family val="2"/>
        <charset val="204"/>
      </rPr>
      <t xml:space="preserve"> ГБУЗ РБ ГБ г.Салават)</t>
    </r>
  </si>
  <si>
    <r>
      <t>Государственное автономное учреждение здравоохранения Республики Башкортостан Кожно-венерологический диспансер города Салават (</t>
    </r>
    <r>
      <rPr>
        <b/>
        <sz val="9"/>
        <color indexed="8"/>
        <rFont val="Calibri"/>
        <family val="2"/>
        <charset val="204"/>
      </rPr>
      <t>ГАУЗ РБ КВД г.Салават)</t>
    </r>
  </si>
  <si>
    <r>
      <t>Государственное бюджетное учреждение здравоохранения Республики Башкортостан Стоматологическая поликлиника города Салават (</t>
    </r>
    <r>
      <rPr>
        <b/>
        <sz val="9"/>
        <color indexed="8"/>
        <rFont val="Calibri"/>
        <family val="2"/>
        <charset val="204"/>
      </rPr>
      <t>ГБУЗ РБ  Стоматологическая поликлиника г.Салават</t>
    </r>
    <r>
      <rPr>
        <sz val="9"/>
        <color indexed="8"/>
        <rFont val="Calibri"/>
        <family val="2"/>
        <charset val="204"/>
      </rPr>
      <t>)</t>
    </r>
  </si>
  <si>
    <r>
      <t>Общество с ограниченной ответственностью "Медсервис" (</t>
    </r>
    <r>
      <rPr>
        <b/>
        <sz val="9"/>
        <color indexed="8"/>
        <rFont val="Calibri"/>
        <family val="2"/>
        <charset val="204"/>
      </rPr>
      <t>ООО "Медсервис"</t>
    </r>
    <r>
      <rPr>
        <sz val="9"/>
        <color indexed="8"/>
        <rFont val="Calibri"/>
        <family val="2"/>
        <charset val="204"/>
      </rPr>
      <t>)</t>
    </r>
  </si>
  <si>
    <r>
      <t>Государственное бюджетное учреждение здравоохранения Республики Башкортостан  Городская больница города Кумертау (</t>
    </r>
    <r>
      <rPr>
        <b/>
        <sz val="9"/>
        <color indexed="8"/>
        <rFont val="Calibri"/>
        <family val="2"/>
        <charset val="204"/>
      </rPr>
      <t>ГБУЗ РБ ГБ г.Кумертау</t>
    </r>
    <r>
      <rPr>
        <sz val="9"/>
        <color indexed="8"/>
        <rFont val="Calibri"/>
        <family val="2"/>
        <charset val="204"/>
      </rPr>
      <t>)</t>
    </r>
  </si>
  <si>
    <r>
      <t xml:space="preserve">Общество с ограниченной ответственностью "Жемчужина"( </t>
    </r>
    <r>
      <rPr>
        <b/>
        <sz val="9"/>
        <color indexed="8"/>
        <rFont val="Calibri"/>
        <family val="2"/>
        <charset val="204"/>
      </rPr>
      <t>ООО "Жемчужина"</t>
    </r>
    <r>
      <rPr>
        <sz val="9"/>
        <color indexed="8"/>
        <rFont val="Calibri"/>
        <family val="2"/>
        <charset val="204"/>
      </rPr>
      <t>)</t>
    </r>
  </si>
  <si>
    <r>
      <t xml:space="preserve">Государственное бюджетное учреждение здравоохранения Республики Башкортостан Исянгуловская центральная районная больница ( </t>
    </r>
    <r>
      <rPr>
        <b/>
        <sz val="9"/>
        <color indexed="8"/>
        <rFont val="Calibri"/>
        <family val="2"/>
        <charset val="204"/>
      </rPr>
      <t>ГБУЗ РБ Исянгуловская ЦРБ</t>
    </r>
    <r>
      <rPr>
        <sz val="9"/>
        <color indexed="8"/>
        <rFont val="Calibri"/>
        <family val="2"/>
        <charset val="204"/>
      </rPr>
      <t>)</t>
    </r>
  </si>
  <si>
    <r>
      <t>Государственное бюджетное учреждение здравоохранения Республики Башкортостан Ишимбайская центральная районная больница (</t>
    </r>
    <r>
      <rPr>
        <b/>
        <sz val="9"/>
        <color indexed="8"/>
        <rFont val="Calibri"/>
        <family val="2"/>
        <charset val="204"/>
      </rPr>
      <t>ГБУЗ РБ Ишимбайская ЦРБ</t>
    </r>
    <r>
      <rPr>
        <sz val="9"/>
        <color indexed="8"/>
        <rFont val="Calibri"/>
        <family val="2"/>
        <charset val="204"/>
      </rPr>
      <t>)</t>
    </r>
  </si>
  <si>
    <r>
      <t>Государственное бюджетное учреждение здравоохранения Республики Башкортостан Красноусольская центральная районная больница (</t>
    </r>
    <r>
      <rPr>
        <b/>
        <sz val="9"/>
        <color indexed="8"/>
        <rFont val="Calibri"/>
        <family val="2"/>
        <charset val="204"/>
      </rPr>
      <t>ГБУЗ РБ Красноусольская  ЦРБ</t>
    </r>
    <r>
      <rPr>
        <sz val="9"/>
        <color indexed="8"/>
        <rFont val="Calibri"/>
        <family val="2"/>
        <charset val="204"/>
      </rPr>
      <t>)</t>
    </r>
  </si>
  <si>
    <r>
      <t xml:space="preserve">Государственное бюджетное учреждение здравоохранения Республики Башкортостан Мелеузовская  центральная районная больница ( </t>
    </r>
    <r>
      <rPr>
        <b/>
        <sz val="9"/>
        <color indexed="8"/>
        <rFont val="Calibri"/>
        <family val="2"/>
        <charset val="204"/>
      </rPr>
      <t>ГБУЗ РБ Мелеузовская  ЦРБ</t>
    </r>
    <r>
      <rPr>
        <sz val="9"/>
        <color indexed="8"/>
        <rFont val="Calibri"/>
        <family val="2"/>
        <charset val="204"/>
      </rPr>
      <t>)</t>
    </r>
  </si>
  <si>
    <r>
      <t>Государственное бюджетное учреждение здравоохранения Республики Башкортостан Мраковская центральная районная больница (</t>
    </r>
    <r>
      <rPr>
        <b/>
        <sz val="9"/>
        <color indexed="8"/>
        <rFont val="Calibri"/>
        <family val="2"/>
        <charset val="204"/>
      </rPr>
      <t>ГБУЗ РБ Мраковская  ЦРБ</t>
    </r>
    <r>
      <rPr>
        <sz val="9"/>
        <color indexed="8"/>
        <rFont val="Calibri"/>
        <family val="2"/>
        <charset val="204"/>
      </rPr>
      <t>)</t>
    </r>
  </si>
  <si>
    <r>
      <t>Государственное бюджетное учреждение здравоохранения Республики Башкортостан Стерлибашевская  центральная районная больница  (</t>
    </r>
    <r>
      <rPr>
        <b/>
        <sz val="9"/>
        <color indexed="8"/>
        <rFont val="Calibri"/>
        <family val="2"/>
        <charset val="204"/>
      </rPr>
      <t>ГБУЗ РБ Стерлибашевская  ЦРБ</t>
    </r>
    <r>
      <rPr>
        <sz val="9"/>
        <color indexed="8"/>
        <rFont val="Calibri"/>
        <family val="2"/>
        <charset val="204"/>
      </rPr>
      <t>)</t>
    </r>
  </si>
  <si>
    <r>
      <t>Государственное бюджетное учреждение здравоохранения Республики Башкортостан Бакалинская центральная районная больница (</t>
    </r>
    <r>
      <rPr>
        <b/>
        <sz val="9"/>
        <color indexed="8"/>
        <rFont val="Calibri"/>
        <family val="2"/>
        <charset val="204"/>
      </rPr>
      <t>ГБУЗ РБ Бакалинская  ЦРБ</t>
    </r>
    <r>
      <rPr>
        <sz val="9"/>
        <color indexed="8"/>
        <rFont val="Calibri"/>
        <family val="2"/>
        <charset val="204"/>
      </rPr>
      <t>)</t>
    </r>
  </si>
  <si>
    <r>
      <t>Государственное бюджетное учреждение здравоохранения Республики Башкортостан Верхнеяркеевская центральная районная больница (</t>
    </r>
    <r>
      <rPr>
        <b/>
        <sz val="9"/>
        <color indexed="8"/>
        <rFont val="Calibri"/>
        <family val="2"/>
        <charset val="204"/>
      </rPr>
      <t>ГБУЗ РБ Верхнеяркеевская  ЦРБ</t>
    </r>
    <r>
      <rPr>
        <sz val="9"/>
        <color indexed="8"/>
        <rFont val="Calibri"/>
        <family val="2"/>
        <charset val="204"/>
      </rPr>
      <t>)</t>
    </r>
  </si>
  <si>
    <r>
      <t>Государственное бюджетное учреждение здравоохранения Республики Башкортостан Городская больница №1 города Октябрьский (</t>
    </r>
    <r>
      <rPr>
        <b/>
        <sz val="9"/>
        <rFont val="Calibri"/>
        <family val="2"/>
        <charset val="204"/>
      </rPr>
      <t xml:space="preserve"> ГБУЗ РБ ГБ №1 г.Октябрьский</t>
    </r>
    <r>
      <rPr>
        <sz val="9"/>
        <rFont val="Calibri"/>
        <family val="2"/>
        <charset val="204"/>
      </rPr>
      <t>)</t>
    </r>
  </si>
  <si>
    <r>
      <t>Государственное бюджетное учреждение здравоохранения Республики Башкортостан Стоматологическая поликлиника города Октябрьский (</t>
    </r>
    <r>
      <rPr>
        <b/>
        <sz val="9"/>
        <color indexed="8"/>
        <rFont val="Calibri"/>
        <family val="2"/>
        <charset val="204"/>
      </rPr>
      <t xml:space="preserve"> ГБУЗ РБ Стоматологическая поликлиника г.Октябрьский</t>
    </r>
    <r>
      <rPr>
        <sz val="9"/>
        <color indexed="8"/>
        <rFont val="Calibri"/>
        <family val="2"/>
        <charset val="204"/>
      </rPr>
      <t>)</t>
    </r>
  </si>
  <si>
    <r>
      <t>Государственное бюджетное учреждение здравоохранения Республики Башкортостан Туймазинская центральная районная больница (</t>
    </r>
    <r>
      <rPr>
        <b/>
        <sz val="9"/>
        <color indexed="8"/>
        <rFont val="Calibri"/>
        <family val="2"/>
        <charset val="204"/>
      </rPr>
      <t>ГБУЗ РБ Туймазинская ЦРБ</t>
    </r>
    <r>
      <rPr>
        <sz val="9"/>
        <color indexed="8"/>
        <rFont val="Calibri"/>
        <family val="2"/>
        <charset val="204"/>
      </rPr>
      <t>)</t>
    </r>
  </si>
  <si>
    <r>
      <t>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 (</t>
    </r>
    <r>
      <rPr>
        <b/>
        <sz val="9"/>
        <color theme="1"/>
        <rFont val="Calibri"/>
        <family val="2"/>
        <charset val="204"/>
        <scheme val="minor"/>
      </rPr>
      <t>ГБСУСОССЗН ВТПНИ</t>
    </r>
    <r>
      <rPr>
        <sz val="9"/>
        <color theme="1"/>
        <rFont val="Calibri"/>
        <family val="2"/>
        <charset val="204"/>
        <scheme val="minor"/>
      </rPr>
      <t>)</t>
    </r>
  </si>
  <si>
    <r>
      <t>Государственное бюджетное учреждение здравоохранения Республики Башкортостан Шаранская  центральная районная больница  (</t>
    </r>
    <r>
      <rPr>
        <b/>
        <sz val="9"/>
        <color indexed="8"/>
        <rFont val="Calibri"/>
        <family val="2"/>
        <charset val="204"/>
      </rPr>
      <t>ГБУЗ РБ Шаранская  ЦРБ</t>
    </r>
    <r>
      <rPr>
        <sz val="9"/>
        <color indexed="8"/>
        <rFont val="Calibri"/>
        <family val="2"/>
        <charset val="204"/>
      </rPr>
      <t>)</t>
    </r>
  </si>
  <si>
    <r>
      <t>Государственное бюджетное учреждение здравоохранения Республики Башкортостан Городская клиническая больница №5 городаУфа (Г</t>
    </r>
    <r>
      <rPr>
        <b/>
        <sz val="9"/>
        <color indexed="8"/>
        <rFont val="Calibri"/>
        <family val="2"/>
        <charset val="204"/>
      </rPr>
      <t>БУЗ  РБ ГКБ №5 г.Уфа</t>
    </r>
    <r>
      <rPr>
        <sz val="9"/>
        <color indexed="8"/>
        <rFont val="Calibri"/>
        <family val="2"/>
        <charset val="204"/>
      </rPr>
      <t>)</t>
    </r>
  </si>
  <si>
    <r>
      <t>Государственное бюджетное учреждение здравоохранения Республики Башкортостан Городская клиническая больница №8 города Уфа (Г</t>
    </r>
    <r>
      <rPr>
        <b/>
        <sz val="9"/>
        <color indexed="8"/>
        <rFont val="Calibri"/>
        <family val="2"/>
        <charset val="204"/>
      </rPr>
      <t>БУЗ РБ ГКБ №8 г.Уфа</t>
    </r>
    <r>
      <rPr>
        <sz val="9"/>
        <color indexed="8"/>
        <rFont val="Calibri"/>
        <family val="2"/>
        <charset val="204"/>
      </rPr>
      <t>)</t>
    </r>
  </si>
  <si>
    <r>
      <t>Государственное бюджетное учреждение здравоохранения Республики Башкортостан Городская клиническая больница №10 города Уфа (Г</t>
    </r>
    <r>
      <rPr>
        <b/>
        <sz val="9"/>
        <color indexed="8"/>
        <rFont val="Calibri"/>
        <family val="2"/>
        <charset val="204"/>
      </rPr>
      <t>БУЗ РБ ГКБ №10 г.Уфа</t>
    </r>
    <r>
      <rPr>
        <sz val="9"/>
        <color indexed="8"/>
        <rFont val="Calibri"/>
        <family val="2"/>
        <charset val="204"/>
      </rPr>
      <t>)</t>
    </r>
  </si>
  <si>
    <r>
      <t>Государственное бюджетное учреждение здравоохранения Республики Башкортостан Городская больница №12 города Уфа (Г</t>
    </r>
    <r>
      <rPr>
        <b/>
        <sz val="9"/>
        <rFont val="Calibri"/>
        <family val="2"/>
        <charset val="204"/>
      </rPr>
      <t>БУЗ РБ ГБ №12 г.Уфа</t>
    </r>
    <r>
      <rPr>
        <sz val="9"/>
        <rFont val="Calibri"/>
        <family val="2"/>
        <charset val="204"/>
      </rPr>
      <t>)</t>
    </r>
  </si>
  <si>
    <r>
      <t>Государственное бюджетное учреждение здравоохранения Республики Башкортостан Городская клиническая больница №13  города Уфа (Г</t>
    </r>
    <r>
      <rPr>
        <b/>
        <sz val="9"/>
        <color indexed="8"/>
        <rFont val="Calibri"/>
        <family val="2"/>
        <charset val="204"/>
      </rPr>
      <t>БУЗ РБ ГКБ №13 г.Уфа</t>
    </r>
    <r>
      <rPr>
        <sz val="9"/>
        <color indexed="8"/>
        <rFont val="Calibri"/>
        <family val="2"/>
        <charset val="204"/>
      </rPr>
      <t>)</t>
    </r>
  </si>
  <si>
    <r>
      <t>Государственное бюджетное учреждение здравоохранения Республики Башкортостан Городская детская клиническая больница №17 города Уфа  (Г</t>
    </r>
    <r>
      <rPr>
        <b/>
        <sz val="9"/>
        <rFont val="Calibri"/>
        <family val="2"/>
        <charset val="204"/>
      </rPr>
      <t>БУЗ РБ ГДКБ №17 г.Уфа</t>
    </r>
    <r>
      <rPr>
        <sz val="9"/>
        <rFont val="Calibri"/>
        <family val="2"/>
        <charset val="204"/>
      </rPr>
      <t>)</t>
    </r>
  </si>
  <si>
    <r>
      <t>Государственное бюджетное учреждение здравоохранения Республики Башкортостан Городская клиническая больница №18 города Уфа (Г</t>
    </r>
    <r>
      <rPr>
        <b/>
        <sz val="9"/>
        <color indexed="8"/>
        <rFont val="Calibri"/>
        <family val="2"/>
        <charset val="204"/>
      </rPr>
      <t>БУЗ РБ ГКБ №18 г.Уфа</t>
    </r>
    <r>
      <rPr>
        <sz val="9"/>
        <color indexed="8"/>
        <rFont val="Calibri"/>
        <family val="2"/>
        <charset val="204"/>
      </rPr>
      <t>)</t>
    </r>
  </si>
  <si>
    <r>
      <t>Государственное бюджетное учреждение здравоохранения Республики Башкортостан Клинический родильный дом №4 города Уфа (Г</t>
    </r>
    <r>
      <rPr>
        <b/>
        <sz val="9"/>
        <color indexed="8"/>
        <rFont val="Calibri"/>
        <family val="2"/>
        <charset val="204"/>
      </rPr>
      <t>БУЗ РБ  КРД №4 г.Уфа</t>
    </r>
    <r>
      <rPr>
        <sz val="9"/>
        <color theme="1"/>
        <rFont val="Calibri"/>
        <family val="2"/>
        <charset val="204"/>
        <scheme val="minor"/>
      </rPr>
      <t>)</t>
    </r>
  </si>
  <si>
    <r>
      <t>Государственное бюджетное учреждение здравоохранения Республики Башкортостан Детская поликлиника №2 города Уфа  (Г</t>
    </r>
    <r>
      <rPr>
        <b/>
        <sz val="9"/>
        <color indexed="8"/>
        <rFont val="Calibri"/>
        <family val="2"/>
        <charset val="204"/>
      </rPr>
      <t>БУЗ РБ  Детская поликлиника №2 г.Уфа</t>
    </r>
    <r>
      <rPr>
        <sz val="9"/>
        <color indexed="8"/>
        <rFont val="Calibri"/>
        <family val="2"/>
        <charset val="204"/>
      </rPr>
      <t>)</t>
    </r>
  </si>
  <si>
    <r>
      <t>Государственное бюджетное учреждение здравоохранения Республики Башкортостан Детская поликлиника №3  города Уфа (Г</t>
    </r>
    <r>
      <rPr>
        <b/>
        <sz val="9"/>
        <color indexed="8"/>
        <rFont val="Calibri"/>
        <family val="2"/>
        <charset val="204"/>
      </rPr>
      <t>БУЗ РБ  Детская поликлиника №3 г.Уфа</t>
    </r>
    <r>
      <rPr>
        <sz val="9"/>
        <color indexed="8"/>
        <rFont val="Calibri"/>
        <family val="2"/>
        <charset val="204"/>
      </rPr>
      <t>)</t>
    </r>
  </si>
  <si>
    <r>
      <t>Государственное бюджетное учреждение здравоохранения Республики Башкортостан Детская поликлиника №6  города Уфа (Г</t>
    </r>
    <r>
      <rPr>
        <b/>
        <sz val="9"/>
        <color indexed="8"/>
        <rFont val="Calibri"/>
        <family val="2"/>
        <charset val="204"/>
      </rPr>
      <t>БУЗ РБ Детская поликлиника №6 г.Уфа</t>
    </r>
    <r>
      <rPr>
        <sz val="9"/>
        <color indexed="8"/>
        <rFont val="Calibri"/>
        <family val="2"/>
        <charset val="204"/>
      </rPr>
      <t>)</t>
    </r>
  </si>
  <si>
    <r>
      <t>Государственное бюджетное учреждение здравоохранения Республики Башкортостан Поликлиника №2 города Уфа  (Г</t>
    </r>
    <r>
      <rPr>
        <b/>
        <sz val="9"/>
        <color indexed="8"/>
        <rFont val="Calibri"/>
        <family val="2"/>
        <charset val="204"/>
      </rPr>
      <t>БУЗ РБ  Поликлиника №2 г.Уфа</t>
    </r>
    <r>
      <rPr>
        <sz val="9"/>
        <color indexed="8"/>
        <rFont val="Calibri"/>
        <family val="2"/>
        <charset val="204"/>
      </rPr>
      <t>)</t>
    </r>
  </si>
  <si>
    <r>
      <t>Государственное бюджетное учреждение здравоохранения Республики Башкортостан Поликлиника №43  города Уфа  (Г</t>
    </r>
    <r>
      <rPr>
        <b/>
        <sz val="9"/>
        <color indexed="8"/>
        <rFont val="Calibri"/>
        <family val="2"/>
        <charset val="204"/>
      </rPr>
      <t>БУЗ РБ  Поликлиника №43 г.Уфа</t>
    </r>
    <r>
      <rPr>
        <sz val="9"/>
        <color indexed="8"/>
        <rFont val="Calibri"/>
        <family val="2"/>
        <charset val="204"/>
      </rPr>
      <t>)</t>
    </r>
  </si>
  <si>
    <r>
      <t>Государственное бюджетное учреждение здравоохранения Республики Башкортостан Поликлиника №44  города Уфа(Г</t>
    </r>
    <r>
      <rPr>
        <b/>
        <sz val="9"/>
        <color indexed="8"/>
        <rFont val="Calibri"/>
        <family val="2"/>
        <charset val="204"/>
      </rPr>
      <t>БУЗ РБ Поликлиника№44 г.Уфа</t>
    </r>
    <r>
      <rPr>
        <sz val="9"/>
        <color indexed="8"/>
        <rFont val="Calibri"/>
        <family val="2"/>
        <charset val="204"/>
      </rPr>
      <t>)</t>
    </r>
  </si>
  <si>
    <r>
      <t>Государственное бюджетное учреждение здравоохранения Республики Башкортостан Поликлиника №46  города Уфа (</t>
    </r>
    <r>
      <rPr>
        <b/>
        <sz val="9"/>
        <color indexed="8"/>
        <rFont val="Calibri"/>
        <family val="2"/>
        <charset val="204"/>
      </rPr>
      <t xml:space="preserve"> ГБУЗ РБ  Поликлиника №46 г.Уфа</t>
    </r>
    <r>
      <rPr>
        <sz val="9"/>
        <color indexed="8"/>
        <rFont val="Calibri"/>
        <family val="2"/>
        <charset val="204"/>
      </rPr>
      <t>)</t>
    </r>
  </si>
  <si>
    <r>
      <t>Государственное бюджетное учреждение здравоохранения Республики Башкортостан Поликлиника №48  города Уфа (Г</t>
    </r>
    <r>
      <rPr>
        <b/>
        <sz val="9"/>
        <color indexed="8"/>
        <rFont val="Calibri"/>
        <family val="2"/>
        <charset val="204"/>
      </rPr>
      <t>БУЗ РБ  Поликлиника №48 г.Уфа</t>
    </r>
    <r>
      <rPr>
        <sz val="9"/>
        <color indexed="8"/>
        <rFont val="Calibri"/>
        <family val="2"/>
        <charset val="204"/>
      </rPr>
      <t>)</t>
    </r>
  </si>
  <si>
    <r>
      <t>Государственное бюджетное учреждение здравоохранения Республики Башкортостан Поликлиника №50 города Уфа (Г</t>
    </r>
    <r>
      <rPr>
        <b/>
        <sz val="9"/>
        <color indexed="8"/>
        <rFont val="Calibri"/>
        <family val="2"/>
        <charset val="204"/>
      </rPr>
      <t>БУЗ РБ Поликлиника №50 г.Уфа</t>
    </r>
    <r>
      <rPr>
        <sz val="9"/>
        <color indexed="8"/>
        <rFont val="Calibri"/>
        <family val="2"/>
        <charset val="204"/>
      </rPr>
      <t>)</t>
    </r>
  </si>
  <si>
    <r>
      <t>Государственное бюджетное учреждение здравоохранения Республики Башкортостан Поликлиника №51  города Уфа (Г</t>
    </r>
    <r>
      <rPr>
        <b/>
        <sz val="9"/>
        <color indexed="8"/>
        <rFont val="Calibri"/>
        <family val="2"/>
        <charset val="204"/>
      </rPr>
      <t>БУЗ РБ  Поликлиника №51 г.Уфа</t>
    </r>
    <r>
      <rPr>
        <sz val="9"/>
        <color indexed="8"/>
        <rFont val="Calibri"/>
        <family val="2"/>
        <charset val="204"/>
      </rPr>
      <t>)</t>
    </r>
  </si>
  <si>
    <r>
      <t>Государственное бюджетное учреждение здравоохранения Республики Башкортостан Поликлиника №52 города Уфа (Г</t>
    </r>
    <r>
      <rPr>
        <b/>
        <sz val="9"/>
        <color indexed="8"/>
        <rFont val="Calibri"/>
        <family val="2"/>
        <charset val="204"/>
      </rPr>
      <t>БУЗ РБ  Поликлиника №52 г.Уфа</t>
    </r>
    <r>
      <rPr>
        <sz val="9"/>
        <color indexed="8"/>
        <rFont val="Calibri"/>
        <family val="2"/>
        <charset val="204"/>
      </rPr>
      <t>)</t>
    </r>
  </si>
  <si>
    <r>
      <t>Федеральное государственное бюджетное учреждение здравоохранения Поликлиника Уфимского научного центра Российской академии наук (</t>
    </r>
    <r>
      <rPr>
        <b/>
        <sz val="9"/>
        <rFont val="Calibri"/>
        <family val="2"/>
        <charset val="204"/>
      </rPr>
      <t>Поликлиника УНЦ РАН)</t>
    </r>
  </si>
  <si>
    <r>
      <t>Государственное унитарное сельскохозяйственное предприятие совхоз "Алексеевский" Республики Башкортостан  (</t>
    </r>
    <r>
      <rPr>
        <b/>
        <sz val="9"/>
        <color theme="1"/>
        <rFont val="Calibri"/>
        <family val="2"/>
        <charset val="204"/>
        <scheme val="minor"/>
      </rPr>
      <t>ГУСП совхоз "Алексеевский"РБ</t>
    </r>
    <r>
      <rPr>
        <sz val="9"/>
        <color theme="1"/>
        <rFont val="Calibri"/>
        <family val="2"/>
        <charset val="204"/>
        <scheme val="minor"/>
      </rPr>
      <t>)</t>
    </r>
  </si>
  <si>
    <r>
      <t>Государственное автономное учреждение здравоохранения Республики Башкортостан Детская стоматологическая поликлиника №3 города Уфа (Г</t>
    </r>
    <r>
      <rPr>
        <b/>
        <sz val="9"/>
        <color indexed="8"/>
        <rFont val="Calibri"/>
        <family val="2"/>
        <charset val="204"/>
      </rPr>
      <t>АУЗ РБ Детская стоматологическая поликлиника №3 г.Уфа</t>
    </r>
    <r>
      <rPr>
        <sz val="9"/>
        <color indexed="8"/>
        <rFont val="Calibri"/>
        <family val="2"/>
        <charset val="204"/>
      </rPr>
      <t>)</t>
    </r>
  </si>
  <si>
    <r>
      <t>Государственное бюджетное учреждение здравоохранения Республики Башкортостан Детская стоматологическая поликлиника №7 города Уфа (Г</t>
    </r>
    <r>
      <rPr>
        <b/>
        <sz val="9"/>
        <color indexed="8"/>
        <rFont val="Calibri"/>
        <family val="2"/>
        <charset val="204"/>
      </rPr>
      <t>БУЗ  РБ Детская стоматологическая поликлиника  №7 г.Уфа</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</si>
  <si>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№1 города Уфа (Г</t>
    </r>
    <r>
      <rPr>
        <b/>
        <sz val="9"/>
        <color indexed="8"/>
        <rFont val="Calibri"/>
        <family val="2"/>
        <charset val="204"/>
      </rPr>
      <t>БУЗ  РБ Стоматологическая поликлиника №1 г.Уфа</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</si>
  <si>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№2 города Уфа (Г</t>
    </r>
    <r>
      <rPr>
        <b/>
        <sz val="9"/>
        <color indexed="8"/>
        <rFont val="Calibri"/>
        <family val="2"/>
        <charset val="204"/>
      </rPr>
      <t>БУЗ РБ  Стоматологическая поликлиника №2 г.Уфа</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</si>
  <si>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№4 города Уфа (Г</t>
    </r>
    <r>
      <rPr>
        <b/>
        <sz val="9"/>
        <color indexed="8"/>
        <rFont val="Calibri"/>
        <family val="2"/>
        <charset val="204"/>
      </rPr>
      <t>БУЗ  РБ Стоматологическая поликлиника №4 г.Уфа</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</si>
  <si>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№5  города Уфа (Г</t>
    </r>
    <r>
      <rPr>
        <b/>
        <sz val="9"/>
        <color indexed="8"/>
        <rFont val="Calibri"/>
        <family val="2"/>
        <charset val="204"/>
      </rPr>
      <t>БУЗ РБ  Стоматологическая поликлиника №5 г.Уфа</t>
    </r>
    <r>
      <rPr>
        <sz val="9"/>
        <color indexed="8"/>
        <rFont val="Calibri"/>
        <family val="2"/>
        <charset val="204"/>
      </rPr>
      <t>)</t>
    </r>
  </si>
  <si>
    <r>
      <t>Государственное бюджетное учреждение здравоохранения Республики Башкортостан Стоматологическая поликлиника №6  города Уфа (Г</t>
    </r>
    <r>
      <rPr>
        <b/>
        <sz val="9"/>
        <color indexed="8"/>
        <rFont val="Calibri"/>
        <family val="2"/>
        <charset val="204"/>
      </rPr>
      <t>БУЗ РБ Стоматологическая поликлиника №6 г.Уфа</t>
    </r>
    <r>
      <rPr>
        <sz val="9"/>
        <color indexed="8"/>
        <rFont val="Calibri"/>
        <family val="2"/>
        <charset val="204"/>
      </rPr>
      <t>)</t>
    </r>
  </si>
  <si>
    <r>
      <t>Государственное автономное учреждение здравоохранения Республики Башкортостан Стоматологическая поликлиника №8  города Уфа (Г</t>
    </r>
    <r>
      <rPr>
        <b/>
        <sz val="9"/>
        <color indexed="8"/>
        <rFont val="Calibri"/>
        <family val="2"/>
        <charset val="204"/>
      </rPr>
      <t>АУЗ РБ Стоматологическая поликлиника №8 г.Уфа</t>
    </r>
    <r>
      <rPr>
        <sz val="9"/>
        <color indexed="8"/>
        <rFont val="Calibri"/>
        <family val="2"/>
        <charset val="204"/>
      </rPr>
      <t>)</t>
    </r>
  </si>
  <si>
    <r>
      <t>Государственное автономное учреждение здравоохранения Республики Башкортостан Стоматологическая поликлиника №9 города Уфа  (Г</t>
    </r>
    <r>
      <rPr>
        <b/>
        <sz val="9"/>
        <color indexed="8"/>
        <rFont val="Calibri"/>
        <family val="2"/>
        <charset val="204"/>
      </rPr>
      <t>АУЗ РБ Стоматологическая поликлиника №9 г.Уфа</t>
    </r>
    <r>
      <rPr>
        <sz val="9"/>
        <color indexed="8"/>
        <rFont val="Calibri"/>
        <family val="2"/>
        <charset val="204"/>
      </rPr>
      <t>)</t>
    </r>
  </si>
  <si>
    <r>
      <t>Государственное бюджетное учреждение здравоохранения Республики Башкортостан Архангельская центральная районная больница (</t>
    </r>
    <r>
      <rPr>
        <b/>
        <sz val="9"/>
        <color indexed="8"/>
        <rFont val="Calibri"/>
        <family val="2"/>
        <charset val="204"/>
      </rPr>
      <t>ГБУЗ РБ Архангельская ЦРБ</t>
    </r>
    <r>
      <rPr>
        <sz val="9"/>
        <color indexed="8"/>
        <rFont val="Calibri"/>
        <family val="2"/>
        <charset val="204"/>
      </rPr>
      <t>)</t>
    </r>
  </si>
  <si>
    <r>
      <t>Государственное бюджетное учреждение здравоохранения Республики Башкортостан Благовещенская центральная районная больница (</t>
    </r>
    <r>
      <rPr>
        <b/>
        <sz val="9"/>
        <color indexed="8"/>
        <rFont val="Calibri"/>
        <family val="2"/>
        <charset val="204"/>
      </rPr>
      <t>ГБУЗ РБ Благовещенская  ЦРБ</t>
    </r>
    <r>
      <rPr>
        <sz val="9"/>
        <color indexed="8"/>
        <rFont val="Calibri"/>
        <family val="2"/>
        <charset val="204"/>
      </rPr>
      <t>)</t>
    </r>
  </si>
  <si>
    <r>
      <t>Общество с ограниченной ответственностью "Дантист" (</t>
    </r>
    <r>
      <rPr>
        <b/>
        <sz val="9"/>
        <color indexed="8"/>
        <rFont val="Calibri"/>
        <family val="2"/>
        <charset val="204"/>
      </rPr>
      <t>ООО "Дантист"</t>
    </r>
    <r>
      <rPr>
        <sz val="9"/>
        <color indexed="8"/>
        <rFont val="Calibri"/>
        <family val="2"/>
        <charset val="204"/>
      </rPr>
      <t>)</t>
    </r>
  </si>
  <si>
    <r>
      <t>Общество с ограниченной ответственностью  "СМАЙЛ" (</t>
    </r>
    <r>
      <rPr>
        <b/>
        <sz val="9"/>
        <color theme="1"/>
        <rFont val="Calibri"/>
        <family val="2"/>
        <charset val="204"/>
        <scheme val="minor"/>
      </rPr>
      <t>ООО "СМАЙЛ"</t>
    </r>
    <r>
      <rPr>
        <sz val="9"/>
        <color theme="1"/>
        <rFont val="Calibri"/>
        <family val="2"/>
        <charset val="204"/>
        <scheme val="minor"/>
      </rPr>
      <t>)</t>
    </r>
  </si>
  <si>
    <r>
      <t>Государственное бюджетное учреждение здравоохранения Республики Башкортостан Буздякская центральная районная больница (</t>
    </r>
    <r>
      <rPr>
        <b/>
        <sz val="9"/>
        <color indexed="8"/>
        <rFont val="Calibri"/>
        <family val="2"/>
        <charset val="204"/>
      </rPr>
      <t>ГБУЗ РБ Буздякская ЦРБ</t>
    </r>
    <r>
      <rPr>
        <sz val="9"/>
        <color indexed="8"/>
        <rFont val="Calibri"/>
        <family val="2"/>
        <charset val="204"/>
      </rPr>
      <t>)</t>
    </r>
  </si>
  <si>
    <r>
      <t>Государственное бюджетное учреждение здравоохранения Республики Башкортостан Иглинская центральная районная больница (</t>
    </r>
    <r>
      <rPr>
        <b/>
        <sz val="9"/>
        <color indexed="8"/>
        <rFont val="Calibri"/>
        <family val="2"/>
        <charset val="204"/>
      </rPr>
      <t>ГБУЗ РБ Иглинская  ЦРБ</t>
    </r>
    <r>
      <rPr>
        <sz val="9"/>
        <color indexed="8"/>
        <rFont val="Calibri"/>
        <family val="2"/>
        <charset val="204"/>
      </rPr>
      <t>)</t>
    </r>
  </si>
  <si>
    <r>
      <t>Государственное бюджетное учреждение здравоохранения Республики Башкортостан Кармаскалинская центральная районная больница (</t>
    </r>
    <r>
      <rPr>
        <b/>
        <sz val="9"/>
        <color indexed="8"/>
        <rFont val="Calibri"/>
        <family val="2"/>
        <charset val="204"/>
      </rPr>
      <t>ГБУЗ РБ Кармаскалинская ЦРБ</t>
    </r>
    <r>
      <rPr>
        <sz val="9"/>
        <color indexed="8"/>
        <rFont val="Calibri"/>
        <family val="2"/>
        <charset val="204"/>
      </rPr>
      <t>)</t>
    </r>
  </si>
  <si>
    <r>
      <t>Государственное бюджетное учреждение здравоохранения Республики Башкортостан Нуримановская центральная районная больница (</t>
    </r>
    <r>
      <rPr>
        <b/>
        <sz val="9"/>
        <color indexed="8"/>
        <rFont val="Calibri"/>
        <family val="2"/>
        <charset val="204"/>
      </rPr>
      <t>ГБУЗ РБ Нуримановская ЦРБ</t>
    </r>
    <r>
      <rPr>
        <sz val="9"/>
        <color indexed="8"/>
        <rFont val="Calibri"/>
        <family val="2"/>
        <charset val="204"/>
      </rPr>
      <t>)</t>
    </r>
  </si>
  <si>
    <r>
      <t>Государственное бюджетное учреждение здравоохранения Республики Башкортостан Чекмагушевская центральная районная больница (</t>
    </r>
    <r>
      <rPr>
        <b/>
        <sz val="9"/>
        <color indexed="8"/>
        <rFont val="Calibri"/>
        <family val="2"/>
        <charset val="204"/>
      </rPr>
      <t>ГБУЗ РБ Чекмагушевская ЦРБ</t>
    </r>
    <r>
      <rPr>
        <sz val="9"/>
        <color indexed="8"/>
        <rFont val="Calibri"/>
        <family val="2"/>
        <charset val="204"/>
      </rPr>
      <t>)</t>
    </r>
  </si>
  <si>
    <r>
      <t>Государственное бюджетное учреждение здравоохранения Республики Башкортостан Чишминская центральная районная больница (</t>
    </r>
    <r>
      <rPr>
        <b/>
        <sz val="9"/>
        <color indexed="8"/>
        <rFont val="Calibri"/>
        <family val="2"/>
        <charset val="204"/>
      </rPr>
      <t>ГБУЗ РБ Чишминская ЦРБ</t>
    </r>
    <r>
      <rPr>
        <sz val="9"/>
        <color indexed="8"/>
        <rFont val="Calibri"/>
        <family val="2"/>
        <charset val="204"/>
      </rPr>
      <t>)</t>
    </r>
  </si>
  <si>
    <r>
      <t>Государственное бюджетное учреждение здравоохранения Республики Башкортостан Языковская центральная районная больница (</t>
    </r>
    <r>
      <rPr>
        <b/>
        <sz val="9"/>
        <color indexed="8"/>
        <rFont val="Calibri"/>
        <family val="2"/>
        <charset val="204"/>
      </rPr>
      <t>ГБУЗ РБ Языковская  ЦРБ</t>
    </r>
    <r>
      <rPr>
        <sz val="9"/>
        <color indexed="8"/>
        <rFont val="Calibri"/>
        <family val="2"/>
        <charset val="204"/>
      </rPr>
      <t>)</t>
    </r>
  </si>
  <si>
    <r>
      <t>Муниципальное унитарное предприятие единый расчетно-кассовый центр городского округа город Уфа Республики Башкортостан (</t>
    </r>
    <r>
      <rPr>
        <b/>
        <sz val="9"/>
        <color theme="1"/>
        <rFont val="Calibri"/>
        <family val="2"/>
        <charset val="204"/>
        <scheme val="minor"/>
      </rPr>
      <t>МУП ЕРКЦ г.Уфы</t>
    </r>
    <r>
      <rPr>
        <sz val="9"/>
        <color theme="1"/>
        <rFont val="Calibri"/>
        <family val="2"/>
        <charset val="204"/>
        <scheme val="minor"/>
      </rPr>
      <t>) Филиал МУП ЕРКЦ г.Уфы "санаторий "Радуга"</t>
    </r>
  </si>
  <si>
    <r>
      <t>Акционерное общество "Медторгсервис" (</t>
    </r>
    <r>
      <rPr>
        <b/>
        <sz val="9"/>
        <color indexed="8"/>
        <rFont val="Calibri"/>
        <family val="2"/>
        <charset val="204"/>
      </rPr>
      <t>АО"Медторгсервис"</t>
    </r>
    <r>
      <rPr>
        <sz val="9"/>
        <color indexed="8"/>
        <rFont val="Calibri"/>
        <family val="2"/>
        <charset val="204"/>
      </rPr>
      <t>)</t>
    </r>
  </si>
  <si>
    <r>
      <t>Общество с ограниченной ответственностью "Экома"(</t>
    </r>
    <r>
      <rPr>
        <b/>
        <sz val="9"/>
        <color indexed="8"/>
        <rFont val="Calibri"/>
        <family val="2"/>
        <charset val="204"/>
      </rPr>
      <t>ООО "Экома"</t>
    </r>
    <r>
      <rPr>
        <sz val="9"/>
        <color indexed="8"/>
        <rFont val="Calibri"/>
        <family val="2"/>
        <charset val="204"/>
      </rPr>
      <t>)</t>
    </r>
  </si>
  <si>
    <r>
      <t>Общество с ограниченной ответственностью "Лаборатория гемодиализа" (</t>
    </r>
    <r>
      <rPr>
        <b/>
        <sz val="9"/>
        <color indexed="8"/>
        <rFont val="Calibri"/>
        <family val="2"/>
        <charset val="204"/>
      </rPr>
      <t>ООО "Лаборатория гемодиализа"</t>
    </r>
    <r>
      <rPr>
        <sz val="9"/>
        <color indexed="8"/>
        <rFont val="Calibri"/>
        <family val="2"/>
        <charset val="204"/>
      </rPr>
      <t xml:space="preserve">) </t>
    </r>
  </si>
  <si>
    <r>
      <t xml:space="preserve">Общество с ограниченной ответственностью </t>
    </r>
    <r>
      <rPr>
        <b/>
        <sz val="9"/>
        <color indexed="8"/>
        <rFont val="Calibri"/>
        <family val="2"/>
        <charset val="204"/>
      </rPr>
      <t>"Сфера-Эстейт" ( ООО "Сфера-Эстейт")</t>
    </r>
  </si>
  <si>
    <r>
      <t>Общество с ограниченной ответственностью "МД Проект 2010"(</t>
    </r>
    <r>
      <rPr>
        <b/>
        <sz val="9"/>
        <color indexed="8"/>
        <rFont val="Calibri"/>
        <family val="2"/>
        <charset val="204"/>
      </rPr>
      <t xml:space="preserve"> ООО"МД Проект 2010")</t>
    </r>
  </si>
  <si>
    <r>
      <t>Общество с ограниченной ответственностью "Центр медицинских технологий" (</t>
    </r>
    <r>
      <rPr>
        <b/>
        <sz val="9"/>
        <color indexed="8"/>
        <rFont val="Calibri"/>
        <family val="2"/>
        <charset val="204"/>
      </rPr>
      <t>ООО "ЦМТ"</t>
    </r>
    <r>
      <rPr>
        <sz val="9"/>
        <color indexed="8"/>
        <rFont val="Calibri"/>
        <family val="2"/>
        <charset val="204"/>
      </rPr>
      <t>)</t>
    </r>
  </si>
  <si>
    <r>
      <t xml:space="preserve">Общество с ограниченной ответственностью "АНЭКО" ( </t>
    </r>
    <r>
      <rPr>
        <b/>
        <sz val="9"/>
        <color indexed="8"/>
        <rFont val="Calibri"/>
        <family val="2"/>
        <charset val="204"/>
      </rPr>
      <t>ООО "АНЭКО</t>
    </r>
    <r>
      <rPr>
        <sz val="9"/>
        <color indexed="8"/>
        <rFont val="Calibri"/>
        <family val="2"/>
        <charset val="204"/>
      </rPr>
      <t>")</t>
    </r>
  </si>
  <si>
    <r>
      <t>Общество с ограниченной ответственностью  "Медицинский центр Семья" (</t>
    </r>
    <r>
      <rPr>
        <b/>
        <sz val="9"/>
        <color theme="1"/>
        <rFont val="Calibri"/>
        <family val="2"/>
        <charset val="204"/>
        <scheme val="minor"/>
      </rPr>
      <t>ООО "Медицинский центр Семья"</t>
    </r>
    <r>
      <rPr>
        <sz val="9"/>
        <color theme="1"/>
        <rFont val="Calibri"/>
        <family val="2"/>
        <charset val="204"/>
        <scheme val="minor"/>
      </rPr>
      <t>)</t>
    </r>
  </si>
  <si>
    <r>
      <t xml:space="preserve">Общество с ограниченной ответственностью "Батыр" ( </t>
    </r>
    <r>
      <rPr>
        <b/>
        <sz val="9"/>
        <color indexed="8"/>
        <rFont val="Calibri"/>
        <family val="2"/>
        <charset val="204"/>
      </rPr>
      <t>ООО"Батыр"</t>
    </r>
    <r>
      <rPr>
        <sz val="9"/>
        <color indexed="8"/>
        <rFont val="Calibri"/>
        <family val="2"/>
        <charset val="204"/>
      </rPr>
      <t>)</t>
    </r>
  </si>
  <si>
    <r>
      <t>Общество с ограниченной ответственностью "Центр здоровья" (</t>
    </r>
    <r>
      <rPr>
        <b/>
        <sz val="9"/>
        <color indexed="8"/>
        <rFont val="Calibri"/>
        <family val="2"/>
        <charset val="204"/>
      </rPr>
      <t>ООО "Центр здоровья</t>
    </r>
    <r>
      <rPr>
        <sz val="9"/>
        <color indexed="8"/>
        <rFont val="Calibri"/>
        <family val="2"/>
        <charset val="204"/>
      </rPr>
      <t>")</t>
    </r>
  </si>
  <si>
    <r>
      <t xml:space="preserve">Общество с ограниченной ответственностью "Эмидент" </t>
    </r>
    <r>
      <rPr>
        <b/>
        <sz val="9"/>
        <color theme="1"/>
        <rFont val="Calibri"/>
        <family val="2"/>
        <charset val="204"/>
        <scheme val="minor"/>
      </rPr>
      <t>(ООО "Эмидент")</t>
    </r>
  </si>
  <si>
    <r>
      <t>Общество с ограниченной ответственностю "МРТ-Клиник"(</t>
    </r>
    <r>
      <rPr>
        <b/>
        <sz val="9"/>
        <color theme="1"/>
        <rFont val="Calibri"/>
        <family val="2"/>
        <charset val="204"/>
        <scheme val="minor"/>
      </rPr>
      <t>ООО "МРТ-Клиник"</t>
    </r>
    <r>
      <rPr>
        <sz val="9"/>
        <color theme="1"/>
        <rFont val="Calibri"/>
        <family val="2"/>
        <charset val="204"/>
        <scheme val="minor"/>
      </rPr>
      <t>)</t>
    </r>
  </si>
  <si>
    <r>
      <t>Общество с ограниченной ответственностью "Свисс Эстетик Лайн" Клиника современной Швейцарской медицины и косметологии г.Уфа (</t>
    </r>
    <r>
      <rPr>
        <b/>
        <sz val="9"/>
        <color theme="1"/>
        <rFont val="Calibri"/>
        <family val="2"/>
        <charset val="204"/>
        <scheme val="minor"/>
      </rPr>
      <t>ООО "Свисс Эсте Лайн"</t>
    </r>
    <r>
      <rPr>
        <sz val="9"/>
        <color theme="1"/>
        <rFont val="Calibri"/>
        <family val="2"/>
        <charset val="204"/>
        <scheme val="minor"/>
      </rPr>
      <t>)</t>
    </r>
  </si>
  <si>
    <r>
      <t>Общество с ограниченной ответственностью "Арт-Лион" (</t>
    </r>
    <r>
      <rPr>
        <b/>
        <sz val="9"/>
        <color indexed="8"/>
        <rFont val="Calibri"/>
        <family val="2"/>
        <charset val="204"/>
      </rPr>
      <t>ООО "Арт-Лион"</t>
    </r>
    <r>
      <rPr>
        <sz val="9"/>
        <color indexed="8"/>
        <rFont val="Calibri"/>
        <family val="2"/>
        <charset val="204"/>
      </rPr>
      <t>)</t>
    </r>
  </si>
  <si>
    <r>
      <t>Общество с ограниченной ответственностью "Клиника Эксперт Уфа"(</t>
    </r>
    <r>
      <rPr>
        <b/>
        <sz val="9"/>
        <rFont val="Calibri"/>
        <family val="2"/>
        <charset val="204"/>
        <scheme val="minor"/>
      </rPr>
      <t>ООО "Клиника Эксперт Уфа")</t>
    </r>
  </si>
  <si>
    <r>
      <t>Общество с ограниченной ответственностью Стоматологическая клиника "Денталюкс" (</t>
    </r>
    <r>
      <rPr>
        <b/>
        <sz val="9"/>
        <color theme="1"/>
        <rFont val="Calibri"/>
        <family val="2"/>
        <charset val="204"/>
        <scheme val="minor"/>
      </rPr>
      <t>ООО СК "Денталюкс"</t>
    </r>
    <r>
      <rPr>
        <sz val="9"/>
        <color theme="1"/>
        <rFont val="Calibri"/>
        <family val="2"/>
        <charset val="204"/>
        <scheme val="minor"/>
      </rPr>
      <t>)</t>
    </r>
  </si>
  <si>
    <r>
      <t>Общество с ограниченной ответственностью "Медхелп" ( ООО "</t>
    </r>
    <r>
      <rPr>
        <b/>
        <sz val="9"/>
        <color theme="1"/>
        <rFont val="Calibri"/>
        <family val="2"/>
        <charset val="204"/>
        <scheme val="minor"/>
      </rPr>
      <t>Медхелп</t>
    </r>
    <r>
      <rPr>
        <sz val="9"/>
        <color theme="1"/>
        <rFont val="Calibri"/>
        <family val="2"/>
        <charset val="204"/>
        <scheme val="minor"/>
      </rPr>
      <t>")</t>
    </r>
  </si>
  <si>
    <r>
      <t>Общество с ограниченной ответственностью "Далан" (</t>
    </r>
    <r>
      <rPr>
        <b/>
        <sz val="9"/>
        <color indexed="8"/>
        <rFont val="Calibri"/>
        <family val="2"/>
        <charset val="204"/>
      </rPr>
      <t>ООО "Далан</t>
    </r>
    <r>
      <rPr>
        <sz val="9"/>
        <color theme="1"/>
        <rFont val="Calibri"/>
        <family val="2"/>
        <charset val="204"/>
        <scheme val="minor"/>
      </rPr>
      <t>")</t>
    </r>
  </si>
  <si>
    <r>
      <t>Общество с ограниченной ответственностью "Качество жизни" (</t>
    </r>
    <r>
      <rPr>
        <b/>
        <sz val="9"/>
        <color theme="1"/>
        <rFont val="Calibri"/>
        <family val="2"/>
        <charset val="204"/>
        <scheme val="minor"/>
      </rPr>
      <t>ООО "Качество жизни")</t>
    </r>
  </si>
  <si>
    <r>
      <t>Общество с ограниченной ответственностью "Профи-клиник" (</t>
    </r>
    <r>
      <rPr>
        <b/>
        <sz val="9"/>
        <color theme="1"/>
        <rFont val="Calibri"/>
        <family val="2"/>
        <charset val="204"/>
        <scheme val="minor"/>
      </rPr>
      <t>ООО "Профи-клиник"</t>
    </r>
    <r>
      <rPr>
        <sz val="9"/>
        <color theme="1"/>
        <rFont val="Calibri"/>
        <family val="2"/>
        <charset val="204"/>
        <scheme val="minor"/>
      </rPr>
      <t>)</t>
    </r>
  </si>
  <si>
    <r>
      <t xml:space="preserve">Общество с ограниченной ответственностью "Уральский  медицинский центр "Здоровье" </t>
    </r>
    <r>
      <rPr>
        <b/>
        <sz val="9"/>
        <color theme="1"/>
        <rFont val="Calibri"/>
        <family val="2"/>
        <charset val="204"/>
        <scheme val="minor"/>
      </rPr>
      <t>(ООО "УМЦ"Здоровье")</t>
    </r>
  </si>
  <si>
    <r>
      <t xml:space="preserve">Общество с ограниченной ответственностью "ФОРТУНА" </t>
    </r>
    <r>
      <rPr>
        <b/>
        <sz val="9"/>
        <color theme="1"/>
        <rFont val="Calibri"/>
        <family val="2"/>
        <charset val="204"/>
        <scheme val="minor"/>
      </rPr>
      <t>(ООО "ФОРТУНА")</t>
    </r>
  </si>
  <si>
    <r>
      <t>Общество с ограниченной ответственностью "Вивадент" (</t>
    </r>
    <r>
      <rPr>
        <b/>
        <sz val="9"/>
        <color theme="1"/>
        <rFont val="Calibri"/>
        <family val="2"/>
        <charset val="204"/>
        <scheme val="minor"/>
      </rPr>
      <t>ООО "Вивадент"</t>
    </r>
    <r>
      <rPr>
        <sz val="9"/>
        <color theme="1"/>
        <rFont val="Calibri"/>
        <family val="2"/>
        <charset val="204"/>
        <scheme val="minor"/>
      </rPr>
      <t>)</t>
    </r>
  </si>
  <si>
    <r>
      <t xml:space="preserve">Общество с ограниченной ответственностью "Мастер-Дент" ( </t>
    </r>
    <r>
      <rPr>
        <b/>
        <sz val="9"/>
        <color theme="1"/>
        <rFont val="Calibri"/>
        <family val="2"/>
        <charset val="204"/>
        <scheme val="minor"/>
      </rPr>
      <t>ООО "Мастер-Дент"</t>
    </r>
    <r>
      <rPr>
        <sz val="9"/>
        <color theme="1"/>
        <rFont val="Calibri"/>
        <family val="2"/>
        <charset val="204"/>
        <scheme val="minor"/>
      </rPr>
      <t>)</t>
    </r>
  </si>
  <si>
    <r>
      <t xml:space="preserve">Общество с ограниченной ответственностью "Центр травматологии и ортопедии" ( </t>
    </r>
    <r>
      <rPr>
        <b/>
        <sz val="9"/>
        <color theme="1"/>
        <rFont val="Calibri"/>
        <family val="2"/>
        <charset val="204"/>
        <scheme val="minor"/>
      </rPr>
      <t>ООО "ЦТиО"</t>
    </r>
    <r>
      <rPr>
        <sz val="9"/>
        <color theme="1"/>
        <rFont val="Calibri"/>
        <family val="2"/>
        <charset val="204"/>
        <scheme val="minor"/>
      </rPr>
      <t>)</t>
    </r>
  </si>
  <si>
    <r>
      <t>Акционерное общество "Международный Аэропорт "Уфа" ( АО</t>
    </r>
    <r>
      <rPr>
        <b/>
        <sz val="9"/>
        <color theme="1"/>
        <rFont val="Calibri"/>
        <family val="2"/>
        <charset val="204"/>
        <scheme val="minor"/>
      </rPr>
      <t xml:space="preserve"> "МАУ"</t>
    </r>
    <r>
      <rPr>
        <sz val="9"/>
        <color theme="1"/>
        <rFont val="Calibri"/>
        <family val="2"/>
        <charset val="204"/>
        <scheme val="minor"/>
      </rPr>
      <t>)</t>
    </r>
  </si>
  <si>
    <r>
      <t xml:space="preserve">Общество с ограниченной ответственностью "ДЭНТА" </t>
    </r>
    <r>
      <rPr>
        <b/>
        <sz val="9"/>
        <color theme="1"/>
        <rFont val="Calibri"/>
        <family val="2"/>
        <charset val="204"/>
        <scheme val="minor"/>
      </rPr>
      <t>(ООО"ДЭНТА")</t>
    </r>
  </si>
  <si>
    <r>
      <t xml:space="preserve">Общество с ограниченной ответственностью "Институт генной и тканевой инженерии" ( </t>
    </r>
    <r>
      <rPr>
        <b/>
        <sz val="9"/>
        <color theme="1"/>
        <rFont val="Calibri"/>
        <family val="2"/>
        <charset val="204"/>
        <scheme val="minor"/>
      </rPr>
      <t>ООО "ИГИТИ"</t>
    </r>
    <r>
      <rPr>
        <sz val="9"/>
        <color theme="1"/>
        <rFont val="Calibri"/>
        <family val="2"/>
        <charset val="204"/>
        <scheme val="minor"/>
      </rPr>
      <t>)</t>
    </r>
  </si>
  <si>
    <r>
      <t xml:space="preserve">Общество с ограниченной ответственностью "Семейный доктор" ( </t>
    </r>
    <r>
      <rPr>
        <b/>
        <sz val="9"/>
        <color theme="1"/>
        <rFont val="Calibri"/>
        <family val="2"/>
        <charset val="204"/>
        <scheme val="minor"/>
      </rPr>
      <t>ООО "Семейный доктор"</t>
    </r>
    <r>
      <rPr>
        <sz val="9"/>
        <color theme="1"/>
        <rFont val="Calibri"/>
        <family val="2"/>
        <charset val="204"/>
        <scheme val="minor"/>
      </rPr>
      <t>)</t>
    </r>
  </si>
  <si>
    <r>
      <t>Государственное бюджетное учреждение здравоохранения Республиканская клиническая больница имени Г.Г. Куватова (</t>
    </r>
    <r>
      <rPr>
        <b/>
        <sz val="9"/>
        <color indexed="8"/>
        <rFont val="Calibri"/>
        <family val="2"/>
        <charset val="204"/>
      </rPr>
      <t>ГБУЗ РКБ им.Г.Г.Куватова)</t>
    </r>
  </si>
  <si>
    <r>
      <t>Государственное бюджетное учреждение"Уфимский научно-исследовательский институт глазных болезней Академии наук Республики Башкортостан " (</t>
    </r>
    <r>
      <rPr>
        <b/>
        <sz val="9"/>
        <color indexed="8"/>
        <rFont val="Calibri"/>
        <family val="2"/>
        <charset val="204"/>
      </rPr>
      <t>ГБУ "УфНИИ ГБ АН РБ"</t>
    </r>
    <r>
      <rPr>
        <sz val="9"/>
        <color indexed="8"/>
        <rFont val="Calibri"/>
        <family val="2"/>
        <charset val="204"/>
      </rPr>
      <t>)</t>
    </r>
  </si>
  <si>
    <r>
      <t>Государственное бюджетное учреждение здравоохранения Республиканский клинический онкологический диспансер Министерства  здравоохранения Республики Башкортостан (</t>
    </r>
    <r>
      <rPr>
        <b/>
        <sz val="9"/>
        <color indexed="8"/>
        <rFont val="Calibri"/>
        <family val="2"/>
        <charset val="204"/>
      </rPr>
      <t>ГБУЗ РКОД МЗ РБ</t>
    </r>
    <r>
      <rPr>
        <sz val="9"/>
        <color indexed="8"/>
        <rFont val="Calibri"/>
        <family val="2"/>
        <charset val="204"/>
      </rPr>
      <t>)</t>
    </r>
  </si>
  <si>
    <r>
      <t>Государственное бюджетное учреждение здравоохранения Республики Башкортостан Инфекционная клиническая больница №4 города Уфа (</t>
    </r>
    <r>
      <rPr>
        <b/>
        <sz val="9"/>
        <color indexed="8"/>
        <rFont val="Calibri"/>
        <family val="2"/>
        <charset val="204"/>
      </rPr>
      <t>ГБУЗ РБ ИКБ №4 г.Уфа</t>
    </r>
    <r>
      <rPr>
        <sz val="9"/>
        <color indexed="8"/>
        <rFont val="Calibri"/>
        <family val="2"/>
        <charset val="204"/>
      </rPr>
      <t>)</t>
    </r>
  </si>
  <si>
    <r>
      <t>Государственное бюджетное учреждение здравоохранения "Республиканская детская клиническая больница" (</t>
    </r>
    <r>
      <rPr>
        <b/>
        <sz val="9"/>
        <color indexed="8"/>
        <rFont val="Calibri"/>
        <family val="2"/>
        <charset val="204"/>
      </rPr>
      <t>ГБУЗ РДКБ</t>
    </r>
    <r>
      <rPr>
        <sz val="9"/>
        <color indexed="8"/>
        <rFont val="Calibri"/>
        <family val="2"/>
        <charset val="204"/>
      </rPr>
      <t>)</t>
    </r>
  </si>
  <si>
    <r>
      <t>Федеральное государственное бюджетное учреждение "Всероссийский центр глазной и пластической хирургии" Министерства здравоохранения Российской Федерации (</t>
    </r>
    <r>
      <rPr>
        <b/>
        <sz val="9"/>
        <color indexed="8"/>
        <rFont val="Calibri"/>
        <family val="2"/>
        <charset val="204"/>
      </rPr>
      <t>ФГБУ "ВЦГПХ" Минздрава России")</t>
    </r>
  </si>
  <si>
    <r>
      <t>Государственное автономное учреждение здравоохранения Республиканский кожно-венерологический диспансер  №1 (</t>
    </r>
    <r>
      <rPr>
        <b/>
        <sz val="9"/>
        <color indexed="8"/>
        <rFont val="Calibri"/>
        <family val="2"/>
        <charset val="204"/>
      </rPr>
      <t>ГАУЗ РКВД №1</t>
    </r>
    <r>
      <rPr>
        <sz val="9"/>
        <color indexed="8"/>
        <rFont val="Calibri"/>
        <family val="2"/>
        <charset val="204"/>
      </rPr>
      <t>)</t>
    </r>
  </si>
  <si>
    <r>
      <t>Государственное бюджетное учреждение здравоохранения Республиканский клинический госпиталь ветеранов войн (</t>
    </r>
    <r>
      <rPr>
        <b/>
        <sz val="9"/>
        <color indexed="8"/>
        <rFont val="Calibri"/>
        <family val="2"/>
        <charset val="204"/>
      </rPr>
      <t>ГБУЗ РКГВВ)</t>
    </r>
  </si>
  <si>
    <r>
      <t xml:space="preserve"> Федеральное бюджетное учреждение науки "Уфимский научно-исследовательский институт медицины труда и экологии человека" (</t>
    </r>
    <r>
      <rPr>
        <b/>
        <sz val="9"/>
        <color indexed="8"/>
        <rFont val="Calibri"/>
        <family val="2"/>
        <charset val="204"/>
      </rPr>
      <t>ФБУН "Уфимский НИИ медицины труда и экологии человека")</t>
    </r>
  </si>
  <si>
    <r>
      <t>Бакиров Ахат Бариевич, те:8(347)255-19-57, факс8(347)255-56-84,e-mail: Fbun@uni</t>
    </r>
    <r>
      <rPr>
        <sz val="9"/>
        <color indexed="10"/>
        <rFont val="Calibri"/>
        <family val="2"/>
        <charset val="204"/>
      </rPr>
      <t>i</t>
    </r>
    <r>
      <rPr>
        <sz val="9"/>
        <color indexed="8"/>
        <rFont val="Calibri"/>
        <family val="2"/>
        <charset val="204"/>
      </rPr>
      <t>mtech.ru</t>
    </r>
  </si>
  <si>
    <r>
      <t>Государственное бюджетное учреждение здравоохранения "Республиканский перинатальный центр" (</t>
    </r>
    <r>
      <rPr>
        <b/>
        <sz val="9"/>
        <color indexed="8"/>
        <rFont val="Calibri"/>
        <family val="2"/>
        <charset val="204"/>
      </rPr>
      <t>ГБУЗ  РПЦ</t>
    </r>
    <r>
      <rPr>
        <sz val="9"/>
        <color indexed="8"/>
        <rFont val="Calibri"/>
        <family val="2"/>
        <charset val="204"/>
      </rPr>
      <t>)</t>
    </r>
  </si>
  <si>
    <r>
      <t>Государственное автономное учреждение здравоохранения Республиканский врачебно-физкультурный диспансер (</t>
    </r>
    <r>
      <rPr>
        <b/>
        <sz val="9"/>
        <color indexed="8"/>
        <rFont val="Calibri"/>
        <family val="2"/>
        <charset val="204"/>
      </rPr>
      <t>ГАУЗ РВФД</t>
    </r>
    <r>
      <rPr>
        <sz val="9"/>
        <color indexed="8"/>
        <rFont val="Calibri"/>
        <family val="2"/>
        <charset val="204"/>
      </rPr>
      <t>)</t>
    </r>
  </si>
  <si>
    <r>
      <t>Федеральное казенное учреждение "Медико-санитарная часть №2 " Федеральной службы исполнения наказаний ФКУЗ МСЧ-2 ФСИН Росии (</t>
    </r>
    <r>
      <rPr>
        <b/>
        <sz val="9"/>
        <color theme="1"/>
        <rFont val="Calibri"/>
        <family val="2"/>
        <charset val="204"/>
        <scheme val="minor"/>
      </rPr>
      <t>ФКУЗ МСЧ-2 ФСИН России</t>
    </r>
    <r>
      <rPr>
        <sz val="9"/>
        <color theme="1"/>
        <rFont val="Calibri"/>
        <family val="2"/>
        <charset val="204"/>
        <scheme val="minor"/>
      </rPr>
      <t>)</t>
    </r>
  </si>
  <si>
    <r>
      <t>Автономное учреждение здравоохранения Республиканская стоматологическая поликлиника (</t>
    </r>
    <r>
      <rPr>
        <b/>
        <sz val="9"/>
        <color indexed="8"/>
        <rFont val="Calibri"/>
        <family val="2"/>
        <charset val="204"/>
      </rPr>
      <t>АУЗ РСП</t>
    </r>
    <r>
      <rPr>
        <sz val="9"/>
        <color indexed="8"/>
        <rFont val="Calibri"/>
        <family val="2"/>
        <charset val="204"/>
      </rPr>
      <t>)</t>
    </r>
  </si>
  <si>
    <r>
      <t>Общество с ограниченной ответственностью "ПЭТ-Технолоджи" (</t>
    </r>
    <r>
      <rPr>
        <b/>
        <sz val="9"/>
        <color indexed="8"/>
        <rFont val="Calibri"/>
        <family val="2"/>
        <charset val="204"/>
      </rPr>
      <t>ООО "ПЭТ-Технолоджи</t>
    </r>
    <r>
      <rPr>
        <sz val="9"/>
        <color theme="1"/>
        <rFont val="Calibri"/>
        <family val="2"/>
        <charset val="204"/>
        <scheme val="minor"/>
      </rPr>
      <t>")</t>
    </r>
  </si>
  <si>
    <r>
      <t xml:space="preserve">Общество с ограниченной ответственностью "Дистанционная медицина" ( </t>
    </r>
    <r>
      <rPr>
        <b/>
        <sz val="9"/>
        <color theme="1"/>
        <rFont val="Calibri"/>
        <family val="2"/>
        <charset val="204"/>
        <scheme val="minor"/>
      </rPr>
      <t>ООО "Дистанционная медицина"</t>
    </r>
    <r>
      <rPr>
        <sz val="9"/>
        <color theme="1"/>
        <rFont val="Calibri"/>
        <family val="2"/>
        <charset val="204"/>
        <scheme val="minor"/>
      </rPr>
      <t>)</t>
    </r>
  </si>
  <si>
    <r>
      <t>Общество с ограниченной ответственностью "Уральский клинический лечебно-реабилитационный центр" (</t>
    </r>
    <r>
      <rPr>
        <b/>
        <sz val="9"/>
        <color indexed="8"/>
        <rFont val="Calibri"/>
        <family val="2"/>
        <charset val="204"/>
      </rPr>
      <t>ООО "УКЛРЦ</t>
    </r>
    <r>
      <rPr>
        <sz val="9"/>
        <color theme="1"/>
        <rFont val="Calibri"/>
        <family val="2"/>
        <charset val="204"/>
        <scheme val="minor"/>
      </rPr>
      <t>")</t>
    </r>
  </si>
  <si>
    <t>020166</t>
  </si>
  <si>
    <t>027402001</t>
  </si>
  <si>
    <t>18.01.2016</t>
  </si>
  <si>
    <t>Медицинская помощь, оказываемая в амбулаторных условиях</t>
  </si>
  <si>
    <t>оплата за законченных случай лечения</t>
  </si>
  <si>
    <t>оплата по подушевому нормативу</t>
  </si>
  <si>
    <t xml:space="preserve"> +</t>
  </si>
  <si>
    <t xml:space="preserve"> + </t>
  </si>
  <si>
    <t xml:space="preserve"> </t>
  </si>
  <si>
    <t xml:space="preserve">  +</t>
  </si>
  <si>
    <t xml:space="preserve">  </t>
  </si>
  <si>
    <t>медицинская помощь в стационарных случаях</t>
  </si>
  <si>
    <t>Высокотехнологичная медицинская помощь</t>
  </si>
  <si>
    <t>Скорая медицинская помощь</t>
  </si>
  <si>
    <t>6.САНАТОРНО-КУРОРТНАЯ ПОМОЩЬ</t>
  </si>
  <si>
    <t xml:space="preserve">   </t>
  </si>
  <si>
    <t>2</t>
  </si>
  <si>
    <r>
      <t>Государственное бюджетное учреждение здравоохранения Республики Башкортостан Бижбулякская центральная районная больница (</t>
    </r>
    <r>
      <rPr>
        <b/>
        <sz val="12"/>
        <rFont val="Calibri"/>
        <family val="2"/>
        <charset val="204"/>
      </rPr>
      <t>ГБУЗ РБ Бижбулякская ЦРБ</t>
    </r>
    <r>
      <rPr>
        <sz val="12"/>
        <rFont val="Calibri"/>
        <family val="2"/>
        <charset val="204"/>
      </rPr>
      <t>)</t>
    </r>
  </si>
  <si>
    <r>
      <t>Государственное бюджетное учреждение здравоохранения Республики Башкортостан Белебеевская центральная районная больница (</t>
    </r>
    <r>
      <rPr>
        <b/>
        <sz val="12"/>
        <rFont val="Calibri"/>
        <family val="2"/>
        <charset val="204"/>
      </rPr>
      <t>ГБУЗ РБ Белебеевская ЦРБ</t>
    </r>
    <r>
      <rPr>
        <sz val="12"/>
        <rFont val="Calibri"/>
        <family val="2"/>
        <charset val="204"/>
      </rPr>
      <t>)</t>
    </r>
  </si>
  <si>
    <r>
      <t>Общество с ограниченной ответственностью "Экодент"</t>
    </r>
    <r>
      <rPr>
        <b/>
        <sz val="12"/>
        <rFont val="Calibri"/>
        <family val="2"/>
        <charset val="204"/>
      </rPr>
      <t xml:space="preserve"> (ООО "Экодент")</t>
    </r>
  </si>
  <si>
    <r>
      <t>Государственное бюджетное учреждение здравоохранения Республики Башкортостан Давлекановская центральная районная больница (</t>
    </r>
    <r>
      <rPr>
        <b/>
        <sz val="12"/>
        <rFont val="Calibri"/>
        <family val="2"/>
        <charset val="204"/>
      </rPr>
      <t>ГБУЗ РБ ДавлекановскаяЦРБ</t>
    </r>
    <r>
      <rPr>
        <sz val="12"/>
        <rFont val="Calibri"/>
        <family val="2"/>
        <charset val="204"/>
      </rPr>
      <t>)</t>
    </r>
  </si>
  <si>
    <r>
      <t>Государственное бюджетное учреждение здравоохранения Республики Башкортостан Ермекеевская центральная районная больница (</t>
    </r>
    <r>
      <rPr>
        <b/>
        <sz val="12"/>
        <rFont val="Calibri"/>
        <family val="2"/>
        <charset val="204"/>
      </rPr>
      <t>ГБУЗ РБ Ермекеевская ЦРБ</t>
    </r>
    <r>
      <rPr>
        <sz val="12"/>
        <rFont val="Calibri"/>
        <family val="2"/>
        <charset val="204"/>
      </rPr>
      <t>)</t>
    </r>
  </si>
  <si>
    <r>
      <t>Государственное бюджетное учреждение здравоохранения Республики Башкортостан Раевская центральная районная больница (</t>
    </r>
    <r>
      <rPr>
        <b/>
        <sz val="12"/>
        <rFont val="Calibri"/>
        <family val="2"/>
        <charset val="204"/>
      </rPr>
      <t>ГБУЗ РБ РаевскаяЦРБ</t>
    </r>
    <r>
      <rPr>
        <sz val="12"/>
        <rFont val="Calibri"/>
        <family val="2"/>
        <charset val="204"/>
      </rPr>
      <t>)</t>
    </r>
  </si>
  <si>
    <r>
      <t>Государственное бюджетное учреждение здравоохранения Республики Башкортостан Миякинская центральная районная больница (</t>
    </r>
    <r>
      <rPr>
        <b/>
        <sz val="12"/>
        <rFont val="Calibri"/>
        <family val="2"/>
        <charset val="204"/>
      </rPr>
      <t>ГБУЗ РБ Миякинская ЦРБ</t>
    </r>
    <r>
      <rPr>
        <sz val="12"/>
        <rFont val="Calibri"/>
        <family val="2"/>
        <charset val="204"/>
      </rPr>
      <t>)</t>
    </r>
  </si>
  <si>
    <r>
      <t>Государственное автономное учреждение здравоохранения Республики Башкортостан Учалинская центральная городская больница (</t>
    </r>
    <r>
      <rPr>
        <b/>
        <sz val="12"/>
        <rFont val="Calibri"/>
        <family val="2"/>
        <charset val="204"/>
      </rPr>
      <t>ГАУЗ РБ Учалинская ЦГБ</t>
    </r>
    <r>
      <rPr>
        <sz val="12"/>
        <rFont val="Calibri"/>
        <family val="2"/>
        <charset val="204"/>
      </rPr>
      <t>)</t>
    </r>
  </si>
  <si>
    <r>
      <t>Государственное бюджетное учреждение здравоохранения Республики Башкортостан Аскаровская центральная районная больница (</t>
    </r>
    <r>
      <rPr>
        <b/>
        <sz val="12"/>
        <rFont val="Calibri"/>
        <family val="2"/>
        <charset val="204"/>
      </rPr>
      <t>ГБУЗ РБ Аскаровская ЦРБ</t>
    </r>
    <r>
      <rPr>
        <sz val="12"/>
        <rFont val="Calibri"/>
        <family val="2"/>
        <charset val="204"/>
      </rPr>
      <t>)</t>
    </r>
  </si>
  <si>
    <r>
      <t>Государственное бюджетное учреждение здравоохранения Республики Башкортостан Белорецкая центральная районная клиническая больница (</t>
    </r>
    <r>
      <rPr>
        <b/>
        <sz val="12"/>
        <rFont val="Calibri"/>
        <family val="2"/>
        <charset val="204"/>
      </rPr>
      <t>ГБУЗ РБ Белорецкая ЦРКБ</t>
    </r>
    <r>
      <rPr>
        <sz val="12"/>
        <rFont val="Calibri"/>
        <family val="2"/>
        <charset val="204"/>
      </rPr>
      <t>)</t>
    </r>
  </si>
  <si>
    <r>
      <t>Государственное бюджетное учреждение здравоохранения Республики Башкортостан Бурзянская центральная районная больница (</t>
    </r>
    <r>
      <rPr>
        <b/>
        <sz val="12"/>
        <rFont val="Calibri"/>
        <family val="2"/>
        <charset val="204"/>
      </rPr>
      <t>ГБУЗ РБ Бурзянская ЦРБ)</t>
    </r>
  </si>
  <si>
    <r>
      <t>Федеральное государственное бюджетное учреждение здравоохранения "Медико-санитарная часть №142 Федерального медико-биологического агенства"(</t>
    </r>
    <r>
      <rPr>
        <b/>
        <sz val="12"/>
        <rFont val="Calibri"/>
        <family val="2"/>
        <charset val="204"/>
      </rPr>
      <t>ФГБУЗ МСЧ №142 ФМБА России</t>
    </r>
    <r>
      <rPr>
        <sz val="12"/>
        <rFont val="Calibri"/>
        <family val="2"/>
        <charset val="204"/>
      </rPr>
      <t>)</t>
    </r>
  </si>
  <si>
    <r>
      <t>Государственное бюджетное учреждение здравоохранения Республики Башкортостан Аскинская центральная районная больница (</t>
    </r>
    <r>
      <rPr>
        <b/>
        <sz val="12"/>
        <rFont val="Calibri"/>
        <family val="2"/>
        <charset val="204"/>
      </rPr>
      <t>ГБУЗ РБ Аскинская ЦРБ)</t>
    </r>
  </si>
  <si>
    <r>
      <t>Государственное бюджетное учреждение здравоохранения Республики Башкортостан Балтачевская  центральная районная больница (</t>
    </r>
    <r>
      <rPr>
        <b/>
        <sz val="12"/>
        <rFont val="Calibri"/>
        <family val="2"/>
        <charset val="204"/>
      </rPr>
      <t>ГБУЗ РБ Балтачевская  ЦРБ)</t>
    </r>
  </si>
  <si>
    <r>
      <t>Государственное бюджетное учреждение здравоохранения Республики Башкортостан Бирская центральная районная больница  (</t>
    </r>
    <r>
      <rPr>
        <b/>
        <sz val="12"/>
        <rFont val="Calibri"/>
        <family val="2"/>
        <charset val="204"/>
      </rPr>
      <t>ГБУЗ РБ Бирская ЦРБ</t>
    </r>
    <r>
      <rPr>
        <sz val="12"/>
        <rFont val="Calibri"/>
        <family val="2"/>
        <charset val="204"/>
      </rPr>
      <t>)</t>
    </r>
  </si>
  <si>
    <r>
      <t>Государственное бюджетное учреждение здравоохранения Республики Башкортостан Бирская стоматологическая поликлиника (</t>
    </r>
    <r>
      <rPr>
        <b/>
        <sz val="12"/>
        <rFont val="Calibri"/>
        <family val="2"/>
        <charset val="204"/>
      </rPr>
      <t>ГБУЗ РБ Бирская стоматологическая поликлиника</t>
    </r>
    <r>
      <rPr>
        <sz val="12"/>
        <rFont val="Calibri"/>
        <family val="2"/>
        <charset val="204"/>
      </rPr>
      <t>)</t>
    </r>
  </si>
  <si>
    <r>
      <t>Государственное бюджетное учреждение здравоохранения Республики Башкортостан Бураевская центральная районная больница (</t>
    </r>
    <r>
      <rPr>
        <b/>
        <sz val="12"/>
        <rFont val="Calibri"/>
        <family val="2"/>
        <charset val="204"/>
      </rPr>
      <t>ГБУЗ РБ Бураевская  ЦРБ)</t>
    </r>
  </si>
  <si>
    <r>
      <t>Государственное бюджетное учреждение здравоохранения Республики Башкортостан Верхне-Татышлинская центральная районная больница (</t>
    </r>
    <r>
      <rPr>
        <b/>
        <sz val="12"/>
        <rFont val="Calibri"/>
        <family val="2"/>
        <charset val="204"/>
      </rPr>
      <t>ГБУЗ РБ Верхне-Татышлинская ЦРБ)</t>
    </r>
  </si>
  <si>
    <r>
      <t>Государственное бюджетное учреждение здравоохранения Республики Башкортостан Дюртюлинская  центральная районная больница (</t>
    </r>
    <r>
      <rPr>
        <b/>
        <sz val="12"/>
        <rFont val="Calibri"/>
        <family val="2"/>
        <charset val="204"/>
      </rPr>
      <t>ГБУЗ РБ Дюртюлинская  ЦРБ</t>
    </r>
    <r>
      <rPr>
        <sz val="12"/>
        <rFont val="Calibri"/>
        <family val="2"/>
        <charset val="204"/>
      </rPr>
      <t>)</t>
    </r>
  </si>
  <si>
    <r>
      <t>Государственное автономное учреждение здравоохранения Республики Башкортостан Стоматологическая поликлиника Дюртюлинского района (</t>
    </r>
    <r>
      <rPr>
        <b/>
        <sz val="12"/>
        <rFont val="Calibri"/>
        <family val="2"/>
        <charset val="204"/>
      </rPr>
      <t>ГАУЗ РБ СП Дюртюлинского района</t>
    </r>
    <r>
      <rPr>
        <sz val="12"/>
        <rFont val="Calibri"/>
        <family val="2"/>
        <charset val="204"/>
      </rPr>
      <t>)</t>
    </r>
  </si>
  <si>
    <r>
      <t>Государственное бюджетное учреждение здравоохранения Республики Башкортостан Караидельская центральная районная больница (</t>
    </r>
    <r>
      <rPr>
        <b/>
        <sz val="12"/>
        <rFont val="Calibri"/>
        <family val="2"/>
        <charset val="204"/>
      </rPr>
      <t>ГБУЗ РБ Караидельская  ЦРБ)</t>
    </r>
  </si>
  <si>
    <r>
      <t>Государственное бюджетное учреждение здравоохранения Республики Башкортостан Калтасинская центральная районная больница (</t>
    </r>
    <r>
      <rPr>
        <b/>
        <sz val="12"/>
        <rFont val="Calibri"/>
        <family val="2"/>
        <charset val="204"/>
      </rPr>
      <t>ГБУЗ РБ Калтасинская ЦРБ</t>
    </r>
    <r>
      <rPr>
        <sz val="12"/>
        <rFont val="Calibri"/>
        <family val="2"/>
        <charset val="204"/>
      </rPr>
      <t>)</t>
    </r>
  </si>
  <si>
    <r>
      <t>Общество с ограниченной ответственностью "НУР-ПЛЮС" (ООО "</t>
    </r>
    <r>
      <rPr>
        <b/>
        <sz val="12"/>
        <rFont val="Calibri"/>
        <family val="2"/>
        <charset val="204"/>
        <scheme val="minor"/>
      </rPr>
      <t>НУР-ПЛЮС</t>
    </r>
    <r>
      <rPr>
        <sz val="12"/>
        <rFont val="Calibri"/>
        <family val="2"/>
        <charset val="204"/>
        <scheme val="minor"/>
      </rPr>
      <t>")</t>
    </r>
  </si>
  <si>
    <r>
      <t>Государственное бюджетное учреждение здравоохранения Республики Башкортостан Краснокамская центральная районная больница (</t>
    </r>
    <r>
      <rPr>
        <b/>
        <sz val="12"/>
        <rFont val="Calibri"/>
        <family val="2"/>
        <charset val="204"/>
      </rPr>
      <t>ГБУЗ РБ Краснокамская ЦРБ</t>
    </r>
    <r>
      <rPr>
        <sz val="12"/>
        <rFont val="Calibri"/>
        <family val="2"/>
        <charset val="204"/>
      </rPr>
      <t>)</t>
    </r>
  </si>
  <si>
    <r>
      <t>Государственное бюджетное учреждение здравоохранения Республики Башкортостан Мишкинская центральная районная больница (</t>
    </r>
    <r>
      <rPr>
        <b/>
        <sz val="12"/>
        <rFont val="Calibri"/>
        <family val="2"/>
        <charset val="204"/>
      </rPr>
      <t>ГБУЗ РБ Мишкинская ЦРБ)</t>
    </r>
  </si>
  <si>
    <r>
      <t>Государственное бюджетное учреждение здравоохранения Республики Башкортостан Городская больница города Нефтекамск (</t>
    </r>
    <r>
      <rPr>
        <b/>
        <sz val="12"/>
        <rFont val="Calibri"/>
        <family val="2"/>
        <charset val="204"/>
      </rPr>
      <t>ГБУЗ РБ ГБ г.Нефтекамск</t>
    </r>
    <r>
      <rPr>
        <sz val="12"/>
        <rFont val="Calibri"/>
        <family val="2"/>
        <charset val="204"/>
      </rPr>
      <t>)</t>
    </r>
  </si>
  <si>
    <r>
      <t xml:space="preserve">Государственное бюджетное учреждение здравоохранения Республики Башкортостан Янаульская центральная районная больница </t>
    </r>
    <r>
      <rPr>
        <b/>
        <sz val="12"/>
        <rFont val="Calibri"/>
        <family val="2"/>
        <charset val="204"/>
      </rPr>
      <t>(ГБУЗ РБ Янаульская ЦРБ)</t>
    </r>
  </si>
  <si>
    <r>
      <t>Общество с ограниченной ответственностью "Медисса" (</t>
    </r>
    <r>
      <rPr>
        <b/>
        <sz val="12"/>
        <rFont val="Calibri"/>
        <family val="2"/>
        <charset val="204"/>
        <scheme val="minor"/>
      </rPr>
      <t>ООО "Медисса"</t>
    </r>
    <r>
      <rPr>
        <sz val="12"/>
        <rFont val="Calibri"/>
        <family val="2"/>
        <charset val="204"/>
        <scheme val="minor"/>
      </rPr>
      <t>)</t>
    </r>
  </si>
  <si>
    <r>
      <t>Общество с ограниченной ответственностью "Белый жемчуг" (</t>
    </r>
    <r>
      <rPr>
        <b/>
        <sz val="12"/>
        <rFont val="Calibri"/>
        <family val="2"/>
        <charset val="204"/>
      </rPr>
      <t>ООО "Белый жемчуг"</t>
    </r>
    <r>
      <rPr>
        <sz val="12"/>
        <rFont val="Calibri"/>
        <family val="2"/>
        <charset val="204"/>
      </rPr>
      <t>)</t>
    </r>
  </si>
  <si>
    <r>
      <t>Общество с ограниченной ответственностью "Ваша стоматология" (О</t>
    </r>
    <r>
      <rPr>
        <b/>
        <sz val="12"/>
        <rFont val="Calibri"/>
        <family val="2"/>
        <charset val="204"/>
      </rPr>
      <t>ОО "Ваша стоматология</t>
    </r>
    <r>
      <rPr>
        <sz val="12"/>
        <rFont val="Calibri"/>
        <family val="2"/>
        <charset val="204"/>
      </rPr>
      <t>")</t>
    </r>
  </si>
  <si>
    <r>
      <t>Общество с ограниченной ответственностью "ВИТАЛ" (</t>
    </r>
    <r>
      <rPr>
        <b/>
        <sz val="12"/>
        <rFont val="Calibri"/>
        <family val="2"/>
        <charset val="204"/>
      </rPr>
      <t>ООО "ВИТАЛ"</t>
    </r>
    <r>
      <rPr>
        <sz val="12"/>
        <rFont val="Calibri"/>
        <family val="2"/>
        <charset val="204"/>
      </rPr>
      <t>)</t>
    </r>
  </si>
  <si>
    <r>
      <t>Общество с ограниченной ответственностью "Дантист+" (</t>
    </r>
    <r>
      <rPr>
        <b/>
        <sz val="12"/>
        <rFont val="Calibri"/>
        <family val="2"/>
        <charset val="204"/>
      </rPr>
      <t>ООО "Дантист+"</t>
    </r>
    <r>
      <rPr>
        <sz val="12"/>
        <rFont val="Calibri"/>
        <family val="2"/>
        <charset val="204"/>
      </rPr>
      <t>)</t>
    </r>
  </si>
  <si>
    <r>
      <t>Общество с ограниченной ответственностью "Дента"</t>
    </r>
    <r>
      <rPr>
        <b/>
        <sz val="12"/>
        <rFont val="Calibri"/>
        <family val="2"/>
        <charset val="204"/>
      </rPr>
      <t xml:space="preserve"> (ООО "Дента")</t>
    </r>
  </si>
  <si>
    <r>
      <t xml:space="preserve">Общество с ограниченной ответственостью "Дентал" </t>
    </r>
    <r>
      <rPr>
        <b/>
        <sz val="12"/>
        <rFont val="Calibri"/>
        <family val="2"/>
        <charset val="204"/>
        <scheme val="minor"/>
      </rPr>
      <t>(ООО "Дентал"</t>
    </r>
    <r>
      <rPr>
        <sz val="12"/>
        <rFont val="Calibri"/>
        <family val="2"/>
        <charset val="204"/>
        <scheme val="minor"/>
      </rPr>
      <t>)</t>
    </r>
  </si>
  <si>
    <r>
      <t>Общество с ограниченной ответственностью "ВИП" (</t>
    </r>
    <r>
      <rPr>
        <b/>
        <sz val="12"/>
        <rFont val="Calibri"/>
        <family val="2"/>
        <charset val="204"/>
      </rPr>
      <t>ООО "ВИП"</t>
    </r>
    <r>
      <rPr>
        <sz val="12"/>
        <rFont val="Calibri"/>
        <family val="2"/>
        <charset val="204"/>
      </rPr>
      <t>)</t>
    </r>
  </si>
  <si>
    <r>
      <t xml:space="preserve">Общество с ограниченной ответственностью "Корона+" ( </t>
    </r>
    <r>
      <rPr>
        <b/>
        <sz val="12"/>
        <rFont val="Calibri"/>
        <family val="2"/>
        <charset val="204"/>
      </rPr>
      <t>ООО "Корона+</t>
    </r>
    <r>
      <rPr>
        <sz val="12"/>
        <rFont val="Calibri"/>
        <family val="2"/>
        <charset val="204"/>
      </rPr>
      <t>")</t>
    </r>
  </si>
  <si>
    <r>
      <t>Общество с ограниченной ответственностью "ЭнжеДент"(</t>
    </r>
    <r>
      <rPr>
        <b/>
        <sz val="12"/>
        <rFont val="Calibri"/>
        <family val="2"/>
        <charset val="204"/>
      </rPr>
      <t>ООО "ЭнжеДент"</t>
    </r>
    <r>
      <rPr>
        <sz val="12"/>
        <rFont val="Calibri"/>
        <family val="2"/>
        <charset val="204"/>
      </rPr>
      <t>)</t>
    </r>
  </si>
  <si>
    <r>
      <t>Государственное бюджетное учреждение здравоохранения Республики Башкортостан Белокатайская центральная районная больница (</t>
    </r>
    <r>
      <rPr>
        <b/>
        <sz val="12"/>
        <rFont val="Calibri"/>
        <family val="2"/>
        <charset val="204"/>
      </rPr>
      <t>ГБУЗ РБ Белокатайская ЦРБ</t>
    </r>
    <r>
      <rPr>
        <sz val="12"/>
        <rFont val="Calibri"/>
        <family val="2"/>
        <charset val="204"/>
      </rPr>
      <t>)</t>
    </r>
  </si>
  <si>
    <r>
      <t>Государственное бюджетное учреждение здравоохранения Республики Башкортостан Большеустьикинская центральная районная больница (</t>
    </r>
    <r>
      <rPr>
        <b/>
        <sz val="12"/>
        <rFont val="Calibri"/>
        <family val="2"/>
        <charset val="204"/>
      </rPr>
      <t>ГБУЗ РБ  Большеустьикинская ЦРБ</t>
    </r>
    <r>
      <rPr>
        <sz val="12"/>
        <rFont val="Calibri"/>
        <family val="2"/>
        <charset val="204"/>
      </rPr>
      <t>)</t>
    </r>
  </si>
  <si>
    <r>
      <t>Государственное бюджетное учреждение здравоохранения Республики Башкортостан Кигинская центральная районная больница (</t>
    </r>
    <r>
      <rPr>
        <b/>
        <sz val="12"/>
        <rFont val="Calibri"/>
        <family val="2"/>
        <charset val="204"/>
      </rPr>
      <t>ГБУЗ РБ Кигинская ЦРБ</t>
    </r>
    <r>
      <rPr>
        <sz val="12"/>
        <rFont val="Calibri"/>
        <family val="2"/>
        <charset val="204"/>
      </rPr>
      <t>)</t>
    </r>
  </si>
  <si>
    <r>
      <t>Государственное бюджетное учреждение здравоохранения Республики Башкортостан Малоязовская центральная районная больница (</t>
    </r>
    <r>
      <rPr>
        <b/>
        <sz val="12"/>
        <rFont val="Calibri"/>
        <family val="2"/>
        <charset val="204"/>
      </rPr>
      <t>ГБУЗ РБ Малоязовская ЦРБ</t>
    </r>
    <r>
      <rPr>
        <sz val="12"/>
        <rFont val="Calibri"/>
        <family val="2"/>
        <charset val="204"/>
      </rPr>
      <t>)</t>
    </r>
  </si>
  <si>
    <r>
      <t>Государственное бюджетное учреждение здравоохранения Республики Башкортостан Месягутовская центральная районная больница (</t>
    </r>
    <r>
      <rPr>
        <b/>
        <sz val="12"/>
        <rFont val="Calibri"/>
        <family val="2"/>
        <charset val="204"/>
      </rPr>
      <t>ГБУЗ РБ Месягутовская ЦРБ</t>
    </r>
    <r>
      <rPr>
        <sz val="12"/>
        <rFont val="Calibri"/>
        <family val="2"/>
        <charset val="204"/>
      </rPr>
      <t>)</t>
    </r>
  </si>
  <si>
    <r>
      <t>Государственное бюджетное учреждение здравоохранения Республики Башкортостан Акъярская  центральная районная больница  (</t>
    </r>
    <r>
      <rPr>
        <b/>
        <sz val="12"/>
        <rFont val="Calibri"/>
        <family val="2"/>
        <charset val="204"/>
      </rPr>
      <t>ГБУЗ РБ Акъярская ЦРБ</t>
    </r>
    <r>
      <rPr>
        <sz val="12"/>
        <rFont val="Calibri"/>
        <family val="2"/>
        <charset val="204"/>
      </rPr>
      <t>)</t>
    </r>
  </si>
  <si>
    <r>
      <t>Государственное бюджетное учреждение здравоохранения Республики Башкортостан Баймакская центральная городская  больница  (</t>
    </r>
    <r>
      <rPr>
        <b/>
        <sz val="12"/>
        <rFont val="Calibri"/>
        <family val="2"/>
        <charset val="204"/>
      </rPr>
      <t>ГБУЗ РБ  Баймакская  ЦГБ</t>
    </r>
    <r>
      <rPr>
        <sz val="12"/>
        <rFont val="Calibri"/>
        <family val="2"/>
        <charset val="204"/>
      </rPr>
      <t>)</t>
    </r>
  </si>
  <si>
    <r>
      <t>Общество с ограниченной ответственностью "Медента" (</t>
    </r>
    <r>
      <rPr>
        <b/>
        <sz val="12"/>
        <rFont val="Calibri"/>
        <family val="2"/>
        <charset val="204"/>
      </rPr>
      <t>ООО "Медента")</t>
    </r>
  </si>
  <si>
    <r>
      <t>Индивидуальный предприниматель Искужин Раис Габдрауфович (</t>
    </r>
    <r>
      <rPr>
        <b/>
        <sz val="12"/>
        <rFont val="Calibri"/>
        <family val="2"/>
        <charset val="204"/>
        <scheme val="minor"/>
      </rPr>
      <t>ИП Искужин Р.Г)</t>
    </r>
  </si>
  <si>
    <r>
      <t>Государственное бюджетное учреждение здравоохранения Республики Башкортостан Центральная городская больница города Сибай (</t>
    </r>
    <r>
      <rPr>
        <b/>
        <sz val="12"/>
        <rFont val="Calibri"/>
        <family val="2"/>
        <charset val="204"/>
      </rPr>
      <t>ГБУЗ ЦГБ г.Сибай</t>
    </r>
    <r>
      <rPr>
        <sz val="12"/>
        <rFont val="Calibri"/>
        <family val="2"/>
        <charset val="204"/>
      </rPr>
      <t>)</t>
    </r>
  </si>
  <si>
    <r>
      <t>Государственное  автономное  учреждение здравоохранения Республики Башкортостан Стоматологическая поликлиника города Сибай(</t>
    </r>
    <r>
      <rPr>
        <b/>
        <sz val="12"/>
        <rFont val="Calibri"/>
        <family val="2"/>
        <charset val="204"/>
      </rPr>
      <t>ГАУЗ РБ Стоматологическая поликлиника г.Сибай</t>
    </r>
    <r>
      <rPr>
        <sz val="12"/>
        <rFont val="Calibri"/>
        <family val="2"/>
        <charset val="204"/>
      </rPr>
      <t>)</t>
    </r>
  </si>
  <si>
    <r>
      <t>Общество с ограниченной ответственностью "Здравница Зауралья " (</t>
    </r>
    <r>
      <rPr>
        <b/>
        <sz val="12"/>
        <rFont val="Calibri"/>
        <family val="2"/>
        <charset val="204"/>
      </rPr>
      <t>ООО "Здравница Зауралья")</t>
    </r>
  </si>
  <si>
    <r>
      <t>Государственное бюджетное учреждение здравоохранения Республики Башкортостан Зилаирская  центральная районная больница  (</t>
    </r>
    <r>
      <rPr>
        <b/>
        <sz val="12"/>
        <rFont val="Calibri"/>
        <family val="2"/>
        <charset val="204"/>
      </rPr>
      <t>ГБУЗ РБ  Зилаирская  ЦРБ</t>
    </r>
    <r>
      <rPr>
        <sz val="12"/>
        <rFont val="Calibri"/>
        <family val="2"/>
        <charset val="204"/>
      </rPr>
      <t>)</t>
    </r>
  </si>
  <si>
    <r>
      <t xml:space="preserve">Государственное бюджетное учреждение здравоохранения Республики Башкортостан Клиническая больница №1  города Стерлитамак </t>
    </r>
    <r>
      <rPr>
        <b/>
        <sz val="12"/>
        <rFont val="Calibri"/>
        <family val="2"/>
        <charset val="204"/>
      </rPr>
      <t>(ГБУЗ РБ КБ №1 г.Стерлитамак)</t>
    </r>
  </si>
  <si>
    <r>
      <t xml:space="preserve">Государственное бюджетное учреждение здравоохранения Республики Башкортостан Городская больница №2 города Стерлитамак </t>
    </r>
    <r>
      <rPr>
        <b/>
        <sz val="12"/>
        <rFont val="Calibri"/>
        <family val="2"/>
        <charset val="204"/>
      </rPr>
      <t>(ГБУЗ РБ Городская больница №2 г.Стерлитамак)</t>
    </r>
  </si>
  <si>
    <r>
      <t>Государственное бюджетное учреждение здравоохранения Республики Башкортостан Городская больница №3 города Стерлитамак (</t>
    </r>
    <r>
      <rPr>
        <b/>
        <sz val="12"/>
        <rFont val="Calibri"/>
        <family val="2"/>
        <charset val="204"/>
      </rPr>
      <t>ГБУЗ РБ ГБ №3 г.Стерлитамак</t>
    </r>
    <r>
      <rPr>
        <sz val="12"/>
        <rFont val="Calibri"/>
        <family val="2"/>
        <charset val="204"/>
      </rPr>
      <t>)</t>
    </r>
  </si>
  <si>
    <r>
      <t xml:space="preserve">Государственное бюджетное учреждение здравоохранения Республики Башкортостан Городская больница №4 г.Стерлитамак ( </t>
    </r>
    <r>
      <rPr>
        <b/>
        <sz val="12"/>
        <rFont val="Calibri"/>
        <family val="2"/>
        <charset val="204"/>
      </rPr>
      <t>ГБУЗ РБ Городская больница №4 г.Стерлитамак</t>
    </r>
    <r>
      <rPr>
        <sz val="12"/>
        <rFont val="Calibri"/>
        <family val="2"/>
        <charset val="204"/>
      </rPr>
      <t>)</t>
    </r>
  </si>
  <si>
    <r>
      <t>Государственное бюджетное учреждение здравоохранения Республики Башкортостан Детская   больница город Стерлитамак (</t>
    </r>
    <r>
      <rPr>
        <b/>
        <sz val="12"/>
        <rFont val="Calibri"/>
        <family val="2"/>
        <charset val="204"/>
      </rPr>
      <t>ГБУЗ РБ ДБ г.Стерлитамак</t>
    </r>
    <r>
      <rPr>
        <sz val="12"/>
        <rFont val="Calibri"/>
        <family val="2"/>
        <charset val="204"/>
      </rPr>
      <t>)</t>
    </r>
  </si>
  <si>
    <r>
      <t>Государственное автономное учреждение здравоохранения Республики Башкортостан Кожно-венерологический диспансер города Стерлитамак (</t>
    </r>
    <r>
      <rPr>
        <b/>
        <sz val="12"/>
        <rFont val="Calibri"/>
        <family val="2"/>
        <charset val="204"/>
      </rPr>
      <t>ГАУЗ РБ КВД г.Стерлитамак</t>
    </r>
    <r>
      <rPr>
        <sz val="12"/>
        <rFont val="Calibri"/>
        <family val="2"/>
        <charset val="204"/>
      </rPr>
      <t>)</t>
    </r>
  </si>
  <si>
    <r>
      <t>Государственное бюджетное учреждение здравоохранения Республики Башкортостан Городская инфекционная больница города Стерлитамак (</t>
    </r>
    <r>
      <rPr>
        <b/>
        <sz val="12"/>
        <rFont val="Calibri"/>
        <family val="2"/>
        <charset val="204"/>
      </rPr>
      <t>ГБУЗ РБ Городская инфекционная больница г.Стерлитамак</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</si>
  <si>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города Стерлитамак (</t>
    </r>
    <r>
      <rPr>
        <b/>
        <sz val="12"/>
        <rFont val="Calibri"/>
        <family val="2"/>
        <charset val="204"/>
      </rPr>
      <t>ГБУЗ РБ СП г.Стерлитамак</t>
    </r>
    <r>
      <rPr>
        <sz val="12"/>
        <rFont val="Calibri"/>
        <family val="2"/>
        <charset val="204"/>
      </rPr>
      <t>)</t>
    </r>
  </si>
  <si>
    <r>
      <t>Государственное бюджетное учреждение здравоохранения Республики Башкортостан Станция скорой медицинской помощи города Стерлитамак  (</t>
    </r>
    <r>
      <rPr>
        <b/>
        <sz val="12"/>
        <rFont val="Calibri"/>
        <family val="2"/>
        <charset val="204"/>
      </rPr>
      <t>ГБУЗ РБ Станция скорой медицинской помощи г.Стерлитамак)</t>
    </r>
  </si>
  <si>
    <r>
      <t>Негосударственное учреждение здравоохранения "Узловая больница на станции Стерлитамак открытого акционерного общества "Российские железные дороги"(</t>
    </r>
    <r>
      <rPr>
        <b/>
        <sz val="12"/>
        <rFont val="Calibri"/>
        <family val="2"/>
        <charset val="204"/>
      </rPr>
      <t>НУЗ "Узловая больница на ст.Стерлитамак ОАО "РЖД"</t>
    </r>
    <r>
      <rPr>
        <sz val="12"/>
        <rFont val="Calibri"/>
        <family val="2"/>
        <charset val="204"/>
      </rPr>
      <t>)</t>
    </r>
  </si>
  <si>
    <r>
      <t>Государственное  автономное учреждение здравоохранения Республики Башкортостан "Санаторий для детей  Нур города Стерлитамак " (</t>
    </r>
    <r>
      <rPr>
        <b/>
        <sz val="12"/>
        <rFont val="Calibri"/>
        <family val="2"/>
        <charset val="204"/>
      </rPr>
      <t>ГАУЗ РБ  "Санаторий для детей Нур г.Стерлитамак")</t>
    </r>
  </si>
  <si>
    <r>
      <t>Государственное автономное учреждение здравоохранения Республики Башкортостан "Санатории для детей Радуга города Стерлитамак (</t>
    </r>
    <r>
      <rPr>
        <b/>
        <sz val="12"/>
        <rFont val="Calibri"/>
        <family val="2"/>
        <charset val="204"/>
        <scheme val="minor"/>
      </rPr>
      <t>ГАУЗ РБ "Санаторий для детей Радуга г.Стерлитамак</t>
    </r>
    <r>
      <rPr>
        <sz val="12"/>
        <rFont val="Calibri"/>
        <family val="2"/>
        <charset val="204"/>
        <scheme val="minor"/>
      </rPr>
      <t>)</t>
    </r>
  </si>
  <si>
    <r>
      <t>Общество с ограниченной ответственностью Санаторий профилакторий "Березка" (</t>
    </r>
    <r>
      <rPr>
        <b/>
        <sz val="12"/>
        <rFont val="Calibri"/>
        <family val="2"/>
        <charset val="204"/>
      </rPr>
      <t>ООО СП "Березка"</t>
    </r>
    <r>
      <rPr>
        <sz val="12"/>
        <rFont val="Calibri"/>
        <family val="2"/>
        <charset val="204"/>
      </rPr>
      <t>)</t>
    </r>
  </si>
  <si>
    <r>
      <t>Общество с ограниченной ответственностью "Межрегиональный медицинский онкологический центр" (</t>
    </r>
    <r>
      <rPr>
        <b/>
        <sz val="12"/>
        <rFont val="Calibri"/>
        <family val="2"/>
        <charset val="204"/>
      </rPr>
      <t>ООО "ММОЦ")</t>
    </r>
  </si>
  <si>
    <r>
      <t xml:space="preserve">Общество с ограниченной ответственостью "НИКА" </t>
    </r>
    <r>
      <rPr>
        <b/>
        <sz val="12"/>
        <rFont val="Calibri"/>
        <family val="2"/>
        <charset val="204"/>
        <scheme val="minor"/>
      </rPr>
      <t>(ООО "НИКА"</t>
    </r>
    <r>
      <rPr>
        <sz val="12"/>
        <rFont val="Calibri"/>
        <family val="2"/>
        <charset val="204"/>
        <scheme val="minor"/>
      </rPr>
      <t>)</t>
    </r>
  </si>
  <si>
    <r>
      <t>Государственное бюджетное учреждение здравоохранения Республики Башкортостан Городская больница города Салават (</t>
    </r>
    <r>
      <rPr>
        <b/>
        <sz val="12"/>
        <rFont val="Calibri"/>
        <family val="2"/>
        <charset val="204"/>
      </rPr>
      <t xml:space="preserve"> ГБУЗ РБ ГБ г.Салават)</t>
    </r>
  </si>
  <si>
    <r>
      <t>Государственное автономное учреждение здравоохранения Республики Башкортостан Кожно-венерологический диспансер города Салават (</t>
    </r>
    <r>
      <rPr>
        <b/>
        <sz val="12"/>
        <rFont val="Calibri"/>
        <family val="2"/>
        <charset val="204"/>
      </rPr>
      <t>ГАУЗ РБ КВД г.Салават)</t>
    </r>
  </si>
  <si>
    <r>
      <t>Государственное бюджетное учреждение здравоохранения Республики Башкортостан Стоматологическая поликлиника города Салават (</t>
    </r>
    <r>
      <rPr>
        <b/>
        <sz val="12"/>
        <rFont val="Calibri"/>
        <family val="2"/>
        <charset val="204"/>
      </rPr>
      <t>ГБУЗ РБ  Стоматологическая поликлиника г.Салават</t>
    </r>
    <r>
      <rPr>
        <sz val="12"/>
        <rFont val="Calibri"/>
        <family val="2"/>
        <charset val="204"/>
      </rPr>
      <t>)</t>
    </r>
  </si>
  <si>
    <r>
      <t>Общество с ограниченной ответственностью "Медсервис" (</t>
    </r>
    <r>
      <rPr>
        <b/>
        <sz val="12"/>
        <rFont val="Calibri"/>
        <family val="2"/>
        <charset val="204"/>
      </rPr>
      <t>ООО "Медсервис"</t>
    </r>
    <r>
      <rPr>
        <sz val="12"/>
        <rFont val="Calibri"/>
        <family val="2"/>
        <charset val="204"/>
      </rPr>
      <t>)</t>
    </r>
  </si>
  <si>
    <r>
      <t>Государственное бюджетное учреждение здравоохранения Республики Башкортостан  Городская больница города Кумертау (</t>
    </r>
    <r>
      <rPr>
        <b/>
        <sz val="12"/>
        <rFont val="Calibri"/>
        <family val="2"/>
        <charset val="204"/>
      </rPr>
      <t>ГБУЗ РБ ГБ г.Кумертау</t>
    </r>
    <r>
      <rPr>
        <sz val="12"/>
        <rFont val="Calibri"/>
        <family val="2"/>
        <charset val="204"/>
      </rPr>
      <t>)</t>
    </r>
  </si>
  <si>
    <r>
      <t xml:space="preserve">Общество с ограниченной ответственностью "Жемчужина"( </t>
    </r>
    <r>
      <rPr>
        <b/>
        <sz val="12"/>
        <rFont val="Calibri"/>
        <family val="2"/>
        <charset val="204"/>
      </rPr>
      <t>ООО "Жемчужина"</t>
    </r>
    <r>
      <rPr>
        <sz val="12"/>
        <rFont val="Calibri"/>
        <family val="2"/>
        <charset val="204"/>
      </rPr>
      <t>)</t>
    </r>
  </si>
  <si>
    <r>
      <t>Общество с ограниченной ответственностью "Медсервис Профи" (</t>
    </r>
    <r>
      <rPr>
        <b/>
        <sz val="12"/>
        <rFont val="Calibri"/>
        <family val="2"/>
        <charset val="204"/>
      </rPr>
      <t>ООО "Медсервис Профи"</t>
    </r>
    <r>
      <rPr>
        <sz val="12"/>
        <rFont val="Calibri"/>
        <family val="2"/>
        <charset val="204"/>
      </rPr>
      <t>)</t>
    </r>
  </si>
  <si>
    <r>
      <t xml:space="preserve">Государственное бюджетное учреждение здравоохранения Республики Башкортостан Исянгуловская центральная районная больница ( </t>
    </r>
    <r>
      <rPr>
        <b/>
        <sz val="12"/>
        <rFont val="Calibri"/>
        <family val="2"/>
        <charset val="204"/>
      </rPr>
      <t>ГБУЗ РБ Исянгуловская ЦРБ</t>
    </r>
    <r>
      <rPr>
        <sz val="12"/>
        <rFont val="Calibri"/>
        <family val="2"/>
        <charset val="204"/>
      </rPr>
      <t>)</t>
    </r>
  </si>
  <si>
    <r>
      <t>Государственное бюджетное учреждение здравоохранения Республики Башкортостан Ишимбайская центральная районная больница (</t>
    </r>
    <r>
      <rPr>
        <b/>
        <sz val="12"/>
        <rFont val="Calibri"/>
        <family val="2"/>
        <charset val="204"/>
      </rPr>
      <t>ГБУЗ РБ Ишимбайская ЦРБ</t>
    </r>
    <r>
      <rPr>
        <sz val="12"/>
        <rFont val="Calibri"/>
        <family val="2"/>
        <charset val="204"/>
      </rPr>
      <t>)</t>
    </r>
  </si>
  <si>
    <r>
      <t>Государственное бюджетное учреждение здравоохранения Республики Башкортостан Красноусольская центральная районная больница (</t>
    </r>
    <r>
      <rPr>
        <b/>
        <sz val="12"/>
        <rFont val="Calibri"/>
        <family val="2"/>
        <charset val="204"/>
      </rPr>
      <t>ГБУЗ РБ Красноусольская  ЦРБ</t>
    </r>
    <r>
      <rPr>
        <sz val="12"/>
        <rFont val="Calibri"/>
        <family val="2"/>
        <charset val="204"/>
      </rPr>
      <t>)</t>
    </r>
  </si>
  <si>
    <r>
      <t xml:space="preserve">Государственное бюджетное учреждение здравоохранения Республики Башкортостан Мелеузовская  центральная районная больница ( </t>
    </r>
    <r>
      <rPr>
        <b/>
        <sz val="12"/>
        <rFont val="Calibri"/>
        <family val="2"/>
        <charset val="204"/>
      </rPr>
      <t>ГБУЗ РБ Мелеузовская  ЦРБ</t>
    </r>
    <r>
      <rPr>
        <sz val="12"/>
        <rFont val="Calibri"/>
        <family val="2"/>
        <charset val="204"/>
      </rPr>
      <t>)</t>
    </r>
  </si>
  <si>
    <r>
      <t>Государственное бюджетное учреждение здравоохранения Республики Башкортостан Мраковская центральная районная больница (</t>
    </r>
    <r>
      <rPr>
        <b/>
        <sz val="12"/>
        <rFont val="Calibri"/>
        <family val="2"/>
        <charset val="204"/>
      </rPr>
      <t>ГБУЗ РБ Мраковская  ЦРБ</t>
    </r>
    <r>
      <rPr>
        <sz val="12"/>
        <rFont val="Calibri"/>
        <family val="2"/>
        <charset val="204"/>
      </rPr>
      <t>)</t>
    </r>
  </si>
  <si>
    <r>
      <t>Государственное бюджетное учреждение здравоохранения Республики Башкортостан Стерлибашевская  центральная районная больница  (</t>
    </r>
    <r>
      <rPr>
        <b/>
        <sz val="12"/>
        <rFont val="Calibri"/>
        <family val="2"/>
        <charset val="204"/>
      </rPr>
      <t>ГБУЗ РБ Стерлибашевская  ЦРБ</t>
    </r>
    <r>
      <rPr>
        <sz val="12"/>
        <rFont val="Calibri"/>
        <family val="2"/>
        <charset val="204"/>
      </rPr>
      <t>)</t>
    </r>
  </si>
  <si>
    <r>
      <t>Государственное бюджетное учреждение здравоохранения Республики Башкортостан Толбазинская  центральная районная больница  (</t>
    </r>
    <r>
      <rPr>
        <b/>
        <sz val="12"/>
        <rFont val="Calibri"/>
        <family val="2"/>
        <charset val="204"/>
      </rPr>
      <t>ГБУЗ РБ Толбазинская ЦРБ</t>
    </r>
    <r>
      <rPr>
        <sz val="12"/>
        <rFont val="Calibri"/>
        <family val="2"/>
        <charset val="204"/>
      </rPr>
      <t>)</t>
    </r>
  </si>
  <si>
    <r>
      <t>Государственное бюджетное учреждение здравоохранения Республики Башкортостан Федоровская центральная районная больница  (</t>
    </r>
    <r>
      <rPr>
        <b/>
        <sz val="12"/>
        <rFont val="Calibri"/>
        <family val="2"/>
        <charset val="204"/>
      </rPr>
      <t>ГБУЗ РБ Федоровская ЦРБ</t>
    </r>
    <r>
      <rPr>
        <sz val="12"/>
        <rFont val="Calibri"/>
        <family val="2"/>
        <charset val="204"/>
      </rPr>
      <t>)</t>
    </r>
  </si>
  <si>
    <r>
      <t>Государственное бюджетное учреждение здравоохранения Республики Башкортостан Бакалинская центральная районная больница (</t>
    </r>
    <r>
      <rPr>
        <b/>
        <sz val="12"/>
        <rFont val="Calibri"/>
        <family val="2"/>
        <charset val="204"/>
      </rPr>
      <t>ГБУЗ РБ Бакалинская  ЦРБ</t>
    </r>
    <r>
      <rPr>
        <sz val="12"/>
        <rFont val="Calibri"/>
        <family val="2"/>
        <charset val="204"/>
      </rPr>
      <t>)</t>
    </r>
  </si>
  <si>
    <r>
      <t>Государственное бюджетное учреждение здравоохранения Республики Башкортостан Верхнеяркеевская центральная районная больница (</t>
    </r>
    <r>
      <rPr>
        <b/>
        <sz val="12"/>
        <rFont val="Calibri"/>
        <family val="2"/>
        <charset val="204"/>
      </rPr>
      <t>ГБУЗ РБ Верхнеяркеевская  ЦРБ</t>
    </r>
    <r>
      <rPr>
        <sz val="12"/>
        <rFont val="Calibri"/>
        <family val="2"/>
        <charset val="204"/>
      </rPr>
      <t>)</t>
    </r>
  </si>
  <si>
    <r>
      <t>Государственное бюджетное учреждение здравоохранения Республики Башкортостан Городская больница №1 города Октябрьский (</t>
    </r>
    <r>
      <rPr>
        <b/>
        <sz val="12"/>
        <rFont val="Calibri"/>
        <family val="2"/>
        <charset val="204"/>
      </rPr>
      <t xml:space="preserve"> ГБУЗ РБ ГБ №1 г.Октябрьский</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</si>
  <si>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города Октябрьский (</t>
    </r>
    <r>
      <rPr>
        <b/>
        <sz val="12"/>
        <rFont val="Calibri"/>
        <family val="2"/>
        <charset val="204"/>
      </rPr>
      <t xml:space="preserve"> ГБУЗ РБ Стоматологическая поликлиника г.Октябрьский</t>
    </r>
    <r>
      <rPr>
        <sz val="12"/>
        <rFont val="Calibri"/>
        <family val="2"/>
        <charset val="204"/>
      </rPr>
      <t>)</t>
    </r>
  </si>
  <si>
    <r>
      <t>Муниципальное унитарное предприятие "Детский многопрофильный санаторий "Росток" городского округа город Октябрьский Республики Башкортостан (</t>
    </r>
    <r>
      <rPr>
        <b/>
        <sz val="12"/>
        <rFont val="Calibri"/>
        <family val="2"/>
        <charset val="204"/>
        <scheme val="minor"/>
      </rPr>
      <t>МУП ДМС "Росток"</t>
    </r>
    <r>
      <rPr>
        <sz val="12"/>
        <rFont val="Calibri"/>
        <family val="2"/>
        <charset val="204"/>
        <scheme val="minor"/>
      </rPr>
      <t>)</t>
    </r>
  </si>
  <si>
    <r>
      <t>Государственное бюджетное учреждение здравоохранения Республики Башкортостан Туймазинская центральная районная больница (</t>
    </r>
    <r>
      <rPr>
        <b/>
        <sz val="12"/>
        <rFont val="Calibri"/>
        <family val="2"/>
        <charset val="204"/>
      </rPr>
      <t>ГБУЗ РБ Туймазинская ЦРБ</t>
    </r>
    <r>
      <rPr>
        <sz val="12"/>
        <rFont val="Calibri"/>
        <family val="2"/>
        <charset val="204"/>
      </rPr>
      <t>)</t>
    </r>
  </si>
  <si>
    <r>
      <t>Государственное бюджетное стационарное учреждение социального обслуживания системы социальной защиты населения Верхнетроицкий психоневрологический интернат (</t>
    </r>
    <r>
      <rPr>
        <b/>
        <sz val="12"/>
        <rFont val="Calibri"/>
        <family val="2"/>
        <charset val="204"/>
        <scheme val="minor"/>
      </rPr>
      <t>ГБСУСОССЗН ВТПНИ</t>
    </r>
    <r>
      <rPr>
        <sz val="12"/>
        <rFont val="Calibri"/>
        <family val="2"/>
        <charset val="204"/>
        <scheme val="minor"/>
      </rPr>
      <t>)</t>
    </r>
  </si>
  <si>
    <r>
      <t>Государственное бюджетное учреждение здравоохранения Республики Башкортостан Шаранская  центральная районная больница  (</t>
    </r>
    <r>
      <rPr>
        <b/>
        <sz val="12"/>
        <rFont val="Calibri"/>
        <family val="2"/>
        <charset val="204"/>
      </rPr>
      <t>ГБУЗ РБ Шаранская  ЦРБ</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</si>
  <si>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№3 города Уфа (Г</t>
    </r>
    <r>
      <rPr>
        <b/>
        <sz val="12"/>
        <rFont val="Calibri"/>
        <family val="2"/>
        <charset val="204"/>
      </rPr>
      <t>БУЗ РБ ГКБ №3 г.Уфа</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</si>
  <si>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№8 города Уфа (Г</t>
    </r>
    <r>
      <rPr>
        <b/>
        <sz val="12"/>
        <rFont val="Calibri"/>
        <family val="2"/>
        <charset val="204"/>
      </rPr>
      <t>БУЗ РБ ГКБ №8 г.Уфа</t>
    </r>
    <r>
      <rPr>
        <sz val="12"/>
        <rFont val="Calibri"/>
        <family val="2"/>
        <charset val="204"/>
      </rPr>
      <t>)</t>
    </r>
  </si>
  <si>
    <r>
      <t>Государственное бюджетное учреждение здравоохранения Республики Башкортостан Городская больница №9 города Уфа (Г</t>
    </r>
    <r>
      <rPr>
        <b/>
        <sz val="12"/>
        <rFont val="Calibri"/>
        <family val="2"/>
        <charset val="204"/>
      </rPr>
      <t>БУЗ РБ ГБ №9 г.Уфа</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</si>
  <si>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№10 города Уфа (Г</t>
    </r>
    <r>
      <rPr>
        <b/>
        <sz val="12"/>
        <rFont val="Calibri"/>
        <family val="2"/>
        <charset val="204"/>
      </rPr>
      <t>БУЗ РБ ГКБ №10 г.Уфа</t>
    </r>
    <r>
      <rPr>
        <sz val="12"/>
        <rFont val="Calibri"/>
        <family val="2"/>
        <charset val="204"/>
      </rPr>
      <t>)</t>
    </r>
  </si>
  <si>
    <r>
      <t>Государственное бюджетное учреждение здравоохранения Республики Башкортостан Городская больница №12 города Уфа (Г</t>
    </r>
    <r>
      <rPr>
        <b/>
        <sz val="12"/>
        <rFont val="Calibri"/>
        <family val="2"/>
        <charset val="204"/>
      </rPr>
      <t>БУЗ РБ ГБ №12 г.Уфа</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</si>
  <si>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№13  города Уфа (Г</t>
    </r>
    <r>
      <rPr>
        <b/>
        <sz val="12"/>
        <rFont val="Calibri"/>
        <family val="2"/>
        <charset val="204"/>
      </rPr>
      <t>БУЗ РБ ГКБ №13 г.Уфа</t>
    </r>
    <r>
      <rPr>
        <sz val="12"/>
        <rFont val="Calibri"/>
        <family val="2"/>
        <charset val="204"/>
      </rPr>
      <t>)</t>
    </r>
  </si>
  <si>
    <r>
      <t>Государственное бюджетное учреждение здравоохранения Республики Башкортостан Городская детская клиническая больница №17 города Уфа  (Г</t>
    </r>
    <r>
      <rPr>
        <b/>
        <sz val="12"/>
        <rFont val="Calibri"/>
        <family val="2"/>
        <charset val="204"/>
      </rPr>
      <t>БУЗ РБ ГДКБ №17 г.Уфа</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</si>
  <si>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№18 города Уфа (Г</t>
    </r>
    <r>
      <rPr>
        <b/>
        <sz val="12"/>
        <rFont val="Calibri"/>
        <family val="2"/>
        <charset val="204"/>
      </rPr>
      <t>БУЗ РБ ГКБ №18 г.Уфа</t>
    </r>
    <r>
      <rPr>
        <sz val="12"/>
        <rFont val="Calibri"/>
        <family val="2"/>
        <charset val="204"/>
      </rPr>
      <t>)</t>
    </r>
  </si>
  <si>
    <r>
      <t>Государственное бюджетное учреждение здравоохранения Республики Башкортостан Родильный дом №3 города Уфа (Г</t>
    </r>
    <r>
      <rPr>
        <b/>
        <sz val="12"/>
        <rFont val="Calibri"/>
        <family val="2"/>
        <charset val="204"/>
      </rPr>
      <t>БУЗ РБ РД №3 г.Уфа</t>
    </r>
    <r>
      <rPr>
        <sz val="12"/>
        <rFont val="Calibri"/>
        <family val="2"/>
        <charset val="204"/>
      </rPr>
      <t>)</t>
    </r>
  </si>
  <si>
    <r>
      <t>Государственное бюджетное учреждение здравоохранения Республики Башкортостан Клинический родильный дом №4 города Уфа (Г</t>
    </r>
    <r>
      <rPr>
        <b/>
        <sz val="12"/>
        <rFont val="Calibri"/>
        <family val="2"/>
        <charset val="204"/>
      </rPr>
      <t>БУЗ РБ  КРД №4 г.Уфа</t>
    </r>
    <r>
      <rPr>
        <sz val="12"/>
        <rFont val="Calibri"/>
        <family val="2"/>
        <charset val="204"/>
        <scheme val="minor"/>
      </rPr>
      <t>)</t>
    </r>
  </si>
  <si>
    <r>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(Ф</t>
    </r>
    <r>
      <rPr>
        <b/>
        <sz val="12"/>
        <rFont val="Calibri"/>
        <family val="2"/>
        <charset val="204"/>
      </rPr>
      <t>ГБОУ ВО БГМУ Минздрава России</t>
    </r>
    <r>
      <rPr>
        <sz val="12"/>
        <rFont val="Calibri"/>
        <family val="2"/>
        <charset val="204"/>
      </rPr>
      <t>)</t>
    </r>
  </si>
  <si>
    <r>
      <t>Федеральное казенное учреждение здравоохранения "Медико-санитарная часть Министерства внутренних дел России по Республике Башкортостан("</t>
    </r>
    <r>
      <rPr>
        <b/>
        <sz val="12"/>
        <rFont val="Calibri"/>
        <family val="2"/>
        <charset val="204"/>
      </rPr>
      <t>ФКУЗ "МСЧ МВД России по Республике Башкортостан"</t>
    </r>
    <r>
      <rPr>
        <sz val="12"/>
        <rFont val="Calibri"/>
        <family val="2"/>
        <charset val="204"/>
      </rPr>
      <t>)</t>
    </r>
  </si>
  <si>
    <r>
      <t>Государственное унитарное предприятие санаторий "Зеленая роща" Республики Башкортостан (</t>
    </r>
    <r>
      <rPr>
        <b/>
        <sz val="12"/>
        <rFont val="Calibri"/>
        <family val="2"/>
        <charset val="204"/>
      </rPr>
      <t>ГУП санаторий "Зеленая роща" РБ)</t>
    </r>
  </si>
  <si>
    <r>
      <t>Государственное унитарное предприятие санаторий "Юматово" Республики Башкортостан (</t>
    </r>
    <r>
      <rPr>
        <b/>
        <sz val="12"/>
        <rFont val="Calibri"/>
        <family val="2"/>
        <charset val="204"/>
      </rPr>
      <t>ГУП санаторий "Юматово"РБ</t>
    </r>
    <r>
      <rPr>
        <sz val="12"/>
        <rFont val="Calibri"/>
        <family val="2"/>
        <charset val="204"/>
      </rPr>
      <t>)</t>
    </r>
  </si>
  <si>
    <r>
      <t>Государственное унитарное предприятие "Санаторно-оздоровительный лагерь круглосуточного действия "Салют" Республики Башкортостан (</t>
    </r>
    <r>
      <rPr>
        <b/>
        <sz val="12"/>
        <rFont val="Calibri"/>
        <family val="2"/>
        <charset val="204"/>
      </rPr>
      <t xml:space="preserve">ГУП «Санаторно-оздоровительный лагерь «Салют» РБ» </t>
    </r>
    <r>
      <rPr>
        <sz val="12"/>
        <rFont val="Calibri"/>
        <family val="2"/>
        <charset val="204"/>
      </rPr>
      <t>)</t>
    </r>
  </si>
  <si>
    <r>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 (</t>
    </r>
    <r>
      <rPr>
        <b/>
        <sz val="12"/>
        <rFont val="Calibri"/>
        <family val="2"/>
        <charset val="204"/>
      </rPr>
      <t>ГАУЗ РПНС "Акбузат")</t>
    </r>
  </si>
  <si>
    <r>
      <t>Государственное бюджетное учреждение здравоохранения Республики Башкортостан Детская поликлиника №2 города Уфа  (Г</t>
    </r>
    <r>
      <rPr>
        <b/>
        <sz val="12"/>
        <rFont val="Calibri"/>
        <family val="2"/>
        <charset val="204"/>
      </rPr>
      <t>БУЗ РБ  Детская поликлиника №2 г.Уфа</t>
    </r>
    <r>
      <rPr>
        <sz val="12"/>
        <rFont val="Calibri"/>
        <family val="2"/>
        <charset val="204"/>
      </rPr>
      <t>)</t>
    </r>
  </si>
  <si>
    <r>
      <t>Государственное бюджетное учреждение здравоохранения Республики Башкортостан Детская поликлиника №3  города Уфа (Г</t>
    </r>
    <r>
      <rPr>
        <b/>
        <sz val="12"/>
        <rFont val="Calibri"/>
        <family val="2"/>
        <charset val="204"/>
      </rPr>
      <t>БУЗ РБ  Детская поликлиника №3 г.Уфа</t>
    </r>
    <r>
      <rPr>
        <sz val="12"/>
        <rFont val="Calibri"/>
        <family val="2"/>
        <charset val="204"/>
      </rPr>
      <t>)</t>
    </r>
  </si>
  <si>
    <r>
      <t>Государственное бюджетное учреждение здравоохранения Республики Башкортостан Детская поликлиника №4  города Уфа (Г</t>
    </r>
    <r>
      <rPr>
        <b/>
        <sz val="12"/>
        <rFont val="Calibri"/>
        <family val="2"/>
        <charset val="204"/>
      </rPr>
      <t>БУЗ РБ  Детская поликлиника  №4 г.Уфа</t>
    </r>
    <r>
      <rPr>
        <sz val="12"/>
        <rFont val="Calibri"/>
        <family val="2"/>
        <charset val="204"/>
      </rPr>
      <t>)</t>
    </r>
  </si>
  <si>
    <r>
      <t>Государственное бюджетное учреждение здравоохранения Республики Башкортостан Детская поликлиника №6  города Уфа (Г</t>
    </r>
    <r>
      <rPr>
        <b/>
        <sz val="12"/>
        <rFont val="Calibri"/>
        <family val="2"/>
        <charset val="204"/>
      </rPr>
      <t>БУЗ РБ Детская поликлиника №6 г.Уфа</t>
    </r>
    <r>
      <rPr>
        <sz val="12"/>
        <rFont val="Calibri"/>
        <family val="2"/>
        <charset val="204"/>
      </rPr>
      <t>)</t>
    </r>
  </si>
  <si>
    <r>
      <t>Государственное бюджетное учреждение здравоохранения Республики Башкортостан Поликлиника №1  города Уфа (Г</t>
    </r>
    <r>
      <rPr>
        <b/>
        <sz val="12"/>
        <rFont val="Calibri"/>
        <family val="2"/>
        <charset val="204"/>
      </rPr>
      <t>БУЗ РБ  Поликлиника №1 г.Уфа</t>
    </r>
    <r>
      <rPr>
        <sz val="12"/>
        <rFont val="Calibri"/>
        <family val="2"/>
        <charset val="204"/>
      </rPr>
      <t>)</t>
    </r>
  </si>
  <si>
    <r>
      <t>Государственное бюджетное учреждение здравоохранения Республики Башкортостан Поликлиника №2 города Уфа  (Г</t>
    </r>
    <r>
      <rPr>
        <b/>
        <sz val="12"/>
        <rFont val="Calibri"/>
        <family val="2"/>
        <charset val="204"/>
      </rPr>
      <t>БУЗ РБ  Поликлиника №2 г.Уфа</t>
    </r>
    <r>
      <rPr>
        <sz val="12"/>
        <rFont val="Calibri"/>
        <family val="2"/>
        <charset val="204"/>
      </rPr>
      <t>)</t>
    </r>
  </si>
  <si>
    <r>
      <t>Государственное бюджетное учреждение здравоохранения Республики Башкортостан Поликлиника №38  города Уфа( Г</t>
    </r>
    <r>
      <rPr>
        <b/>
        <sz val="12"/>
        <rFont val="Calibri"/>
        <family val="2"/>
        <charset val="204"/>
      </rPr>
      <t>БУЗ РБ  Поликлиника №38 г.Уфа</t>
    </r>
    <r>
      <rPr>
        <sz val="12"/>
        <rFont val="Calibri"/>
        <family val="2"/>
        <charset val="204"/>
      </rPr>
      <t>)</t>
    </r>
  </si>
  <si>
    <r>
      <t>Государственное бюджетное учреждение здравоохранения Республики Башкортостан Поликлиника №43  города Уфа  (Г</t>
    </r>
    <r>
      <rPr>
        <b/>
        <sz val="12"/>
        <rFont val="Calibri"/>
        <family val="2"/>
        <charset val="204"/>
      </rPr>
      <t>БУЗ РБ  Поликлиника №43 г.Уфа</t>
    </r>
    <r>
      <rPr>
        <sz val="12"/>
        <rFont val="Calibri"/>
        <family val="2"/>
        <charset val="204"/>
      </rPr>
      <t>)</t>
    </r>
  </si>
  <si>
    <r>
      <t>Государственное бюджетное учреждение здравоохранения Республики Башкортостан Поликлиника №44  города Уфа(Г</t>
    </r>
    <r>
      <rPr>
        <b/>
        <sz val="12"/>
        <rFont val="Calibri"/>
        <family val="2"/>
        <charset val="204"/>
      </rPr>
      <t>БУЗ РБ Поликлиника№44 г.Уфа</t>
    </r>
    <r>
      <rPr>
        <sz val="12"/>
        <rFont val="Calibri"/>
        <family val="2"/>
        <charset val="204"/>
      </rPr>
      <t>)</t>
    </r>
  </si>
  <si>
    <r>
      <t>Государственное бюджетное учреждение здравоохранения Республики Башкортостан Поликлиника №46  города Уфа (</t>
    </r>
    <r>
      <rPr>
        <b/>
        <sz val="12"/>
        <rFont val="Calibri"/>
        <family val="2"/>
        <charset val="204"/>
      </rPr>
      <t xml:space="preserve"> ГБУЗ РБ  Поликлиника №46 г.Уфа</t>
    </r>
    <r>
      <rPr>
        <sz val="12"/>
        <rFont val="Calibri"/>
        <family val="2"/>
        <charset val="204"/>
      </rPr>
      <t>)</t>
    </r>
  </si>
  <si>
    <r>
      <t xml:space="preserve">Государственное бюджетное учреждение здравоохранения Республики Башкортостан Поликлиника №47 города Уфа </t>
    </r>
    <r>
      <rPr>
        <b/>
        <sz val="12"/>
        <rFont val="Calibri"/>
        <family val="2"/>
        <charset val="204"/>
      </rPr>
      <t>(ГБУЗ РБ  Поликлиника  №47 г.Уфа)</t>
    </r>
  </si>
  <si>
    <r>
      <t>Государственное бюджетное учреждение здравоохранения Республики Башкортостан Поликлиника №48  города Уфа (Г</t>
    </r>
    <r>
      <rPr>
        <b/>
        <sz val="12"/>
        <rFont val="Calibri"/>
        <family val="2"/>
        <charset val="204"/>
      </rPr>
      <t>БУЗ РБ  Поликлиника №48 г.Уфа</t>
    </r>
    <r>
      <rPr>
        <sz val="12"/>
        <rFont val="Calibri"/>
        <family val="2"/>
        <charset val="204"/>
      </rPr>
      <t>)</t>
    </r>
  </si>
  <si>
    <r>
      <t>Государственное бюджетное учреждение здравоохранения Республики Башкортостан Поликлиника №50 города Уфа (Г</t>
    </r>
    <r>
      <rPr>
        <b/>
        <sz val="12"/>
        <rFont val="Calibri"/>
        <family val="2"/>
        <charset val="204"/>
      </rPr>
      <t>БУЗ РБ Поликлиника №50 г.Уфа</t>
    </r>
    <r>
      <rPr>
        <sz val="12"/>
        <rFont val="Calibri"/>
        <family val="2"/>
        <charset val="204"/>
      </rPr>
      <t>)</t>
    </r>
  </si>
  <si>
    <r>
      <t>Государственное бюджетное учреждение здравоохранения Республики Башкортостан Поликлиника №51  города Уфа (Г</t>
    </r>
    <r>
      <rPr>
        <b/>
        <sz val="12"/>
        <rFont val="Calibri"/>
        <family val="2"/>
        <charset val="204"/>
      </rPr>
      <t>БУЗ РБ  Поликлиника №51 г.Уфа</t>
    </r>
    <r>
      <rPr>
        <sz val="12"/>
        <rFont val="Calibri"/>
        <family val="2"/>
        <charset val="204"/>
      </rPr>
      <t>)</t>
    </r>
  </si>
  <si>
    <r>
      <t>Государственное бюджетное учреждение здравоохранения Республики Башкортостан Поликлиника №52 города Уфа (Г</t>
    </r>
    <r>
      <rPr>
        <b/>
        <sz val="12"/>
        <rFont val="Calibri"/>
        <family val="2"/>
        <charset val="204"/>
      </rPr>
      <t>БУЗ РБ  Поликлиника №52 г.Уфа</t>
    </r>
    <r>
      <rPr>
        <sz val="12"/>
        <rFont val="Calibri"/>
        <family val="2"/>
        <charset val="204"/>
      </rPr>
      <t>)</t>
    </r>
  </si>
  <si>
    <r>
      <t>Федеральное государственное бюджетное учреждение здравоохранения Поликлиника Уфимского научного центра Российской академии наук (</t>
    </r>
    <r>
      <rPr>
        <b/>
        <sz val="12"/>
        <rFont val="Calibri"/>
        <family val="2"/>
        <charset val="204"/>
      </rPr>
      <t>Поликлиника УНЦ РАН)</t>
    </r>
  </si>
  <si>
    <r>
      <t>Государственное унитарное сельскохозяйственное предприятие совхоз "Алексеевский" Республики Башкортостан  (</t>
    </r>
    <r>
      <rPr>
        <b/>
        <sz val="12"/>
        <rFont val="Calibri"/>
        <family val="2"/>
        <charset val="204"/>
        <scheme val="minor"/>
      </rPr>
      <t>ГУСП совхоз "Алексеевский"РБ</t>
    </r>
    <r>
      <rPr>
        <sz val="12"/>
        <rFont val="Calibri"/>
        <family val="2"/>
        <charset val="204"/>
        <scheme val="minor"/>
      </rPr>
      <t>)</t>
    </r>
  </si>
  <si>
    <r>
      <t>Государственное автономное учреждение здравоохранения Республики Башкортостан Детская стоматологическая поликлиника №3 города Уфа (Г</t>
    </r>
    <r>
      <rPr>
        <b/>
        <sz val="12"/>
        <rFont val="Calibri"/>
        <family val="2"/>
        <charset val="204"/>
      </rPr>
      <t>АУЗ РБ Детская стоматологическая поликлиника №3 г.Уфа</t>
    </r>
    <r>
      <rPr>
        <sz val="12"/>
        <rFont val="Calibri"/>
        <family val="2"/>
        <charset val="204"/>
      </rPr>
      <t>)</t>
    </r>
  </si>
  <si>
    <r>
      <t>Государственное бюджетное учреждение здравоохранения Республики Башкортостан Детская стоматологическая поликлиника №7 города Уфа (Г</t>
    </r>
    <r>
      <rPr>
        <b/>
        <sz val="12"/>
        <rFont val="Calibri"/>
        <family val="2"/>
        <charset val="204"/>
      </rPr>
      <t>БУЗ  РБ Детская стоматологическая поликлиника  №7 г.Уфа</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</si>
  <si>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№1 города Уфа (Г</t>
    </r>
    <r>
      <rPr>
        <b/>
        <sz val="12"/>
        <rFont val="Calibri"/>
        <family val="2"/>
        <charset val="204"/>
      </rPr>
      <t>БУЗ  РБ Стоматологическая поликлиника №1 г.Уфа</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</si>
  <si>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№2 города Уфа (Г</t>
    </r>
    <r>
      <rPr>
        <b/>
        <sz val="12"/>
        <rFont val="Calibri"/>
        <family val="2"/>
        <charset val="204"/>
      </rPr>
      <t>БУЗ РБ  Стоматологическая поликлиника №2 г.Уфа</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</si>
  <si>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№4 города Уфа (Г</t>
    </r>
    <r>
      <rPr>
        <b/>
        <sz val="12"/>
        <rFont val="Calibri"/>
        <family val="2"/>
        <charset val="204"/>
      </rPr>
      <t>БУЗ  РБ Стоматологическая поликлиника №4 г.Уфа</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</si>
  <si>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№5  города Уфа (Г</t>
    </r>
    <r>
      <rPr>
        <b/>
        <sz val="12"/>
        <rFont val="Calibri"/>
        <family val="2"/>
        <charset val="204"/>
      </rPr>
      <t>БУЗ РБ  Стоматологическая поликлиника №5 г.Уфа</t>
    </r>
    <r>
      <rPr>
        <sz val="12"/>
        <rFont val="Calibri"/>
        <family val="2"/>
        <charset val="204"/>
      </rPr>
      <t>)</t>
    </r>
  </si>
  <si>
    <r>
      <t>Государственное бюджетное учреждение здравоохранения Республики Башкортостан Стоматологическая поликлиника №6  города Уфа (Г</t>
    </r>
    <r>
      <rPr>
        <b/>
        <sz val="12"/>
        <rFont val="Calibri"/>
        <family val="2"/>
        <charset val="204"/>
      </rPr>
      <t>БУЗ РБ Стоматологическая поликлиника №6 г.Уфа</t>
    </r>
    <r>
      <rPr>
        <sz val="12"/>
        <rFont val="Calibri"/>
        <family val="2"/>
        <charset val="204"/>
      </rPr>
      <t>)</t>
    </r>
  </si>
  <si>
    <r>
      <t>Государственное автономное учреждение здравоохранения Республики Башкортостан Стоматологическая поликлиника №8  города Уфа (Г</t>
    </r>
    <r>
      <rPr>
        <b/>
        <sz val="12"/>
        <rFont val="Calibri"/>
        <family val="2"/>
        <charset val="204"/>
      </rPr>
      <t>АУЗ РБ Стоматологическая поликлиника №8 г.Уфа</t>
    </r>
    <r>
      <rPr>
        <sz val="12"/>
        <rFont val="Calibri"/>
        <family val="2"/>
        <charset val="204"/>
      </rPr>
      <t>)</t>
    </r>
  </si>
  <si>
    <r>
      <t>Государственное автономное учреждение здравоохранения Республики Башкортостан Стоматологическая поликлиника №9 города Уфа  (Г</t>
    </r>
    <r>
      <rPr>
        <b/>
        <sz val="12"/>
        <rFont val="Calibri"/>
        <family val="2"/>
        <charset val="204"/>
      </rPr>
      <t>АУЗ РБ Стоматологическая поликлиника №9 г.Уфа</t>
    </r>
    <r>
      <rPr>
        <sz val="12"/>
        <rFont val="Calibri"/>
        <family val="2"/>
        <charset val="204"/>
      </rPr>
      <t>)</t>
    </r>
  </si>
  <si>
    <r>
      <t>Государственное бюджетное учреждение здравоохранения Республики Башкортостан Архангельская центральная районная больница (</t>
    </r>
    <r>
      <rPr>
        <b/>
        <sz val="12"/>
        <rFont val="Calibri"/>
        <family val="2"/>
        <charset val="204"/>
      </rPr>
      <t>ГБУЗ РБ Архангельская ЦРБ</t>
    </r>
    <r>
      <rPr>
        <sz val="12"/>
        <rFont val="Calibri"/>
        <family val="2"/>
        <charset val="204"/>
      </rPr>
      <t>)</t>
    </r>
  </si>
  <si>
    <r>
      <t>Государственное бюджетное учреждение здравоохранения Республики Башкортостан Благовещенская центральная районная больница (</t>
    </r>
    <r>
      <rPr>
        <b/>
        <sz val="12"/>
        <rFont val="Calibri"/>
        <family val="2"/>
        <charset val="204"/>
      </rPr>
      <t>ГБУЗ РБ Благовещенская  ЦРБ</t>
    </r>
    <r>
      <rPr>
        <sz val="12"/>
        <rFont val="Calibri"/>
        <family val="2"/>
        <charset val="204"/>
      </rPr>
      <t>)</t>
    </r>
  </si>
  <si>
    <r>
      <t>Общество с ограниченной ответственностью "Дантист" (</t>
    </r>
    <r>
      <rPr>
        <b/>
        <sz val="12"/>
        <rFont val="Calibri"/>
        <family val="2"/>
        <charset val="204"/>
      </rPr>
      <t>ООО "Дантист"</t>
    </r>
    <r>
      <rPr>
        <sz val="12"/>
        <rFont val="Calibri"/>
        <family val="2"/>
        <charset val="204"/>
      </rPr>
      <t>)</t>
    </r>
  </si>
  <si>
    <r>
      <t>Общество с ограниченной ответственностью  "СМАЙЛ" (</t>
    </r>
    <r>
      <rPr>
        <b/>
        <sz val="12"/>
        <rFont val="Calibri"/>
        <family val="2"/>
        <charset val="204"/>
        <scheme val="minor"/>
      </rPr>
      <t>ООО "СМАЙЛ"</t>
    </r>
    <r>
      <rPr>
        <sz val="12"/>
        <rFont val="Calibri"/>
        <family val="2"/>
        <charset val="204"/>
        <scheme val="minor"/>
      </rPr>
      <t>)</t>
    </r>
  </si>
  <si>
    <r>
      <t>Государственное бюджетное учреждение здравоохранения Республики Башкортостан Буздякская центральная районная больница (</t>
    </r>
    <r>
      <rPr>
        <b/>
        <sz val="12"/>
        <rFont val="Calibri"/>
        <family val="2"/>
        <charset val="204"/>
      </rPr>
      <t>ГБУЗ РБ Буздякская ЦРБ</t>
    </r>
    <r>
      <rPr>
        <sz val="12"/>
        <rFont val="Calibri"/>
        <family val="2"/>
        <charset val="204"/>
      </rPr>
      <t>)</t>
    </r>
  </si>
  <si>
    <r>
      <t>Государственное бюджетное учреждение здравоохранения Республики Башкортостан Иглинская центральная районная больница (</t>
    </r>
    <r>
      <rPr>
        <b/>
        <sz val="12"/>
        <rFont val="Calibri"/>
        <family val="2"/>
        <charset val="204"/>
      </rPr>
      <t>ГБУЗ РБ Иглинская  ЦРБ</t>
    </r>
    <r>
      <rPr>
        <sz val="12"/>
        <rFont val="Calibri"/>
        <family val="2"/>
        <charset val="204"/>
      </rPr>
      <t>)</t>
    </r>
  </si>
  <si>
    <r>
      <t>Государственное бюджетное учреждение здравоохранения Республики Башкортостан Кармаскалинская центральная районная больница (</t>
    </r>
    <r>
      <rPr>
        <b/>
        <sz val="12"/>
        <rFont val="Calibri"/>
        <family val="2"/>
        <charset val="204"/>
      </rPr>
      <t>ГБУЗ РБ Кармаскалинская ЦРБ</t>
    </r>
    <r>
      <rPr>
        <sz val="12"/>
        <rFont val="Calibri"/>
        <family val="2"/>
        <charset val="204"/>
      </rPr>
      <t>)</t>
    </r>
  </si>
  <si>
    <r>
      <t>Государственное бюджетное учреждение здравоохранения Республики Башкортостан Кушнаренковская центральная районная больница (</t>
    </r>
    <r>
      <rPr>
        <b/>
        <sz val="12"/>
        <rFont val="Calibri"/>
        <family val="2"/>
        <charset val="204"/>
      </rPr>
      <t>ГБУЗ РБ Кушнаренковская ЦРБ</t>
    </r>
    <r>
      <rPr>
        <sz val="12"/>
        <rFont val="Calibri"/>
        <family val="2"/>
        <charset val="204"/>
      </rPr>
      <t>)</t>
    </r>
  </si>
  <si>
    <r>
      <t>Государственное бюджетное учреждение здравоохранения Республики Башкортостан Нуримановская центральная районная больница (</t>
    </r>
    <r>
      <rPr>
        <b/>
        <sz val="12"/>
        <rFont val="Calibri"/>
        <family val="2"/>
        <charset val="204"/>
      </rPr>
      <t>ГБУЗ РБ Нуримановская ЦРБ</t>
    </r>
    <r>
      <rPr>
        <sz val="12"/>
        <rFont val="Calibri"/>
        <family val="2"/>
        <charset val="204"/>
      </rPr>
      <t>)</t>
    </r>
  </si>
  <si>
    <r>
      <t>Государственное бюджетное учреждение здравоохранения Республики Башкортостан Чекмагушевская центральная районная больница (</t>
    </r>
    <r>
      <rPr>
        <b/>
        <sz val="12"/>
        <rFont val="Calibri"/>
        <family val="2"/>
        <charset val="204"/>
      </rPr>
      <t>ГБУЗ РБ Чекмагушевская ЦРБ</t>
    </r>
    <r>
      <rPr>
        <sz val="12"/>
        <rFont val="Calibri"/>
        <family val="2"/>
        <charset val="204"/>
      </rPr>
      <t>)</t>
    </r>
  </si>
  <si>
    <r>
      <t>Государственное бюджетное учреждение здравоохранения Республики Башкортостан Чишминская центральная районная больница (</t>
    </r>
    <r>
      <rPr>
        <b/>
        <sz val="12"/>
        <rFont val="Calibri"/>
        <family val="2"/>
        <charset val="204"/>
      </rPr>
      <t>ГБУЗ РБ Чишминская ЦРБ</t>
    </r>
    <r>
      <rPr>
        <sz val="12"/>
        <rFont val="Calibri"/>
        <family val="2"/>
        <charset val="204"/>
      </rPr>
      <t>)</t>
    </r>
  </si>
  <si>
    <r>
      <t>Государственное бюджетное учреждение здравоохранения Республики Башкортостан Языковская центральная районная больница (</t>
    </r>
    <r>
      <rPr>
        <b/>
        <sz val="12"/>
        <rFont val="Calibri"/>
        <family val="2"/>
        <charset val="204"/>
      </rPr>
      <t>ГБУЗ РБ Языковская  ЦРБ</t>
    </r>
    <r>
      <rPr>
        <sz val="12"/>
        <rFont val="Calibri"/>
        <family val="2"/>
        <charset val="204"/>
      </rPr>
      <t>)</t>
    </r>
  </si>
  <si>
    <r>
      <t>Муниципальное унитарное предприятие единый расчетно-кассовый центр городского округа город Уфа Республики Башкортостан (</t>
    </r>
    <r>
      <rPr>
        <b/>
        <sz val="12"/>
        <rFont val="Calibri"/>
        <family val="2"/>
        <charset val="204"/>
        <scheme val="minor"/>
      </rPr>
      <t>МУП ЕРКЦ г.Уфы</t>
    </r>
    <r>
      <rPr>
        <sz val="12"/>
        <rFont val="Calibri"/>
        <family val="2"/>
        <charset val="204"/>
        <scheme val="minor"/>
      </rPr>
      <t>) Филиал МУП ЕРКЦ г.Уфы "санаторий "Радуга"</t>
    </r>
  </si>
  <si>
    <r>
      <t>Акционерное общество "Медторгсервис" (</t>
    </r>
    <r>
      <rPr>
        <b/>
        <sz val="12"/>
        <rFont val="Calibri"/>
        <family val="2"/>
        <charset val="204"/>
      </rPr>
      <t>АО"Медторгсервис"</t>
    </r>
    <r>
      <rPr>
        <sz val="12"/>
        <rFont val="Calibri"/>
        <family val="2"/>
        <charset val="204"/>
      </rPr>
      <t>)</t>
    </r>
  </si>
  <si>
    <r>
      <t>Общество с ограниченной ответственностью "Экома"(</t>
    </r>
    <r>
      <rPr>
        <b/>
        <sz val="12"/>
        <rFont val="Calibri"/>
        <family val="2"/>
        <charset val="204"/>
      </rPr>
      <t>ООО "Экома"</t>
    </r>
    <r>
      <rPr>
        <sz val="12"/>
        <rFont val="Calibri"/>
        <family val="2"/>
        <charset val="204"/>
      </rPr>
      <t>)</t>
    </r>
  </si>
  <si>
    <r>
      <t>Общество с ограниченной ответственностью "Лаборатория гемодиализа" (</t>
    </r>
    <r>
      <rPr>
        <b/>
        <sz val="12"/>
        <rFont val="Calibri"/>
        <family val="2"/>
        <charset val="204"/>
      </rPr>
      <t>ООО "Лаборатория гемодиализа"</t>
    </r>
    <r>
      <rPr>
        <sz val="12"/>
        <rFont val="Calibri"/>
        <family val="2"/>
        <charset val="204"/>
      </rPr>
      <t xml:space="preserve">) </t>
    </r>
  </si>
  <si>
    <r>
      <t xml:space="preserve">Общество с ограниченной ответственностью </t>
    </r>
    <r>
      <rPr>
        <b/>
        <sz val="12"/>
        <rFont val="Calibri"/>
        <family val="2"/>
        <charset val="204"/>
      </rPr>
      <t>"Сфера-Эстейт" ( ООО "Сфера-Эстейт")</t>
    </r>
  </si>
  <si>
    <r>
      <t>Общество с ограниченной ответственностью "МД Проект 2010"(</t>
    </r>
    <r>
      <rPr>
        <b/>
        <sz val="12"/>
        <rFont val="Calibri"/>
        <family val="2"/>
        <charset val="204"/>
      </rPr>
      <t xml:space="preserve"> ООО"МД Проект 2010")</t>
    </r>
  </si>
  <si>
    <r>
      <t>Общество с ограниченной ответственностью "Центр медицинских технологий" (</t>
    </r>
    <r>
      <rPr>
        <b/>
        <sz val="12"/>
        <rFont val="Calibri"/>
        <family val="2"/>
        <charset val="204"/>
      </rPr>
      <t>ООО "ЦМТ"</t>
    </r>
    <r>
      <rPr>
        <sz val="12"/>
        <rFont val="Calibri"/>
        <family val="2"/>
        <charset val="204"/>
      </rPr>
      <t>)</t>
    </r>
  </si>
  <si>
    <r>
      <t xml:space="preserve">Общество с ограниченной ответственностью "АНЭКО" ( </t>
    </r>
    <r>
      <rPr>
        <b/>
        <sz val="12"/>
        <rFont val="Calibri"/>
        <family val="2"/>
        <charset val="204"/>
      </rPr>
      <t>ООО "АНЭКО</t>
    </r>
    <r>
      <rPr>
        <sz val="12"/>
        <rFont val="Calibri"/>
        <family val="2"/>
        <charset val="204"/>
      </rPr>
      <t>")</t>
    </r>
  </si>
  <si>
    <r>
      <t>Общество с ограниченной ответственностью  "Медицинский центр Семья" (</t>
    </r>
    <r>
      <rPr>
        <b/>
        <sz val="12"/>
        <rFont val="Calibri"/>
        <family val="2"/>
        <charset val="204"/>
        <scheme val="minor"/>
      </rPr>
      <t>ООО "Медицинский центр Семья"</t>
    </r>
    <r>
      <rPr>
        <sz val="12"/>
        <rFont val="Calibri"/>
        <family val="2"/>
        <charset val="204"/>
        <scheme val="minor"/>
      </rPr>
      <t>)</t>
    </r>
  </si>
  <si>
    <r>
      <t xml:space="preserve">Общество с ограниченной ответственностью "Батыр" ( </t>
    </r>
    <r>
      <rPr>
        <b/>
        <sz val="12"/>
        <rFont val="Calibri"/>
        <family val="2"/>
        <charset val="204"/>
      </rPr>
      <t>ООО"Батыр"</t>
    </r>
    <r>
      <rPr>
        <sz val="12"/>
        <rFont val="Calibri"/>
        <family val="2"/>
        <charset val="204"/>
      </rPr>
      <t>)</t>
    </r>
  </si>
  <si>
    <r>
      <t>Общество с ограниченной ответственностью "Центр здоровья" (</t>
    </r>
    <r>
      <rPr>
        <b/>
        <sz val="12"/>
        <rFont val="Calibri"/>
        <family val="2"/>
        <charset val="204"/>
      </rPr>
      <t>ООО "Центр здоровья</t>
    </r>
    <r>
      <rPr>
        <sz val="12"/>
        <rFont val="Calibri"/>
        <family val="2"/>
        <charset val="204"/>
      </rPr>
      <t>")</t>
    </r>
  </si>
  <si>
    <r>
      <t xml:space="preserve">Общество с ограниченной ответственностью "Эмидент" </t>
    </r>
    <r>
      <rPr>
        <b/>
        <sz val="12"/>
        <rFont val="Calibri"/>
        <family val="2"/>
        <charset val="204"/>
        <scheme val="minor"/>
      </rPr>
      <t>(ООО "Эмидент")</t>
    </r>
  </si>
  <si>
    <r>
      <t>Общество с ограниченной ответственностью "Витадент Космо" (</t>
    </r>
    <r>
      <rPr>
        <b/>
        <sz val="12"/>
        <rFont val="Calibri"/>
        <family val="2"/>
        <charset val="204"/>
      </rPr>
      <t>ООО "Витадент Космо"</t>
    </r>
    <r>
      <rPr>
        <sz val="12"/>
        <rFont val="Calibri"/>
        <family val="2"/>
        <charset val="204"/>
      </rPr>
      <t>)</t>
    </r>
  </si>
  <si>
    <r>
      <t>Общество с ограниченной ответственностю "МРТ-Клиник"(</t>
    </r>
    <r>
      <rPr>
        <b/>
        <sz val="12"/>
        <rFont val="Calibri"/>
        <family val="2"/>
        <charset val="204"/>
        <scheme val="minor"/>
      </rPr>
      <t>ООО "МРТ-Клиник"</t>
    </r>
    <r>
      <rPr>
        <sz val="12"/>
        <rFont val="Calibri"/>
        <family val="2"/>
        <charset val="204"/>
        <scheme val="minor"/>
      </rPr>
      <t>)</t>
    </r>
  </si>
  <si>
    <r>
      <t>Общество с ограниченной ответственностью "Свисс Эстетик Лайн" Клиника современной Швейцарской медицины и косметологии г.Уфа (</t>
    </r>
    <r>
      <rPr>
        <b/>
        <sz val="12"/>
        <rFont val="Calibri"/>
        <family val="2"/>
        <charset val="204"/>
        <scheme val="minor"/>
      </rPr>
      <t>ООО "Свисс Эсте Лайн"</t>
    </r>
    <r>
      <rPr>
        <sz val="12"/>
        <rFont val="Calibri"/>
        <family val="2"/>
        <charset val="204"/>
        <scheme val="minor"/>
      </rPr>
      <t>)</t>
    </r>
  </si>
  <si>
    <r>
      <t>Общество с ограниченной ответственностью "Арт-Лион" (</t>
    </r>
    <r>
      <rPr>
        <b/>
        <sz val="12"/>
        <rFont val="Calibri"/>
        <family val="2"/>
        <charset val="204"/>
      </rPr>
      <t>ООО "Арт-Лион"</t>
    </r>
    <r>
      <rPr>
        <sz val="12"/>
        <rFont val="Calibri"/>
        <family val="2"/>
        <charset val="204"/>
      </rPr>
      <t>)</t>
    </r>
  </si>
  <si>
    <r>
      <t>Общество с ограниченной ответственностью "Клиника Эксперт Уфа"(</t>
    </r>
    <r>
      <rPr>
        <b/>
        <sz val="12"/>
        <rFont val="Calibri"/>
        <family val="2"/>
        <charset val="204"/>
        <scheme val="minor"/>
      </rPr>
      <t>ООО "Клиника Эксперт Уфа")</t>
    </r>
  </si>
  <si>
    <r>
      <t>Общество с ограниченной ответственностью Стоматологическая клиника "Денталюкс" (</t>
    </r>
    <r>
      <rPr>
        <b/>
        <sz val="12"/>
        <rFont val="Calibri"/>
        <family val="2"/>
        <charset val="204"/>
        <scheme val="minor"/>
      </rPr>
      <t>ООО СК "Денталюкс"</t>
    </r>
    <r>
      <rPr>
        <sz val="12"/>
        <rFont val="Calibri"/>
        <family val="2"/>
        <charset val="204"/>
        <scheme val="minor"/>
      </rPr>
      <t>)</t>
    </r>
  </si>
  <si>
    <r>
      <t>Общество с ограниченной ответственностью "Медхелп" ( ООО "</t>
    </r>
    <r>
      <rPr>
        <b/>
        <sz val="12"/>
        <rFont val="Calibri"/>
        <family val="2"/>
        <charset val="204"/>
        <scheme val="minor"/>
      </rPr>
      <t>Медхелп</t>
    </r>
    <r>
      <rPr>
        <sz val="12"/>
        <rFont val="Calibri"/>
        <family val="2"/>
        <charset val="204"/>
        <scheme val="minor"/>
      </rPr>
      <t>")</t>
    </r>
  </si>
  <si>
    <r>
      <t>Общество с ограниченной ответственностью "Партнер" (</t>
    </r>
    <r>
      <rPr>
        <b/>
        <sz val="12"/>
        <rFont val="Calibri"/>
        <family val="2"/>
        <charset val="204"/>
      </rPr>
      <t>ООО "Партнер"</t>
    </r>
    <r>
      <rPr>
        <sz val="12"/>
        <rFont val="Calibri"/>
        <family val="2"/>
        <charset val="204"/>
      </rPr>
      <t>)</t>
    </r>
  </si>
  <si>
    <r>
      <t>Общество с ограниченной ответственностью "Далан" (</t>
    </r>
    <r>
      <rPr>
        <b/>
        <sz val="12"/>
        <rFont val="Calibri"/>
        <family val="2"/>
        <charset val="204"/>
      </rPr>
      <t>ООО "Далан</t>
    </r>
    <r>
      <rPr>
        <sz val="12"/>
        <rFont val="Calibri"/>
        <family val="2"/>
        <charset val="204"/>
        <scheme val="minor"/>
      </rPr>
      <t>")</t>
    </r>
  </si>
  <si>
    <r>
      <t>Общество с ограниченной ответственностью "МЦ МЕГИ" (</t>
    </r>
    <r>
      <rPr>
        <b/>
        <sz val="12"/>
        <rFont val="Calibri"/>
        <family val="2"/>
        <charset val="204"/>
      </rPr>
      <t>ООО "МЦ МЕГИ</t>
    </r>
    <r>
      <rPr>
        <sz val="12"/>
        <rFont val="Calibri"/>
        <family val="2"/>
        <charset val="204"/>
        <scheme val="minor"/>
      </rPr>
      <t>")</t>
    </r>
  </si>
  <si>
    <r>
      <t>Общество с ограниченной ответственностью "Качество жизни" (</t>
    </r>
    <r>
      <rPr>
        <b/>
        <sz val="12"/>
        <rFont val="Calibri"/>
        <family val="2"/>
        <charset val="204"/>
        <scheme val="minor"/>
      </rPr>
      <t>ООО "Качество жизни")</t>
    </r>
  </si>
  <si>
    <r>
      <t>Общество с ограниченной ответственностью "Профи-клиник" (</t>
    </r>
    <r>
      <rPr>
        <b/>
        <sz val="12"/>
        <rFont val="Calibri"/>
        <family val="2"/>
        <charset val="204"/>
        <scheme val="minor"/>
      </rPr>
      <t>ООО "Профи-клиник"</t>
    </r>
    <r>
      <rPr>
        <sz val="12"/>
        <rFont val="Calibri"/>
        <family val="2"/>
        <charset val="204"/>
        <scheme val="minor"/>
      </rPr>
      <t>)</t>
    </r>
  </si>
  <si>
    <r>
      <t xml:space="preserve">Общество с ограниченной ответственностью "Уральский  медицинский центр "Здоровье" </t>
    </r>
    <r>
      <rPr>
        <b/>
        <sz val="12"/>
        <rFont val="Calibri"/>
        <family val="2"/>
        <charset val="204"/>
        <scheme val="minor"/>
      </rPr>
      <t>(ООО "УМЦ"Здоровье")</t>
    </r>
  </si>
  <si>
    <r>
      <t xml:space="preserve">Общество с ограниченной ответственностью "ФОРТУНА" </t>
    </r>
    <r>
      <rPr>
        <b/>
        <sz val="12"/>
        <rFont val="Calibri"/>
        <family val="2"/>
        <charset val="204"/>
        <scheme val="minor"/>
      </rPr>
      <t>(ООО "ФОРТУНА")</t>
    </r>
  </si>
  <si>
    <r>
      <t>Общество с ограниченной ответственностью "Вивадент" (</t>
    </r>
    <r>
      <rPr>
        <b/>
        <sz val="12"/>
        <rFont val="Calibri"/>
        <family val="2"/>
        <charset val="204"/>
        <scheme val="minor"/>
      </rPr>
      <t>ООО "Вивадент"</t>
    </r>
    <r>
      <rPr>
        <sz val="12"/>
        <rFont val="Calibri"/>
        <family val="2"/>
        <charset val="204"/>
        <scheme val="minor"/>
      </rPr>
      <t>)</t>
    </r>
  </si>
  <si>
    <r>
      <t xml:space="preserve">Общество с ограниченной ответственностью "Мастер-Дент" ( </t>
    </r>
    <r>
      <rPr>
        <b/>
        <sz val="12"/>
        <rFont val="Calibri"/>
        <family val="2"/>
        <charset val="204"/>
        <scheme val="minor"/>
      </rPr>
      <t>ООО "Мастер-Дент"</t>
    </r>
    <r>
      <rPr>
        <sz val="12"/>
        <rFont val="Calibri"/>
        <family val="2"/>
        <charset val="204"/>
        <scheme val="minor"/>
      </rPr>
      <t>)</t>
    </r>
  </si>
  <si>
    <r>
      <t xml:space="preserve">Общество с ограниченной ответственностью "Центр травматологии и ортопедии" ( </t>
    </r>
    <r>
      <rPr>
        <b/>
        <sz val="12"/>
        <rFont val="Calibri"/>
        <family val="2"/>
        <charset val="204"/>
        <scheme val="minor"/>
      </rPr>
      <t>ООО "ЦТиО"</t>
    </r>
    <r>
      <rPr>
        <sz val="12"/>
        <rFont val="Calibri"/>
        <family val="2"/>
        <charset val="204"/>
        <scheme val="minor"/>
      </rPr>
      <t>)</t>
    </r>
  </si>
  <si>
    <r>
      <t>Акционерное общество "Международный Аэропорт "Уфа" ( АО</t>
    </r>
    <r>
      <rPr>
        <b/>
        <sz val="12"/>
        <rFont val="Calibri"/>
        <family val="2"/>
        <charset val="204"/>
        <scheme val="minor"/>
      </rPr>
      <t xml:space="preserve"> "МАУ"</t>
    </r>
    <r>
      <rPr>
        <sz val="12"/>
        <rFont val="Calibri"/>
        <family val="2"/>
        <charset val="204"/>
        <scheme val="minor"/>
      </rPr>
      <t>)</t>
    </r>
  </si>
  <si>
    <r>
      <t xml:space="preserve">Общество с ограниченной ответственностью "ДЭНТА" </t>
    </r>
    <r>
      <rPr>
        <b/>
        <sz val="12"/>
        <rFont val="Calibri"/>
        <family val="2"/>
        <charset val="204"/>
        <scheme val="minor"/>
      </rPr>
      <t>(ООО"ДЭНТА")</t>
    </r>
  </si>
  <si>
    <r>
      <t xml:space="preserve">Общество с ограниченной ответственностью "Институт генной и тканевой инженерии" ( </t>
    </r>
    <r>
      <rPr>
        <b/>
        <sz val="12"/>
        <rFont val="Calibri"/>
        <family val="2"/>
        <charset val="204"/>
        <scheme val="minor"/>
      </rPr>
      <t>ООО "ИГИТИ"</t>
    </r>
    <r>
      <rPr>
        <sz val="12"/>
        <rFont val="Calibri"/>
        <family val="2"/>
        <charset val="204"/>
        <scheme val="minor"/>
      </rPr>
      <t>)</t>
    </r>
  </si>
  <si>
    <r>
      <t xml:space="preserve">Общество с ограниченной ответственностью "Семейный доктор" ( </t>
    </r>
    <r>
      <rPr>
        <b/>
        <sz val="12"/>
        <rFont val="Calibri"/>
        <family val="2"/>
        <charset val="204"/>
        <scheme val="minor"/>
      </rPr>
      <t>ООО "Семейный доктор"</t>
    </r>
    <r>
      <rPr>
        <sz val="12"/>
        <rFont val="Calibri"/>
        <family val="2"/>
        <charset val="204"/>
        <scheme val="minor"/>
      </rPr>
      <t>)</t>
    </r>
  </si>
  <si>
    <r>
      <t>Государственное бюджетное учреждение здравоохранения Республиканская клиническая больница имени Г.Г. Куватова (</t>
    </r>
    <r>
      <rPr>
        <b/>
        <sz val="12"/>
        <rFont val="Calibri"/>
        <family val="2"/>
        <charset val="204"/>
      </rPr>
      <t>ГБУЗ РКБ им.Г.Г.Куватова)</t>
    </r>
  </si>
  <si>
    <r>
      <t>Государственное бюджетное учреждение"Уфимский научно-исследовательский институт глазных болезней Академии наук Республики Башкортостан " (</t>
    </r>
    <r>
      <rPr>
        <b/>
        <sz val="12"/>
        <rFont val="Calibri"/>
        <family val="2"/>
        <charset val="204"/>
      </rPr>
      <t>ГБУ "УфНИИ ГБ АН РБ"</t>
    </r>
    <r>
      <rPr>
        <sz val="12"/>
        <rFont val="Calibri"/>
        <family val="2"/>
        <charset val="204"/>
      </rPr>
      <t>)</t>
    </r>
  </si>
  <si>
    <r>
      <t>Государственное бюджетное учреждение здравоохранения Республиканский кардиологический центр(</t>
    </r>
    <r>
      <rPr>
        <b/>
        <sz val="12"/>
        <rFont val="Calibri"/>
        <family val="2"/>
        <charset val="204"/>
      </rPr>
      <t>ГБУЗ РКЦ</t>
    </r>
    <r>
      <rPr>
        <sz val="12"/>
        <rFont val="Calibri"/>
        <family val="2"/>
        <charset val="204"/>
      </rPr>
      <t>)</t>
    </r>
  </si>
  <si>
    <r>
      <t>Государственное бюджетное учреждение здравоохранения Республиканский клинический онкологический диспансер Министерства  здравоохранения Республики Башкортостан (</t>
    </r>
    <r>
      <rPr>
        <b/>
        <sz val="12"/>
        <rFont val="Calibri"/>
        <family val="2"/>
        <charset val="204"/>
      </rPr>
      <t>ГБУЗ РКОД МЗ РБ</t>
    </r>
    <r>
      <rPr>
        <sz val="12"/>
        <rFont val="Calibri"/>
        <family val="2"/>
        <charset val="204"/>
      </rPr>
      <t>)</t>
    </r>
  </si>
  <si>
    <r>
      <t>Государственное бюджетное учреждение здравоохранения Республики Башкортостан Инфекционная клиническая больница №4 города Уфа (</t>
    </r>
    <r>
      <rPr>
        <b/>
        <sz val="12"/>
        <rFont val="Calibri"/>
        <family val="2"/>
        <charset val="204"/>
      </rPr>
      <t>ГБУЗ РБ ИКБ №4 г.Уфа</t>
    </r>
    <r>
      <rPr>
        <sz val="12"/>
        <rFont val="Calibri"/>
        <family val="2"/>
        <charset val="204"/>
      </rPr>
      <t>)</t>
    </r>
  </si>
  <si>
    <r>
      <t>Государственное бюджетное учреждение здравоохранения "Республиканская детская клиническая больница" (</t>
    </r>
    <r>
      <rPr>
        <b/>
        <sz val="12"/>
        <rFont val="Calibri"/>
        <family val="2"/>
        <charset val="204"/>
      </rPr>
      <t>ГБУЗ РДКБ</t>
    </r>
    <r>
      <rPr>
        <sz val="12"/>
        <rFont val="Calibri"/>
        <family val="2"/>
        <charset val="204"/>
      </rPr>
      <t>)</t>
    </r>
  </si>
  <si>
    <r>
      <t>Федеральное государственное бюджетное учреждение "Всероссийский центр глазной и пластической хирургии" Министерства здравоохранения Российской Федерации (</t>
    </r>
    <r>
      <rPr>
        <b/>
        <sz val="12"/>
        <rFont val="Calibri"/>
        <family val="2"/>
        <charset val="204"/>
      </rPr>
      <t>ФГБУ "ВЦГПХ" Минздрава России")</t>
    </r>
  </si>
  <si>
    <r>
      <t>Государственное автономное учреждение здравоохранения Республиканский кожно-венерологический диспансер  №1 (</t>
    </r>
    <r>
      <rPr>
        <b/>
        <sz val="12"/>
        <rFont val="Calibri"/>
        <family val="2"/>
        <charset val="204"/>
      </rPr>
      <t>ГАУЗ РКВД №1</t>
    </r>
    <r>
      <rPr>
        <sz val="12"/>
        <rFont val="Calibri"/>
        <family val="2"/>
        <charset val="204"/>
      </rPr>
      <t>)</t>
    </r>
  </si>
  <si>
    <r>
      <t>Государственное бюджетное учреждение здравоохранения Республиканский клинический госпиталь ветеранов войн (</t>
    </r>
    <r>
      <rPr>
        <b/>
        <sz val="12"/>
        <rFont val="Calibri"/>
        <family val="2"/>
        <charset val="204"/>
      </rPr>
      <t>ГБУЗ РКГВВ)</t>
    </r>
  </si>
  <si>
    <r>
      <t xml:space="preserve"> Федеральное бюджетное учреждение науки "Уфимский научно-исследовательский институт медицины труда и экологии человека" (</t>
    </r>
    <r>
      <rPr>
        <b/>
        <sz val="12"/>
        <rFont val="Calibri"/>
        <family val="2"/>
        <charset val="204"/>
      </rPr>
      <t>ФБУН "Уфимский НИИ медицины труда и экологии человека")</t>
    </r>
  </si>
  <si>
    <r>
      <t>Государственное бюджетное учреждение здравоохранения "Республиканский перинатальный центр" (</t>
    </r>
    <r>
      <rPr>
        <b/>
        <sz val="12"/>
        <rFont val="Calibri"/>
        <family val="2"/>
        <charset val="204"/>
      </rPr>
      <t>ГБУЗ  РПЦ</t>
    </r>
    <r>
      <rPr>
        <sz val="12"/>
        <rFont val="Calibri"/>
        <family val="2"/>
        <charset val="204"/>
      </rPr>
      <t>)</t>
    </r>
  </si>
  <si>
    <r>
      <t>Государственное автономное учреждение здравоохранения Республиканский врачебно-физкультурный диспансер (</t>
    </r>
    <r>
      <rPr>
        <b/>
        <sz val="12"/>
        <rFont val="Calibri"/>
        <family val="2"/>
        <charset val="204"/>
      </rPr>
      <t>ГАУЗ РВФД</t>
    </r>
    <r>
      <rPr>
        <sz val="12"/>
        <rFont val="Calibri"/>
        <family val="2"/>
        <charset val="204"/>
      </rPr>
      <t>)</t>
    </r>
  </si>
  <si>
    <r>
      <t>Федеральное казенное учреждение "Медико-санитарная часть №2 " Федеральной службы исполнения наказаний ФКУЗ МСЧ-2 ФСИН Росии (</t>
    </r>
    <r>
      <rPr>
        <b/>
        <sz val="12"/>
        <rFont val="Calibri"/>
        <family val="2"/>
        <charset val="204"/>
        <scheme val="minor"/>
      </rPr>
      <t>ФКУЗ МСЧ-2 ФСИН России</t>
    </r>
    <r>
      <rPr>
        <sz val="12"/>
        <rFont val="Calibri"/>
        <family val="2"/>
        <charset val="204"/>
        <scheme val="minor"/>
      </rPr>
      <t>)</t>
    </r>
  </si>
  <si>
    <r>
      <t>Автономное учреждение здравоохранения Республиканская стоматологическая поликлиника (</t>
    </r>
    <r>
      <rPr>
        <b/>
        <sz val="12"/>
        <rFont val="Calibri"/>
        <family val="2"/>
        <charset val="204"/>
      </rPr>
      <t>АУЗ РСП</t>
    </r>
    <r>
      <rPr>
        <sz val="12"/>
        <rFont val="Calibri"/>
        <family val="2"/>
        <charset val="204"/>
      </rPr>
      <t>)</t>
    </r>
  </si>
  <si>
    <r>
      <t>Общество с ограниченной ответственностью "ПЭТ-Технолоджи" (</t>
    </r>
    <r>
      <rPr>
        <b/>
        <sz val="12"/>
        <rFont val="Calibri"/>
        <family val="2"/>
        <charset val="204"/>
      </rPr>
      <t>ООО "ПЭТ-Технолоджи</t>
    </r>
    <r>
      <rPr>
        <sz val="12"/>
        <rFont val="Calibri"/>
        <family val="2"/>
        <charset val="204"/>
        <scheme val="minor"/>
      </rPr>
      <t>")</t>
    </r>
  </si>
  <si>
    <r>
      <t>Автономная некоммерческая оргавнизация "Центральная медико-санитарная часть" (</t>
    </r>
    <r>
      <rPr>
        <b/>
        <sz val="12"/>
        <rFont val="Calibri"/>
        <family val="2"/>
        <charset val="204"/>
        <scheme val="minor"/>
      </rPr>
      <t>ООО "ЦМСЧ"</t>
    </r>
    <r>
      <rPr>
        <sz val="12"/>
        <rFont val="Calibri"/>
        <family val="2"/>
        <charset val="204"/>
        <scheme val="minor"/>
      </rPr>
      <t>)</t>
    </r>
  </si>
  <si>
    <r>
      <t xml:space="preserve">Общество с ограниченной ответственностью "Дистанционная медицина" ( </t>
    </r>
    <r>
      <rPr>
        <b/>
        <sz val="12"/>
        <rFont val="Calibri"/>
        <family val="2"/>
        <charset val="204"/>
        <scheme val="minor"/>
      </rPr>
      <t>ООО "Дистанционная медицина"</t>
    </r>
    <r>
      <rPr>
        <sz val="12"/>
        <rFont val="Calibri"/>
        <family val="2"/>
        <charset val="204"/>
        <scheme val="minor"/>
      </rPr>
      <t>)</t>
    </r>
  </si>
  <si>
    <r>
      <t>Общество с ограниченной ответственностью "Уральский клинический лечебно-реабилитационный центр" (</t>
    </r>
    <r>
      <rPr>
        <b/>
        <sz val="12"/>
        <rFont val="Calibri"/>
        <family val="2"/>
        <charset val="204"/>
      </rPr>
      <t>ООО "УКЛРЦ</t>
    </r>
    <r>
      <rPr>
        <sz val="12"/>
        <rFont val="Calibri"/>
        <family val="2"/>
        <charset val="204"/>
        <scheme val="minor"/>
      </rPr>
      <t>")</t>
    </r>
  </si>
  <si>
    <r>
      <t>Государственное бюджетное учреждение здравоохранения Республики Башкортостан Бижбулякская центральная районная больница (</t>
    </r>
    <r>
      <rPr>
        <b/>
        <sz val="9"/>
        <color indexed="8"/>
        <rFont val="Calibri"/>
        <family val="2"/>
        <charset val="204"/>
      </rPr>
      <t>ГБУЗ РБ Бижбулякская ЦРБ</t>
    </r>
    <r>
      <rPr>
        <sz val="9"/>
        <color indexed="8"/>
        <rFont val="Calibri"/>
        <family val="2"/>
        <charset val="204"/>
      </rPr>
      <t>)</t>
    </r>
  </si>
  <si>
    <t>клиническая лабораторная диагностика, педиатрия</t>
  </si>
  <si>
    <r>
      <t>Федеральное государственное бюджетное учреждение здравоохранения "Медико-санитарная часть №142 Федерального медико-биологического агенства"(</t>
    </r>
    <r>
      <rPr>
        <b/>
        <sz val="9"/>
        <rFont val="Calibri"/>
        <family val="2"/>
        <charset val="204"/>
      </rPr>
      <t>ФГБУЗ МСЧ №142 ФМБА России</t>
    </r>
    <r>
      <rPr>
        <sz val="9"/>
        <rFont val="Calibri"/>
        <family val="2"/>
        <charset val="204"/>
      </rPr>
      <t>)</t>
    </r>
  </si>
  <si>
    <r>
      <t>Государственное бюджетное учреждение здравоохранения Республики Башкортостан Дюртюлинская  центральная районная больница (</t>
    </r>
    <r>
      <rPr>
        <b/>
        <sz val="9"/>
        <rFont val="Calibri"/>
        <family val="2"/>
        <charset val="204"/>
      </rPr>
      <t>ГБУЗ РБ Дюртюлинская  ЦРБ</t>
    </r>
    <r>
      <rPr>
        <sz val="9"/>
        <rFont val="Calibri"/>
        <family val="2"/>
        <charset val="204"/>
      </rPr>
      <t>)</t>
    </r>
  </si>
  <si>
    <r>
      <t>Государственное бюджетное учреждение здравоохранения Республики Башкортостан Краснокамская центральная районная больница (</t>
    </r>
    <r>
      <rPr>
        <b/>
        <sz val="9"/>
        <rFont val="Calibri"/>
        <family val="2"/>
        <charset val="204"/>
      </rPr>
      <t>ГБУЗ РБ Краснокамская ЦРБ</t>
    </r>
    <r>
      <rPr>
        <sz val="9"/>
        <rFont val="Calibri"/>
        <family val="2"/>
        <charset val="204"/>
      </rPr>
      <t>)</t>
    </r>
  </si>
  <si>
    <r>
      <t>Государственное бюджетное учреждение здравоохранения Республики Башкортостан Баймакская центральная городская  больница  (</t>
    </r>
    <r>
      <rPr>
        <b/>
        <sz val="9"/>
        <rFont val="Calibri"/>
        <family val="2"/>
        <charset val="204"/>
      </rPr>
      <t>ГБУЗ РБ  Баймакская  ЦГБ</t>
    </r>
    <r>
      <rPr>
        <sz val="9"/>
        <rFont val="Calibri"/>
        <family val="2"/>
        <charset val="204"/>
      </rPr>
      <t>)</t>
    </r>
  </si>
  <si>
    <r>
      <t>Государственное бюджетное учреждение здравоохранения Республики Башкортостан Толбазинская  центральная районная больница  (</t>
    </r>
    <r>
      <rPr>
        <b/>
        <sz val="9"/>
        <rFont val="Calibri"/>
        <family val="2"/>
        <charset val="204"/>
      </rPr>
      <t>ГБУЗ РБ Толбазинская ЦРБ</t>
    </r>
    <r>
      <rPr>
        <sz val="9"/>
        <rFont val="Calibri"/>
        <family val="2"/>
        <charset val="204"/>
      </rPr>
      <t>)</t>
    </r>
  </si>
  <si>
    <r>
      <t>Государственное бюджетное учреждение здравоохранения Республики Башкортостан Федоровская центральная районная больница  (</t>
    </r>
    <r>
      <rPr>
        <b/>
        <sz val="9"/>
        <rFont val="Calibri"/>
        <family val="2"/>
        <charset val="204"/>
      </rPr>
      <t>ГБУЗ РБ Федоровская ЦРБ</t>
    </r>
    <r>
      <rPr>
        <sz val="9"/>
        <rFont val="Calibri"/>
        <family val="2"/>
        <charset val="204"/>
      </rPr>
      <t>)</t>
    </r>
  </si>
  <si>
    <r>
      <t>Государственное бюджетное учреждение здравоохранения Республики Башкортостан Городская больница №9 города Уфа (Г</t>
    </r>
    <r>
      <rPr>
        <b/>
        <sz val="9"/>
        <rFont val="Calibri"/>
        <family val="2"/>
        <charset val="204"/>
      </rPr>
      <t>БУЗ РБ ГБ №9 г.Уфа</t>
    </r>
    <r>
      <rPr>
        <sz val="9"/>
        <rFont val="Calibri"/>
        <family val="2"/>
        <charset val="204"/>
      </rPr>
      <t>)</t>
    </r>
  </si>
  <si>
    <r>
      <t>Федеральное государственное бюджетное образовательное учреждение высшего  образования "Башкирский государственный медицинский университет" Министерства здравоохранения  Российской Федерации (Ф</t>
    </r>
    <r>
      <rPr>
        <b/>
        <sz val="9"/>
        <rFont val="Calibri"/>
        <family val="2"/>
        <charset val="204"/>
      </rPr>
      <t>ГБОУ ВО БГМУ Минздрава России</t>
    </r>
    <r>
      <rPr>
        <sz val="9"/>
        <rFont val="Calibri"/>
        <family val="2"/>
        <charset val="204"/>
      </rPr>
      <t>)</t>
    </r>
  </si>
  <si>
    <r>
      <t>Государственное автономное учреждение здравоохранения Республиканский психоневрологический санаторий для детей, в том числе для детей с родителями "АКБУЗАТ" (</t>
    </r>
    <r>
      <rPr>
        <b/>
        <sz val="9"/>
        <rFont val="Calibri"/>
        <family val="2"/>
        <charset val="204"/>
      </rPr>
      <t>ГАУЗ РПНС "Акбузат")</t>
    </r>
  </si>
  <si>
    <t>медицинский массаж, неотложная медицинская помощь, сестринское дело, сестринское дело в педиатрии, физиотерапия, функциональная диагностика</t>
  </si>
  <si>
    <r>
      <t>Государственное бюджетное учреждение здравоохранения Республики Башкортостан Детская поликлиника №4  города Уфа (Г</t>
    </r>
    <r>
      <rPr>
        <b/>
        <sz val="9"/>
        <rFont val="Calibri"/>
        <family val="2"/>
        <charset val="204"/>
      </rPr>
      <t>БУЗ РБ  Детская поликлиника  №4 г.Уфа</t>
    </r>
    <r>
      <rPr>
        <sz val="9"/>
        <rFont val="Calibri"/>
        <family val="2"/>
        <charset val="204"/>
      </rPr>
      <t>)</t>
    </r>
  </si>
  <si>
    <r>
      <t>Государственное бюджетное учреждение здравоохранения Республики Башкортостан Поликлиника №38  города Уфа( Г</t>
    </r>
    <r>
      <rPr>
        <b/>
        <sz val="9"/>
        <rFont val="Calibri"/>
        <family val="2"/>
        <charset val="204"/>
      </rPr>
      <t>БУЗ РБ  Поликлиника №38 г.Уфа</t>
    </r>
    <r>
      <rPr>
        <sz val="9"/>
        <rFont val="Calibri"/>
        <family val="2"/>
        <charset val="204"/>
      </rPr>
      <t>)</t>
    </r>
  </si>
  <si>
    <r>
      <t>Государственное бюджетное учреждение здравоохранения Республики Башкортостан Кушнаренковская центральная районная больница (</t>
    </r>
    <r>
      <rPr>
        <b/>
        <sz val="9"/>
        <rFont val="Calibri"/>
        <family val="2"/>
        <charset val="204"/>
      </rPr>
      <t>ГБУЗ РБ Кушнаренковская ЦРБ</t>
    </r>
    <r>
      <rPr>
        <sz val="9"/>
        <rFont val="Calibri"/>
        <family val="2"/>
        <charset val="204"/>
      </rPr>
      <t>)</t>
    </r>
  </si>
  <si>
    <r>
      <t>Государственное бюджетное учреждение здравоохранения Республиканский кардиологический центр(</t>
    </r>
    <r>
      <rPr>
        <b/>
        <sz val="9"/>
        <rFont val="Calibri"/>
        <family val="2"/>
        <charset val="204"/>
      </rPr>
      <t>ГБУЗ РКЦ</t>
    </r>
    <r>
      <rPr>
        <sz val="9"/>
        <rFont val="Calibri"/>
        <family val="2"/>
        <charset val="204"/>
      </rPr>
      <t>)</t>
    </r>
  </si>
  <si>
    <t>общая врачебная практика (семейная медицина), терапия</t>
  </si>
  <si>
    <t xml:space="preserve">ЛО-02-01-005141 от 06.09.2016г бессрочно;  </t>
  </si>
  <si>
    <t>0262001530</t>
  </si>
  <si>
    <t>0770801001</t>
  </si>
  <si>
    <t>Названия строк</t>
  </si>
  <si>
    <t>патология беременных</t>
  </si>
  <si>
    <t>акушерское (родовое)</t>
  </si>
  <si>
    <t>гинекологическое</t>
  </si>
  <si>
    <t>патология новорожденных</t>
  </si>
  <si>
    <t>педиатрическое</t>
  </si>
  <si>
    <t>терапевтическое</t>
  </si>
  <si>
    <t>неврологическое</t>
  </si>
  <si>
    <t>койки ОНМК</t>
  </si>
  <si>
    <t>психоневрологическое</t>
  </si>
  <si>
    <t>инфекционное</t>
  </si>
  <si>
    <t>дерматовенерологическое</t>
  </si>
  <si>
    <t>венерологическое</t>
  </si>
  <si>
    <t>реанимация</t>
  </si>
  <si>
    <t>хирургическое</t>
  </si>
  <si>
    <t>травматологическое</t>
  </si>
  <si>
    <t>ортопедическое</t>
  </si>
  <si>
    <t>нейрохирургическое</t>
  </si>
  <si>
    <t>нейрососудистая реабилитация</t>
  </si>
  <si>
    <t>челюстно-лицевая хирургия</t>
  </si>
  <si>
    <t>ожоговое</t>
  </si>
  <si>
    <t>торакалная хирургия</t>
  </si>
  <si>
    <t>сосудистая хирургия</t>
  </si>
  <si>
    <t>гастроэнтерологическон</t>
  </si>
  <si>
    <t>гематологическое</t>
  </si>
  <si>
    <t>кардиологическое</t>
  </si>
  <si>
    <t>ОКС</t>
  </si>
  <si>
    <t>кардиохирургическое</t>
  </si>
  <si>
    <t>реабилитационное</t>
  </si>
  <si>
    <t>ревматология</t>
  </si>
  <si>
    <t>офтальмологическое</t>
  </si>
  <si>
    <t>оториноларингологическое</t>
  </si>
  <si>
    <t>онкологическое</t>
  </si>
  <si>
    <t>нефрологическое</t>
  </si>
  <si>
    <t>урологическое</t>
  </si>
  <si>
    <t>колопроктологическое</t>
  </si>
  <si>
    <t>пульмонологическое</t>
  </si>
  <si>
    <t>проктологическое</t>
  </si>
  <si>
    <t>эндокринологическое</t>
  </si>
  <si>
    <t>гериатрическое отделение</t>
  </si>
  <si>
    <t>аллергологическое</t>
  </si>
  <si>
    <t>ИТОГО по ОМС</t>
  </si>
  <si>
    <t>Белебеевский филиал ТФОМС</t>
  </si>
  <si>
    <t>ГБУЗ РБ Белебеевская ЦРБ - всего, в т.ч.</t>
  </si>
  <si>
    <t>Неврологическое отделение для больных с острыми нарушениями мозгового кровообращения -всего, в т.ч.</t>
  </si>
  <si>
    <t>Офтальмологическое отделение</t>
  </si>
  <si>
    <t>Хирургическое отделение №1 всего, в т.ч.</t>
  </si>
  <si>
    <t>Травматолого-ортопедическое отделение всего, в т.ч.</t>
  </si>
  <si>
    <t xml:space="preserve">Урологическое отделение </t>
  </si>
  <si>
    <t>Гинекологическое отделение</t>
  </si>
  <si>
    <t>Кардиологическое отделение</t>
  </si>
  <si>
    <t>Терапевтическое отделение всего, в т.ч.</t>
  </si>
  <si>
    <t>Инфекционное отделение всего, в т.ч.</t>
  </si>
  <si>
    <t>Акушерский стационар всего, в т.ч.</t>
  </si>
  <si>
    <t>Патология новорожденных</t>
  </si>
  <si>
    <t>Педиатрическое отделение</t>
  </si>
  <si>
    <t>Терепавтическое отделение р.п.Приютово - всего, в т.ч.</t>
  </si>
  <si>
    <t>Хирургическое отделение р.п.Приютово - всего, в т.ч.</t>
  </si>
  <si>
    <t>Инфекционное отделение р.п.Приютово - всего, в т.ч.</t>
  </si>
  <si>
    <t>ГБУЗ РБ Бижбулякская ЦРБ - всего, в т.ч.</t>
  </si>
  <si>
    <t>Терапевтическое отделение - всего, в т.ч.</t>
  </si>
  <si>
    <t xml:space="preserve">  Педиатрическое отделение</t>
  </si>
  <si>
    <t xml:space="preserve">  Хирургическое отделение</t>
  </si>
  <si>
    <t xml:space="preserve">  Инфекционное отделение</t>
  </si>
  <si>
    <t xml:space="preserve">  Родильное отделение - всего, в т.ч.</t>
  </si>
  <si>
    <t>ГБУЗ РБ Давлекановская ЦРБ - всего, в т.ч.</t>
  </si>
  <si>
    <t>Детское отделение</t>
  </si>
  <si>
    <t>Хирургическое отделение - всего, в т.ч.</t>
  </si>
  <si>
    <t>Родильное отделение - всего, в т.ч.</t>
  </si>
  <si>
    <t>Неврологическое отделение</t>
  </si>
  <si>
    <t>Инфекционное отделение</t>
  </si>
  <si>
    <t>Терапевтическое отделение</t>
  </si>
  <si>
    <t>ГБУЗ РБ Ермекеевская ЦРБ - всего, в т.ч.</t>
  </si>
  <si>
    <t>Терапевтическое отделение  - всего, в т.ч.</t>
  </si>
  <si>
    <t>Инфекционное отделение - всего, в т.ч.</t>
  </si>
  <si>
    <t xml:space="preserve">Педиатрическое отделение </t>
  </si>
  <si>
    <t>ГБУЗ РБ  Миякинская ЦРБ - всего, в т.ч.</t>
  </si>
  <si>
    <t xml:space="preserve"> Родильное отделение всего - в т.ч.</t>
  </si>
  <si>
    <t>для беременных и рожениц</t>
  </si>
  <si>
    <t>ГБУЗ РБ Раевская ЦРБ всего, в т.ч.</t>
  </si>
  <si>
    <t>Педиатрическое отделение - всего, в т.ч.</t>
  </si>
  <si>
    <t>Родовое отделение - всего, в т.ч.</t>
  </si>
  <si>
    <t>Белорецкий филиал ТФОМС</t>
  </si>
  <si>
    <t>ГБУЗ РБ Белорецкая ЦРКБ- всего - 546. в т.ч.</t>
  </si>
  <si>
    <t>I хирургическое всего:</t>
  </si>
  <si>
    <t>2 хирургическое гнойное всего:</t>
  </si>
  <si>
    <t>Онкологическое</t>
  </si>
  <si>
    <t>Урологическое</t>
  </si>
  <si>
    <t>Терапевтическое</t>
  </si>
  <si>
    <t>Неврологическое для больных с ОНМК</t>
  </si>
  <si>
    <t>Офтальмологическое</t>
  </si>
  <si>
    <t>Травматологическое</t>
  </si>
  <si>
    <t>Педиатрическое</t>
  </si>
  <si>
    <t>Инфекционное</t>
  </si>
  <si>
    <t xml:space="preserve">Отделение  скорой мед помощи </t>
  </si>
  <si>
    <t>родильное отделение</t>
  </si>
  <si>
    <t>Туканская участковая больница</t>
  </si>
  <si>
    <t>Тирлянская УБ</t>
  </si>
  <si>
    <t>Инзерская участковая больница</t>
  </si>
  <si>
    <t xml:space="preserve">Верхне - Авзянская УБ </t>
  </si>
  <si>
    <t>ГБУЗ РБ Аскаровская ЦРБ всего-163, в т.ч.</t>
  </si>
  <si>
    <t xml:space="preserve"> терапевтическое отделение - </t>
  </si>
  <si>
    <t>неврологическое отделение</t>
  </si>
  <si>
    <t>детское отделение</t>
  </si>
  <si>
    <t>хирургическое отделение</t>
  </si>
  <si>
    <t>гинекологические</t>
  </si>
  <si>
    <t>для патологии беременности</t>
  </si>
  <si>
    <t>инфекционное отделение</t>
  </si>
  <si>
    <t xml:space="preserve">   Уральская СУБ</t>
  </si>
  <si>
    <t>Баимовская СУБ</t>
  </si>
  <si>
    <t>ГБУЗ РБ Бурзянская ЦРБ всего - 50</t>
  </si>
  <si>
    <t>терапевтическое отделение - в т.ч.</t>
  </si>
  <si>
    <t>хирургическое отделение - в т.ч.</t>
  </si>
  <si>
    <t>акушерское отделение - в т.ч.</t>
  </si>
  <si>
    <t>педиатрическое отделение - в т.ч.</t>
  </si>
  <si>
    <t>ГАУЗ РБ Учалинская ЦГБ всего - 276</t>
  </si>
  <si>
    <t xml:space="preserve">для беременных и рожениц </t>
  </si>
  <si>
    <t>гинекологические для взрослых</t>
  </si>
  <si>
    <t>гастроэнтерологические для взрослых</t>
  </si>
  <si>
    <t>инфекционные для взрослых</t>
  </si>
  <si>
    <t>кардиологические для взрослых</t>
  </si>
  <si>
    <t>неврологические: для взрослых</t>
  </si>
  <si>
    <t>онкологические для взрослых</t>
  </si>
  <si>
    <t>оториноларингологические для взрослых</t>
  </si>
  <si>
    <t>офтальмологические для взрослых</t>
  </si>
  <si>
    <t>педиатрические соматические</t>
  </si>
  <si>
    <t>пульмонологические для взрослых</t>
  </si>
  <si>
    <t>терапевтические</t>
  </si>
  <si>
    <t>травматологические для взрослых</t>
  </si>
  <si>
    <t>ортопедические для взрослых</t>
  </si>
  <si>
    <t>урологические для взрослых</t>
  </si>
  <si>
    <t>хирургические для взрослых</t>
  </si>
  <si>
    <t>хирургические гнойные  для взрослых</t>
  </si>
  <si>
    <t>эндокринологические для взрослых</t>
  </si>
  <si>
    <t>Учалинская СУБ - всего.в т.ч.</t>
  </si>
  <si>
    <t>ФГБУЗ МСЧ 142 ФМБА России, всего - 84</t>
  </si>
  <si>
    <t>терапевтическое отделение  всего. в т.ч.</t>
  </si>
  <si>
    <t>хирургическое отделение всего. в т.ч.</t>
  </si>
  <si>
    <t>Бирский филиал ТФОМС</t>
  </si>
  <si>
    <t>ГБУЗ РБ Аскинская ЦРБ всего 76</t>
  </si>
  <si>
    <t>Хирургическое отделение- в т.ч</t>
  </si>
  <si>
    <t>Терапевтическое отделение-в т.ч</t>
  </si>
  <si>
    <t>Акушерское отделение-в т.ч</t>
  </si>
  <si>
    <t>ГБУЗ РБ Балтачевская ЦРБ  всего 60</t>
  </si>
  <si>
    <t>педиатрическое отделение</t>
  </si>
  <si>
    <t>хирургическое отделение -  в т.ч.</t>
  </si>
  <si>
    <t>акушерское отделение -  в т.ч.</t>
  </si>
  <si>
    <t>ГБУЗ РБ Бирская ЦРБ:  всего 299</t>
  </si>
  <si>
    <t xml:space="preserve">          Хирургическое отделение</t>
  </si>
  <si>
    <t xml:space="preserve">          Педиатрическое </t>
  </si>
  <si>
    <t xml:space="preserve">         Терапевтические </t>
  </si>
  <si>
    <t xml:space="preserve">        Старобазановская СУБ</t>
  </si>
  <si>
    <t>ГБУЗ РБ Бураевская ЦРБ,всего</t>
  </si>
  <si>
    <t>в том числе :хирургическое</t>
  </si>
  <si>
    <t>терапевтическое-</t>
  </si>
  <si>
    <t>акушерское, всего</t>
  </si>
  <si>
    <t>ГБУЗ РБ Верхне-Татышлинская ЦРБ, в т.ч.</t>
  </si>
  <si>
    <t>Родильное отделение, из них</t>
  </si>
  <si>
    <t>Терапевтическое отделение, из них</t>
  </si>
  <si>
    <t>Хирургическое отделение, из них</t>
  </si>
  <si>
    <t>ГБУЗ РБ ГБ г.Нефтекамск</t>
  </si>
  <si>
    <t>2-е терапевтическое</t>
  </si>
  <si>
    <t>3-е терапевтическое - Неврология с.Амзя</t>
  </si>
  <si>
    <t>I- хирургическое отделение</t>
  </si>
  <si>
    <t>II-хирургическое отделение</t>
  </si>
  <si>
    <t>Гастроэнтерологическое (ГБ г.Нефтекамск) стац.</t>
  </si>
  <si>
    <t>Гинекологическое</t>
  </si>
  <si>
    <t>Детская инфекция (ГБ г.Нефтекамск)стационар</t>
  </si>
  <si>
    <t>Детская хирургия (ГБ г.Нефтекамск)стационар</t>
  </si>
  <si>
    <t>Детское соматическое</t>
  </si>
  <si>
    <t>Кардиологическое</t>
  </si>
  <si>
    <t>ЛОР</t>
  </si>
  <si>
    <t>Неврологическое</t>
  </si>
  <si>
    <t>Неврология ПСО (ГБ г.Нефтекамск) стац.</t>
  </si>
  <si>
    <t>Ортопедическое</t>
  </si>
  <si>
    <t>Патология беременных</t>
  </si>
  <si>
    <t>Патология новорожденных(ГБ г. Нефтекамск)ст.</t>
  </si>
  <si>
    <t>Пульмонологическое (ГБ г.Нефтекамск) стац.</t>
  </si>
  <si>
    <t>Реабилитация</t>
  </si>
  <si>
    <t>Роддом</t>
  </si>
  <si>
    <t>ГБУЗ РБ ГБ г.Нефтекамск - ГБ г. Агидель</t>
  </si>
  <si>
    <t>Неврологическое (ГБ Агидель) стац.</t>
  </si>
  <si>
    <t>Педиатрическое (ГБ Агидель) стац.</t>
  </si>
  <si>
    <t>Терапевтическое (ГБ Агидель) стац.</t>
  </si>
  <si>
    <t>ГБУЗ РБ Дюртюлинская  ЦРБ всего  254</t>
  </si>
  <si>
    <t>терапевтическое отделение, в т.ч.</t>
  </si>
  <si>
    <t>2 терапевтическое отделение</t>
  </si>
  <si>
    <t>Ангасякская УБ</t>
  </si>
  <si>
    <t>Акушерский стационар</t>
  </si>
  <si>
    <t>гинекологическое отделение</t>
  </si>
  <si>
    <t>I Хирургическое отделение</t>
  </si>
  <si>
    <t>II хирургическое отделение</t>
  </si>
  <si>
    <t>реанимационное отделение</t>
  </si>
  <si>
    <t>ГБУЗ РБ Калтасинская ЦРБ</t>
  </si>
  <si>
    <t xml:space="preserve">неврологическое </t>
  </si>
  <si>
    <t>паталогия беременных</t>
  </si>
  <si>
    <t>роддом</t>
  </si>
  <si>
    <t>ГБУЗ РБ Караидельская  ЦРБ всего- в т.ч.</t>
  </si>
  <si>
    <t>Терапевтическое отделение - в т.ч.</t>
  </si>
  <si>
    <t>Педиотрическое отделение - вт.ч.</t>
  </si>
  <si>
    <t>Хирургическое отделение - в т.ч.</t>
  </si>
  <si>
    <t>Родильное отделение - в т.ч.</t>
  </si>
  <si>
    <t>ГБУЗ РБ Краснокамская ЦРБ всего - в. т.ч.</t>
  </si>
  <si>
    <t>Общетерапевтическое отделение №1 - в т.ч.</t>
  </si>
  <si>
    <t>Общетерапевтическое отделение № 2 - в т.ч.</t>
  </si>
  <si>
    <t>Хирургическое отделение - в т. ч.</t>
  </si>
  <si>
    <t>ГБУЗ РБ Мишкинская ЦРБ</t>
  </si>
  <si>
    <t>Хирургическое отделение, в том числе:</t>
  </si>
  <si>
    <t>общая терапия, в том числе:</t>
  </si>
  <si>
    <t>родовое отделение, в том числе:</t>
  </si>
  <si>
    <t>Чураевская  СУБ</t>
  </si>
  <si>
    <t>ГБУЗ РБ Янаульская ЦРБ всего -   , в т.ч.</t>
  </si>
  <si>
    <t>кардиологическое ПСО</t>
  </si>
  <si>
    <t>родильное</t>
  </si>
  <si>
    <t>отделение патологии беременных</t>
  </si>
  <si>
    <t>отоларингологическое</t>
  </si>
  <si>
    <t>отделение патологии новорожденных</t>
  </si>
  <si>
    <t>Дуванский филиал ТФОМС</t>
  </si>
  <si>
    <t>ГБУЗ РБ Белокатайская ЦРБ всего в т.ч</t>
  </si>
  <si>
    <t>Терапевтическое отделение вт.ч</t>
  </si>
  <si>
    <t>Хирургическое отделение вт.ч</t>
  </si>
  <si>
    <t>Акушерское отделение вт.ч</t>
  </si>
  <si>
    <t xml:space="preserve">  СУБ всего</t>
  </si>
  <si>
    <t>ГБУЗ РБ Большеустьикинская ЦРБ</t>
  </si>
  <si>
    <t xml:space="preserve">Детское отделение </t>
  </si>
  <si>
    <t xml:space="preserve">Терапевтическое отделение </t>
  </si>
  <si>
    <t>Хирургическое отделение</t>
  </si>
  <si>
    <t xml:space="preserve">Травматологическое отделение </t>
  </si>
  <si>
    <t xml:space="preserve">Гинекологическое отделение </t>
  </si>
  <si>
    <t xml:space="preserve">Инфекционное отделение </t>
  </si>
  <si>
    <t>Родильное отделение</t>
  </si>
  <si>
    <t>ГБУЗ РБ Кигинская ЦРБ всего в т.ч</t>
  </si>
  <si>
    <t>ГБУЗ РБ Малоязовская ЦРБ всего- в т.ч.</t>
  </si>
  <si>
    <t>терапевтическое  отделение</t>
  </si>
  <si>
    <t>кардиологическое отделение</t>
  </si>
  <si>
    <t>офтальмологическое отделение</t>
  </si>
  <si>
    <t>ГБУЗ РБ Месягутовская ЦРБ всего в т.ч</t>
  </si>
  <si>
    <t>Перинатальный центр  в т.ч</t>
  </si>
  <si>
    <t>Травматологический центр в т.ч.</t>
  </si>
  <si>
    <t>Реанимационные</t>
  </si>
  <si>
    <t>Первично-сосудистое отделение</t>
  </si>
  <si>
    <t xml:space="preserve">Реабилитационные койки в т.ч. </t>
  </si>
  <si>
    <t>Сибайский филиал ТФОМС</t>
  </si>
  <si>
    <t>ГБУЗ РБ Акъярская ЦРБ</t>
  </si>
  <si>
    <t xml:space="preserve">Педиатрия  18 коек </t>
  </si>
  <si>
    <t xml:space="preserve"> Терапия 20 коек</t>
  </si>
  <si>
    <t>Хирургия 23 койки</t>
  </si>
  <si>
    <t xml:space="preserve">Акушерство и гинекология 8 коек   </t>
  </si>
  <si>
    <t xml:space="preserve"> Неврология 9 коек</t>
  </si>
  <si>
    <t xml:space="preserve"> Для беременных и рожениц 8  </t>
  </si>
  <si>
    <t xml:space="preserve"> Патологии беременности 9 коек     </t>
  </si>
  <si>
    <t>ГБУЗ РБ Баймакская ЦГБ</t>
  </si>
  <si>
    <t>Для беременных и рожениц</t>
  </si>
  <si>
    <t>Для патологии беременности</t>
  </si>
  <si>
    <t>Патологии новорожденных и недоношенных детей</t>
  </si>
  <si>
    <t>Хирургическое</t>
  </si>
  <si>
    <t>Зилаирская ЦРБ:</t>
  </si>
  <si>
    <t xml:space="preserve">терапевтические </t>
  </si>
  <si>
    <t xml:space="preserve">неврологические </t>
  </si>
  <si>
    <t xml:space="preserve">педиатрические </t>
  </si>
  <si>
    <t xml:space="preserve">хирургические </t>
  </si>
  <si>
    <t xml:space="preserve">травматологические </t>
  </si>
  <si>
    <t xml:space="preserve">акушерские для беременных и рожениц </t>
  </si>
  <si>
    <t xml:space="preserve">патология беременных  </t>
  </si>
  <si>
    <t xml:space="preserve">гинекологичекие </t>
  </si>
  <si>
    <t>ГБУЗ РБ ЦГБ г.Сибай</t>
  </si>
  <si>
    <t>Отоларингологическое, в т.ч.</t>
  </si>
  <si>
    <t>Офтальмологическое, в т.ч.</t>
  </si>
  <si>
    <t>Хирургическое, в т.ч.</t>
  </si>
  <si>
    <t>Травматологическое, в т.ч.</t>
  </si>
  <si>
    <t>Взрослое инфекционное, в т.ч.:</t>
  </si>
  <si>
    <t>Первичное сосудистое отделение, в т.ч.:</t>
  </si>
  <si>
    <t>Детское инфекционное</t>
  </si>
  <si>
    <t xml:space="preserve">Детское соматическое                                                                                                                                                                                                                                                                                                                                                                                                                                                                                                                             </t>
  </si>
  <si>
    <t>Патология беременности</t>
  </si>
  <si>
    <t>Патологии новорожденных</t>
  </si>
  <si>
    <t>Стерлитамакский филиал ТФОМС  ВСЕГО  - 4045 КОЕК  в т.ч.</t>
  </si>
  <si>
    <t>ГАУЗ РБ "Санаторий для детей Нур г.Стерлитамак"</t>
  </si>
  <si>
    <t>Детская реабилитация</t>
  </si>
  <si>
    <t>ГАУЗ РБ КВД г.СТЕРЛИТАМАК</t>
  </si>
  <si>
    <t>Дермато-венерологическое отделение</t>
  </si>
  <si>
    <t>ГАУЗ РБ Кожно-венерологический диспансер г.Салават</t>
  </si>
  <si>
    <t>ГБУЗ РБ ГБ №2 г.Стерлитамак</t>
  </si>
  <si>
    <t xml:space="preserve">Неврологическое отделение </t>
  </si>
  <si>
    <t>Реанимационное отделение</t>
  </si>
  <si>
    <t>ГБУЗ РБ ГБ №3 г.Стерлитамак</t>
  </si>
  <si>
    <t>Акушерское отделение</t>
  </si>
  <si>
    <t>Отделение травматологии и ортопедии</t>
  </si>
  <si>
    <t>Эндокринологическое отделение</t>
  </si>
  <si>
    <t>Отделение реанимации</t>
  </si>
  <si>
    <t>ГБУЗ РБ ГБ №4 г.Стерлитамак</t>
  </si>
  <si>
    <t>ГБУЗ РБ ГБ№4 г.Стерлитамак-Стерлитамаская ЦРП</t>
  </si>
  <si>
    <t>Терапия(Куганакская СУБ)</t>
  </si>
  <si>
    <t>Терапия(Наумовская СУБ)</t>
  </si>
  <si>
    <t>Терапия(Рощинская СУБ)</t>
  </si>
  <si>
    <t>Терапия(ТюрюшлинскаяСУБ)</t>
  </si>
  <si>
    <t>ГБУЗ РБ ГБ г. Салават</t>
  </si>
  <si>
    <t>Терапевтическое отделение №2</t>
  </si>
  <si>
    <t>Терапевтическое отделение №3</t>
  </si>
  <si>
    <t>Межмуниципальный травматологический центр 2-го уровня</t>
  </si>
  <si>
    <t>Хирургическое отделение №1</t>
  </si>
  <si>
    <t>Межмуниципальный медицинский онкологический центр с межрайонным онкологическим отделением</t>
  </si>
  <si>
    <t>Хирургическое отделение №2</t>
  </si>
  <si>
    <t>1 Терапевтическое отделение</t>
  </si>
  <si>
    <t>Акушерское физиологическое родильное отделение</t>
  </si>
  <si>
    <t>Акушерское отделение патологии беременности</t>
  </si>
  <si>
    <t>Отделение патологии новорожденных №1</t>
  </si>
  <si>
    <t xml:space="preserve">ГБУЗ РБ ГБ г. Салават- Детская городская больница </t>
  </si>
  <si>
    <t>Детское хирургическое отделение</t>
  </si>
  <si>
    <t>Отделение патологии новорожденных №2</t>
  </si>
  <si>
    <t>ГБУЗ РБ Городская инфекционная б-ца г.Стерлитамак</t>
  </si>
  <si>
    <t>Взрослое отделение</t>
  </si>
  <si>
    <t>ГБУЗ РБ Детская больница г. Стерлитамак</t>
  </si>
  <si>
    <t>Отделение патологии новорожденных и недоношенных детей</t>
  </si>
  <si>
    <t>Педиатрическое отделение № 1</t>
  </si>
  <si>
    <t>Педиатрическое отделение № 3</t>
  </si>
  <si>
    <t>ГБУЗ РБ Исянгуловская ЦРБ всего - 101 коек  в т.ч.</t>
  </si>
  <si>
    <t>Терапевтическое отделение(Идельбаковская СУБ)</t>
  </si>
  <si>
    <t xml:space="preserve">  ГБУЗ РБ Ишимбайская ЦРБ </t>
  </si>
  <si>
    <t>Отделение микрохирургии глаза</t>
  </si>
  <si>
    <t xml:space="preserve">инфекционное отделение  </t>
  </si>
  <si>
    <t>Травматологическое отделение</t>
  </si>
  <si>
    <t xml:space="preserve">Хирургическое отделение </t>
  </si>
  <si>
    <t>Отделение гнойной хирургии</t>
  </si>
  <si>
    <t xml:space="preserve">Родильное отделение </t>
  </si>
  <si>
    <t>Первое педиатрическое отделение</t>
  </si>
  <si>
    <t xml:space="preserve">Второе педиатрическое отделение </t>
  </si>
  <si>
    <t xml:space="preserve">Отделение анестезиологии - реанимации </t>
  </si>
  <si>
    <t>ГБУЗ РБ КБ №1 г.Стерлитамак</t>
  </si>
  <si>
    <t>Ожоговое отделение</t>
  </si>
  <si>
    <t>Отделение сосудистой хирургии</t>
  </si>
  <si>
    <t>Нейрохирургическое отделение №1</t>
  </si>
  <si>
    <t>Оториноларингологическое отделение</t>
  </si>
  <si>
    <t>Хирургическое челюстно-лицевое отделение</t>
  </si>
  <si>
    <t>Урологическое отделение</t>
  </si>
  <si>
    <t>Кардиологическое отделение№2</t>
  </si>
  <si>
    <t>Неврологическое отделение №2</t>
  </si>
  <si>
    <t>Нефрологическое отделение</t>
  </si>
  <si>
    <t>Межрайонное онкологическое отделение №1</t>
  </si>
  <si>
    <t>Межрайонное онкологическое отделение №2</t>
  </si>
  <si>
    <t>Кардиологическое отделение №1</t>
  </si>
  <si>
    <t xml:space="preserve">Неврологическое отделение для больных с острыми нарушениями мозгового кровообращения №1 </t>
  </si>
  <si>
    <t>Нейрохирургическое отделение №2(сосудистый центр)</t>
  </si>
  <si>
    <t>Акушерское отделение для беременных и  рожениц</t>
  </si>
  <si>
    <t>Отделении патологии новорожденнных и недоношенных детей</t>
  </si>
  <si>
    <t>ГБУЗ РБ Красноусольская ЦРБ</t>
  </si>
  <si>
    <t>ГБУЗ РБ Мелеузовская ЦРБ</t>
  </si>
  <si>
    <t>Отделение анастезиологии и реанимации</t>
  </si>
  <si>
    <t>ГБУЗ РБ Мраковская ЦРБ</t>
  </si>
  <si>
    <t>ГБУЗ РБ Стерлибашевская ЦРБ</t>
  </si>
  <si>
    <t>педиатрическое  отделение</t>
  </si>
  <si>
    <t xml:space="preserve">Родильное отделение  </t>
  </si>
  <si>
    <t xml:space="preserve"> ГБУЗ РБ  Толбазинская ЦРБ всего - 107 коек в т.ч.</t>
  </si>
  <si>
    <t xml:space="preserve"> Неврологическое отделение</t>
  </si>
  <si>
    <t xml:space="preserve"> Инфекционное отделение </t>
  </si>
  <si>
    <t xml:space="preserve"> Терапевтическое  отделение(Ишлинская СУБ)</t>
  </si>
  <si>
    <t xml:space="preserve">  ГБУЗ РБ  Федоровская ЦРБ</t>
  </si>
  <si>
    <t>ГБУЗ РБ ЦГБ г.Кумертау</t>
  </si>
  <si>
    <t xml:space="preserve"> 1 Терапевтическое отделение </t>
  </si>
  <si>
    <t>2 Терапевтическое отделение</t>
  </si>
  <si>
    <t xml:space="preserve">1 Хирургическое отделение </t>
  </si>
  <si>
    <t xml:space="preserve">Травматологический центр </t>
  </si>
  <si>
    <t xml:space="preserve">Перинатальный центр </t>
  </si>
  <si>
    <t xml:space="preserve">Отделение патологии новорожденных  </t>
  </si>
  <si>
    <t>Онкологический центр</t>
  </si>
  <si>
    <t>ГБУЗ РБ ЦГБ г.Кумертау - Ермолаевская ЦРБ  всего - 40  коек в т.ч.:</t>
  </si>
  <si>
    <t xml:space="preserve">ООО "Медсервис" г. Салават </t>
  </si>
  <si>
    <t>Терапевтическое отделение №1</t>
  </si>
  <si>
    <t xml:space="preserve">Терапевтическое отделение №2 </t>
  </si>
  <si>
    <t>Туймазинский филиал ТФОМС</t>
  </si>
  <si>
    <t xml:space="preserve">ГБУЗ РБ Бакалинская ЦРБ всего -в т.ч. </t>
  </si>
  <si>
    <t>Терапевтическое отделение -    в т.ч.</t>
  </si>
  <si>
    <t>Хирургическое отделение  -    в т.ч.</t>
  </si>
  <si>
    <t>Акушерское отделение в т.ч.</t>
  </si>
  <si>
    <t>ГБУЗ РБ Верхнеяркеевская ЦРБ всего- в т.ч.</t>
  </si>
  <si>
    <t>Педиатрическое отделение - в т.ч.</t>
  </si>
  <si>
    <t>ГБУЗ РБ ГБ №1 город Октябрьский</t>
  </si>
  <si>
    <t>стационар№2</t>
  </si>
  <si>
    <t>Кардиологические вт.ч</t>
  </si>
  <si>
    <t>Терапевтическое 1  в т.ч.</t>
  </si>
  <si>
    <t>Терапевтическое 2 в т.ч.</t>
  </si>
  <si>
    <t>Гинекологические</t>
  </si>
  <si>
    <t>Хирургическое в т.ч.</t>
  </si>
  <si>
    <t>Неврологические  в т.ч.</t>
  </si>
  <si>
    <t>Реабилитация (к/дни)</t>
  </si>
  <si>
    <t>АКУШ. И ПЕД.СТАЦИОНАР  в т.ч.</t>
  </si>
  <si>
    <t>Стационар№1</t>
  </si>
  <si>
    <t>Хирургическое 1</t>
  </si>
  <si>
    <t>травматолого-ортопед. в т.ч.</t>
  </si>
  <si>
    <t>Хирургическое 2  в т.ч.</t>
  </si>
  <si>
    <t>Онкологические</t>
  </si>
  <si>
    <t>Инфекционные</t>
  </si>
  <si>
    <t>Детский стационар</t>
  </si>
  <si>
    <t>Педиатрическое  в т.ч.</t>
  </si>
  <si>
    <t>Патология новорождённых</t>
  </si>
  <si>
    <t>Хирургическое  в т.ч.</t>
  </si>
  <si>
    <t>ГБУЗ РБ   Туймазинская   ЦРБ всего- в т.ч.</t>
  </si>
  <si>
    <t xml:space="preserve">Тумазинска ЦРБ, </t>
  </si>
  <si>
    <t xml:space="preserve"> терапевтическое отделение</t>
  </si>
  <si>
    <t>гастроэнтерология</t>
  </si>
  <si>
    <t>реабилитация</t>
  </si>
  <si>
    <t>Родильное</t>
  </si>
  <si>
    <t>акушерство и гинекология</t>
  </si>
  <si>
    <t>Субханкуловская районная больница в т.ч.</t>
  </si>
  <si>
    <t>терапевтическое отделение</t>
  </si>
  <si>
    <t xml:space="preserve">ЛОР </t>
  </si>
  <si>
    <t>Серафимовская районная больница  в т.ч.</t>
  </si>
  <si>
    <t>Кандринская районная больница в т.ч.</t>
  </si>
  <si>
    <t>ГБУЗ РБ   Шаранская ЦРБ всего- в т.ч.</t>
  </si>
  <si>
    <t>Хирургичекское отделение - в т.ч.</t>
  </si>
  <si>
    <t>акушерское для рожениц</t>
  </si>
  <si>
    <t>акушерское  патология беременности</t>
  </si>
  <si>
    <t>Центральный филиал ТФОМС</t>
  </si>
  <si>
    <t>ГБУЗ РБ ГКБ №3 г.Уфа</t>
  </si>
  <si>
    <t>Терапевтическое-</t>
  </si>
  <si>
    <t>Травматология</t>
  </si>
  <si>
    <t>Ортопедия</t>
  </si>
  <si>
    <t>Нейрохирургия</t>
  </si>
  <si>
    <t>ГБУЗ РБ ГКБ №5 г.Уфа</t>
  </si>
  <si>
    <t>Неврология (Б5)</t>
  </si>
  <si>
    <t>Реабилитация в МО ГКБ №5 (стац.)  к/дни</t>
  </si>
  <si>
    <t>Терапия N1 (Б5)</t>
  </si>
  <si>
    <t>Терапия N2 (Б5)</t>
  </si>
  <si>
    <t>ГБУЗ РБ ГКБ №8 г.Уфа</t>
  </si>
  <si>
    <t xml:space="preserve">Терапевтическое </t>
  </si>
  <si>
    <t xml:space="preserve">Хирургическое </t>
  </si>
  <si>
    <t xml:space="preserve">Гинекология </t>
  </si>
  <si>
    <t>Урология</t>
  </si>
  <si>
    <t>ГБУЗ РБ ГБ №9 г.Уфа</t>
  </si>
  <si>
    <t>ГБУЗ РБ ГКБ №10 г.Уфа</t>
  </si>
  <si>
    <t xml:space="preserve">Неврология </t>
  </si>
  <si>
    <t>Нейрососудистая реабилитация</t>
  </si>
  <si>
    <t>Нейрохирургическая реабилитац.</t>
  </si>
  <si>
    <t>Офтальмология</t>
  </si>
  <si>
    <t xml:space="preserve">Реабилитация в МО </t>
  </si>
  <si>
    <t xml:space="preserve">ГБУЗ РБ Горбольница №12 г.Уфа </t>
  </si>
  <si>
    <t>ГБУЗ РБ ГКБ №13 г.Уфа всего в т.ч.</t>
  </si>
  <si>
    <t xml:space="preserve">Кардиологическое </t>
  </si>
  <si>
    <t>Ревматологическое</t>
  </si>
  <si>
    <t>Гематологическое</t>
  </si>
  <si>
    <t>Гастроэнтерологическое</t>
  </si>
  <si>
    <t>Пульмонологическое</t>
  </si>
  <si>
    <t>Отоларингологическое</t>
  </si>
  <si>
    <t>Нейрохирургическое</t>
  </si>
  <si>
    <t xml:space="preserve">Первичное сосудистое отделение Кардиологическое </t>
  </si>
  <si>
    <t xml:space="preserve">Первичное сосудистое отделение Неврологическое </t>
  </si>
  <si>
    <t>ГБУЗ РБ ГДКБ №17 г.Уфа</t>
  </si>
  <si>
    <t>детское хирургическое</t>
  </si>
  <si>
    <t>детское травматологическое</t>
  </si>
  <si>
    <t>детское нейрохирургическое</t>
  </si>
  <si>
    <t>детское урологическое</t>
  </si>
  <si>
    <t>детское ортопедическое</t>
  </si>
  <si>
    <t>детское психоневрологическое</t>
  </si>
  <si>
    <t>ГБУЗ РБ ГКБ № 18 г.Уфа</t>
  </si>
  <si>
    <t>Терапевтический</t>
  </si>
  <si>
    <t>Кардиологический</t>
  </si>
  <si>
    <t>Неврологический ПСО</t>
  </si>
  <si>
    <t>Хирургический</t>
  </si>
  <si>
    <t xml:space="preserve">Травматологический </t>
  </si>
  <si>
    <t>Ортопедический</t>
  </si>
  <si>
    <t>Гинекологический</t>
  </si>
  <si>
    <t>Ожоговый</t>
  </si>
  <si>
    <t>Медицинская реабилитация</t>
  </si>
  <si>
    <t>ГБУЗ РБ Родильный дом №3 г.Уфа ( в том числе 80 коек сверхсметные)</t>
  </si>
  <si>
    <t>акушерское обсервационное отделение ( в т.ч. , 8 коек родовое отделение, 3 койки реанимац.)</t>
  </si>
  <si>
    <t>акушерское отделение патологии беременности</t>
  </si>
  <si>
    <t>отделение для новорожденных детей (обсервационное) , из них 80 коек сверхсметные, 10 коек  отделение патологии новорожденнвх</t>
  </si>
  <si>
    <t>ГБУЗ РБ Клинический родильный дом №4 г.Уфа всего -320, в т.ч.</t>
  </si>
  <si>
    <t>отделение патологии новорожденных и недоношенных детей</t>
  </si>
  <si>
    <t>ГБОУ ВПО БГМУ Минздрава России</t>
  </si>
  <si>
    <t>Отделение торакальное хирургическое</t>
  </si>
  <si>
    <t>Онкологическое отделение</t>
  </si>
  <si>
    <t>Педиатрическое отделение №1</t>
  </si>
  <si>
    <t>Отделение патологии беременности</t>
  </si>
  <si>
    <t>Отделение новорожденных</t>
  </si>
  <si>
    <t xml:space="preserve">НУЗ «Дорожный центр восстановительной медицины и реабилитации ОАО "РЖД"» </t>
  </si>
  <si>
    <t>хирургическое отделение, в т.ч.</t>
  </si>
  <si>
    <t>пульмонологическое отделение, в т.ч.</t>
  </si>
  <si>
    <t>отделение медицинской реабилитации</t>
  </si>
  <si>
    <t>ФКУЗ "МСЧ МВД России по РБ"</t>
  </si>
  <si>
    <t>Салют</t>
  </si>
  <si>
    <t xml:space="preserve">детская реабилитация </t>
  </si>
  <si>
    <t>ГУП санаторий "Зеленая роща" РБ</t>
  </si>
  <si>
    <t>кардиореабилитация</t>
  </si>
  <si>
    <t>нейрореабилитация</t>
  </si>
  <si>
    <t>ГУП санаторий "Юматово" РБ</t>
  </si>
  <si>
    <t>гастроэнторология 100 коек</t>
  </si>
  <si>
    <t xml:space="preserve">ГАУЗ РПНС Акбузат </t>
  </si>
  <si>
    <t>детская реабилитация</t>
  </si>
  <si>
    <t xml:space="preserve">ООО "МД Проект 2010" </t>
  </si>
  <si>
    <t>Гинекология</t>
  </si>
  <si>
    <t>паталогия беременности</t>
  </si>
  <si>
    <t>ГБУЗ РБ Благовещенская ЦРБ</t>
  </si>
  <si>
    <t>хирургия общая - 23</t>
  </si>
  <si>
    <t>травмотология - 10</t>
  </si>
  <si>
    <t>онкология - 3</t>
  </si>
  <si>
    <t>ортопедия - 1</t>
  </si>
  <si>
    <t>потология новорожденных</t>
  </si>
  <si>
    <t>кардиология - 8</t>
  </si>
  <si>
    <t>эндокринология - 4</t>
  </si>
  <si>
    <t>гинекология - 10</t>
  </si>
  <si>
    <t>опб - 8</t>
  </si>
  <si>
    <t>для беремен. И рожениц - 9</t>
  </si>
  <si>
    <t>инфекционное в т.ч.</t>
  </si>
  <si>
    <t>ГБУЗ РБ Архангельская ЦРБ</t>
  </si>
  <si>
    <t>хирургические</t>
  </si>
  <si>
    <t>неврологические</t>
  </si>
  <si>
    <t>педиатрические</t>
  </si>
  <si>
    <t>патологии беременных</t>
  </si>
  <si>
    <t xml:space="preserve">ГБУЗ РБ Буздякская ЦРБ </t>
  </si>
  <si>
    <t>инфекционные заболевания</t>
  </si>
  <si>
    <t>общая терапия</t>
  </si>
  <si>
    <t>кардиология</t>
  </si>
  <si>
    <t>общая хирургия</t>
  </si>
  <si>
    <t>травматология</t>
  </si>
  <si>
    <t>гинекология</t>
  </si>
  <si>
    <t>родовспоможение (акушерство) родовое</t>
  </si>
  <si>
    <t>патология беременности</t>
  </si>
  <si>
    <t>ГБУЗ РБ Иглинская ЦРБ</t>
  </si>
  <si>
    <t>травматологичесике</t>
  </si>
  <si>
    <t>ортопедические</t>
  </si>
  <si>
    <t>ГБУЗ РБ Кармаскалинская ЦРБ</t>
  </si>
  <si>
    <t>Детское</t>
  </si>
  <si>
    <t>Общая терапия</t>
  </si>
  <si>
    <t>Общая терапия N 2 (Приб.СУБ)</t>
  </si>
  <si>
    <t>Общая хирургия</t>
  </si>
  <si>
    <t>Терапия (Бузовьязовская УБ)</t>
  </si>
  <si>
    <t>терапия (Сав СУБ)</t>
  </si>
  <si>
    <t>ГБУЗ РБ Кушнаренковская ЦРБ</t>
  </si>
  <si>
    <t>теапевтическое</t>
  </si>
  <si>
    <t xml:space="preserve">хирургическое </t>
  </si>
  <si>
    <t xml:space="preserve">гинекологичексое </t>
  </si>
  <si>
    <t>патологии беременности</t>
  </si>
  <si>
    <t>ГБУЗ РБ Нуримановская ЦРБ, всего</t>
  </si>
  <si>
    <t>ГБУЗ РБ Чекмагушевкая ЦРБ</t>
  </si>
  <si>
    <t>из них паталогия беременности</t>
  </si>
  <si>
    <t xml:space="preserve">  травматология</t>
  </si>
  <si>
    <t>ортопедия</t>
  </si>
  <si>
    <t>ГБУЗ РБ Чишминская ЦРБ</t>
  </si>
  <si>
    <t>кардиологические</t>
  </si>
  <si>
    <t>травматологические</t>
  </si>
  <si>
    <t>отоларингологические</t>
  </si>
  <si>
    <t>ГБУЗ РБ Языковская ЦРБ</t>
  </si>
  <si>
    <t>ТФОМС</t>
  </si>
  <si>
    <t>ГБУЗ РКБ имени Г.Г. Куватова</t>
  </si>
  <si>
    <t>патология недоношенных</t>
  </si>
  <si>
    <t>торакальная хирургия</t>
  </si>
  <si>
    <t>неврология (реабилитация)</t>
  </si>
  <si>
    <t>гастроэнтерологическое</t>
  </si>
  <si>
    <t>ревматологическое</t>
  </si>
  <si>
    <t>Нефрологическое отделение(диализ)</t>
  </si>
  <si>
    <t>ГБУ "Уф НИИ ГБ АН РБ"</t>
  </si>
  <si>
    <t>ГБУЗ РКЦ</t>
  </si>
  <si>
    <t>ГБУЗ РКОД МЗ РБ</t>
  </si>
  <si>
    <t>ИКБ №4 г.Уфа</t>
  </si>
  <si>
    <t>ГБУЗ РДКБ</t>
  </si>
  <si>
    <t xml:space="preserve">аллергологическое </t>
  </si>
  <si>
    <t>пульмонологическое отделение</t>
  </si>
  <si>
    <t>хирургическое гнойное</t>
  </si>
  <si>
    <t>ФГБУ "ВЦГПХ Минздрава России"</t>
  </si>
  <si>
    <t>ГАУЗ РКВД №1</t>
  </si>
  <si>
    <t>ГБУЗ РКГВВ</t>
  </si>
  <si>
    <t>ФБУН "Уф НИИ медицины труда и экол. человека</t>
  </si>
  <si>
    <t>ГБУЗ РПЦ</t>
  </si>
  <si>
    <t>гинекологическое (детское)</t>
  </si>
  <si>
    <t>ГБУЗ РБ БСМП</t>
  </si>
  <si>
    <t>сердечно-сосудистая хирургия</t>
  </si>
  <si>
    <t>акушерско-гинекологическое</t>
  </si>
  <si>
    <t>ГБУЗ РБ ГКБ №21 г.Уфы</t>
  </si>
  <si>
    <t xml:space="preserve">Хирургия </t>
  </si>
  <si>
    <t>хирургическое №1</t>
  </si>
  <si>
    <t>хирургическое №2</t>
  </si>
  <si>
    <t>травматологии и ортопедии</t>
  </si>
  <si>
    <t>неврологическое (ОНМК)</t>
  </si>
  <si>
    <t>пульмонология</t>
  </si>
  <si>
    <t>отделение острых отравлении</t>
  </si>
  <si>
    <t>отделение реабилитации</t>
  </si>
  <si>
    <t>педитрия</t>
  </si>
  <si>
    <t>ЛО-02-01-005094 от 24.08.2016г. бессрочно;</t>
  </si>
  <si>
    <r>
      <t xml:space="preserve">           </t>
    </r>
    <r>
      <rPr>
        <b/>
        <sz val="11"/>
        <color theme="1"/>
        <rFont val="Times New Roman"/>
        <family val="1"/>
        <charset val="204"/>
      </rPr>
      <t>Травматологический центр</t>
    </r>
  </si>
  <si>
    <r>
      <t xml:space="preserve">          </t>
    </r>
    <r>
      <rPr>
        <b/>
        <sz val="11"/>
        <color theme="1"/>
        <rFont val="Times New Roman"/>
        <family val="1"/>
        <charset val="204"/>
      </rPr>
      <t>Нейрососудистый центр</t>
    </r>
  </si>
  <si>
    <r>
      <t xml:space="preserve">        </t>
    </r>
    <r>
      <rPr>
        <b/>
        <sz val="11"/>
        <color theme="1"/>
        <rFont val="Times New Roman"/>
        <family val="1"/>
        <charset val="204"/>
      </rPr>
      <t xml:space="preserve"> Инфекционные для взрослых</t>
    </r>
  </si>
  <si>
    <r>
      <t xml:space="preserve">      </t>
    </r>
    <r>
      <rPr>
        <b/>
        <sz val="11"/>
        <color theme="1"/>
        <rFont val="Times New Roman"/>
        <family val="1"/>
        <charset val="204"/>
      </rPr>
      <t xml:space="preserve">   Родильное отделение</t>
    </r>
  </si>
  <si>
    <t>Медицинские организации по отделениям</t>
  </si>
  <si>
    <t>всего, в т.ч. по профилям</t>
  </si>
  <si>
    <t xml:space="preserve">СВЕДЕНИЯ О   ЧИСЛЕННОСТИ ЗАСТРАХОВАННЫХ ПО ОМС ЛИЦ, ПРИКРЕПЛЕННЫХ К МЕДИЦИНСКИМ ОРГАНИЗАЦИЯМ РБ  НА 01.09. 2016 Г. </t>
  </si>
  <si>
    <t>№</t>
  </si>
  <si>
    <t>МКОД</t>
  </si>
  <si>
    <t>Медицинская организация</t>
  </si>
  <si>
    <t>численность застрахованнных лиц</t>
  </si>
  <si>
    <t>моложе трудоспособного
возраста</t>
  </si>
  <si>
    <t>трудоспособный
возраст</t>
  </si>
  <si>
    <t>старше
трудоспособного
возраста</t>
  </si>
  <si>
    <t>до 1 года</t>
  </si>
  <si>
    <t>1-4 года</t>
  </si>
  <si>
    <t>5-17 лет</t>
  </si>
  <si>
    <t>18-59 лет</t>
  </si>
  <si>
    <t>18-54 года</t>
  </si>
  <si>
    <t>60 лет и
старше</t>
  </si>
  <si>
    <t>55 лет и
старше</t>
  </si>
  <si>
    <t>муж.</t>
  </si>
  <si>
    <t>жен.</t>
  </si>
  <si>
    <t>ФГБОУ ВО БГМУ МИНЗДРАВА РОССИИ</t>
  </si>
  <si>
    <t>ГБУЗ РБ ГКБ №21 Г.УФА</t>
  </si>
  <si>
    <t>МБУЗ ГКБ №10 Г.УФЫ</t>
  </si>
  <si>
    <t>МБУЗ ГКБ №13 Г.УФЫ</t>
  </si>
  <si>
    <t>МБУЗ ГКБ №18 Г.УФЫ</t>
  </si>
  <si>
    <t>МБУЗ ГКБ №5 Г.УФЫ</t>
  </si>
  <si>
    <t>МБУЗ ГКБ №8 Г.УФЫ</t>
  </si>
  <si>
    <t>МБУЗ ГОРБОЛЬНИЦА №12 Г.УФЫ</t>
  </si>
  <si>
    <t>МБУЗ ГОРБОЛЬНИЦА №9 Г.УФЫ</t>
  </si>
  <si>
    <t>МБУЗ ГОРОДСКАЯ ДЕТСКАЯ ПОЛИКЛИНИКА №6 Г.УФЫ</t>
  </si>
  <si>
    <t>МБУЗ ДЕТСКАЯ ПОЛИКЛИНИКА №2 Г.УФЫ</t>
  </si>
  <si>
    <t>МБУЗ ДЕТСКАЯ ПОЛИКЛИНИКА №3 Г.УФЫ</t>
  </si>
  <si>
    <t>МБУЗ ДЕТСКАЯ ПОЛИКЛИНИКА №5 Г.УФЫ</t>
  </si>
  <si>
    <t>ГБУЗ ГКБ № 17 Г. УФЫ</t>
  </si>
  <si>
    <t>МБУЗ ДП №4 Г.УФЫ</t>
  </si>
  <si>
    <t>МБУЗ ПОЛИКЛИНИКА № 52 Г.УФЫ</t>
  </si>
  <si>
    <t>МБУЗ ПОЛИКЛИНИКА №1 Г.УФЫ</t>
  </si>
  <si>
    <t>МБУЗ ПОЛИКЛИНИКА №2 Г.УФЫ</t>
  </si>
  <si>
    <t>МБУЗ ПОЛИКЛИНИКА №32 Г.УФЫ</t>
  </si>
  <si>
    <t>МБУЗ ПОЛИКЛИНИКА №38 Г.УФЫ</t>
  </si>
  <si>
    <t>МБУЗ ПОЛИКЛИНИКА №43 Г. УФЫ</t>
  </si>
  <si>
    <t>МБУЗ ПОЛИКЛИНИКА №44 Г.УФЫ</t>
  </si>
  <si>
    <t>МБУЗ ПОЛИКЛИНИКА №46 Г.УФЫ</t>
  </si>
  <si>
    <t>МБУЗ ПОЛИКЛИНИКА №47 Г.УФЫ</t>
  </si>
  <si>
    <t>МБУЗ ПОЛИКЛИНИКА №48 Г.УФЫ</t>
  </si>
  <si>
    <t>МБУЗ ПОЛИКЛИНИКА №50 Г.УФЫ</t>
  </si>
  <si>
    <t>МБУЗ ПОЛИКЛИНИКА №51 Г.УФЫ</t>
  </si>
  <si>
    <t>023582</t>
  </si>
  <si>
    <t>НУЗ "ОТДЕЛЕНЧЕСКАЯ БОЛЬНИЦА КЛИНИЧЕСКАЯ БОЛЬНИЦА НА СТ.УФА ОАО "РЖД"</t>
  </si>
  <si>
    <t>ФГБУЗ "ПОЛИКЛИНИКА УФИМСКОГО НЦ РАН"</t>
  </si>
  <si>
    <t>ГБУЗ РБ ЦГБ Г.КУМЕРТАУ</t>
  </si>
  <si>
    <t>ФГБУЗ МСЧ №142 ФМБА РОССИИ</t>
  </si>
  <si>
    <t>ГБУЗ РБ ГБ Г.НЕФТЕКАМСК</t>
  </si>
  <si>
    <t>ГБУЗ РБ ГБ №1 Г. ОКТЯБРЬСКИЙ</t>
  </si>
  <si>
    <t>ГБУЗ РБ ГБ Г.САЛАВАТ</t>
  </si>
  <si>
    <t>ООО "МЕДСЕРВИС"</t>
  </si>
  <si>
    <t>ГБУЗ ЦГБ Г.СИБАЙ</t>
  </si>
  <si>
    <t>ГБУЗ РБ ГБ №3 Г.СТЕРЛИТАМАК</t>
  </si>
  <si>
    <t>ГБУЗ РБ ГОРОДСКАЯ БОЛЬНИЦА №2 Г. СТЕРЛИТАМАК</t>
  </si>
  <si>
    <t>ГБУЗ РБ ГОРОДСКАЯ БОЛЬНИЦА №4 Г.СТЕРЛИТАМАК</t>
  </si>
  <si>
    <t>ГБУЗ РБ ДБ г. СТЕРЛИТАМАК</t>
  </si>
  <si>
    <t>ГБУЗ РБ КБ №1 Г.СТЕРЛИТАМАК</t>
  </si>
  <si>
    <t>НУЗ "УЗЛОВАЯ БОЛЬНИЦА НА СТ. СТЕРЛИТАМАК ОАО "РЖД"</t>
  </si>
  <si>
    <t>ГБУЗ РБ БАЙМАКСКАЯ ЦГБ</t>
  </si>
  <si>
    <t>ГБУЗ РБ БЕЛЕБЕЕВСКАЯ ЦРБ</t>
  </si>
  <si>
    <t>ГБУЗ РБ БЕЛОРЕЦКАЯ ЦРКБ</t>
  </si>
  <si>
    <t>ГБУЗ РБ БИРСКАЯ ЦРБ</t>
  </si>
  <si>
    <t>ГБУЗ РБ БЛАГОВЕЩЕНСКАЯ ЦРБ</t>
  </si>
  <si>
    <t>ГБУЗ РБ ДАВЛЕКАНОВСКАЯ ЦРБ</t>
  </si>
  <si>
    <t>ГБУЗ РБ ДЮРТЮЛИНСКАЯ ЦРБ</t>
  </si>
  <si>
    <t>МБУЗ РБ ИШИМБАЙСКАЯ ЦРБ</t>
  </si>
  <si>
    <t>ГБУЗ РБ МЕЛЕУЗОВСКАЯ ЦРБ</t>
  </si>
  <si>
    <t>ГБУЗ РБ ТУЙМАЗИНСКАЯ ЦРБ</t>
  </si>
  <si>
    <t>ГАУЗ РБ УЧАЛИНСКАЯ ЦГБ</t>
  </si>
  <si>
    <t>ГБУЗ РБ ЯНАУЛЬСКАЯ ЦРБ</t>
  </si>
  <si>
    <t>ГБУЗ РБ АСКАРОВСКАЯ ЦРБ</t>
  </si>
  <si>
    <t>ГБУЗ РБ РАЕВСКАЯ ЦРБ</t>
  </si>
  <si>
    <t>ГБУЗ РБ АРХАНГЕЛЬСКАЯ ЦРБ</t>
  </si>
  <si>
    <t>ГБУЗ РБ АСКИНСКАЯ ЦРБ</t>
  </si>
  <si>
    <t>ГБУЗ РБ ТОЛБАЗИНСКАЯ ЦРБ</t>
  </si>
  <si>
    <t>ГБУЗ РБ БАКАЛИНСКАЯ ЦРБ</t>
  </si>
  <si>
    <t>ГБУЗ РБ БАЛТАЧЕВСКАЯ ЦРБ</t>
  </si>
  <si>
    <t>ГБУЗ РБ БЕЛОКАТАЙСКАЯ ЦРБ</t>
  </si>
  <si>
    <t>ГБУЗ РБ БИЖБУЛЯКСКАЯ ЦРБ</t>
  </si>
  <si>
    <t>ГБУЗ РБ ЯЗЫКОВСКАЯ ЦРБ</t>
  </si>
  <si>
    <t>ГБУЗ РБ БУЗДЯКСКАЯ ЦРБ</t>
  </si>
  <si>
    <t>ГБУЗ РБ БУРАЕВСКАЯ ЦРБ</t>
  </si>
  <si>
    <t>ГБУЗ РБ БУРЗЯНСКАЯ ЦРБ</t>
  </si>
  <si>
    <t>ГБУЗ РБ КРАСНОУСОЛЬСКАЯ ЦРБ</t>
  </si>
  <si>
    <t>ГБУЗ РБ МЕСЯГУТОВСКАЯ ЦРБ</t>
  </si>
  <si>
    <t>ГБУЗ РБ ЕРМЕКЕЕВСКАЯ ЦРБ</t>
  </si>
  <si>
    <t>ГБУЗ РБ ИСЯНГУЛОВСКАЯ ЦРБ</t>
  </si>
  <si>
    <t>ГБУЗ РБ ЗИЛАИРСКАЯ ЦРБ</t>
  </si>
  <si>
    <t>ГБУЗ РБ ИГЛИНСКАЯ ЦРБ</t>
  </si>
  <si>
    <t>ГБУЗ РБ ВЕРХНЕЯРКЕЕВСКАЯ ЦРБ</t>
  </si>
  <si>
    <t>ГБУЗ РБ КАЛТАСИНСКАЯ ЦРБ</t>
  </si>
  <si>
    <t>ГБУЗ РБ КАРАИДЕЛЬСКАЯ ЦРБ</t>
  </si>
  <si>
    <t>ГБУЗ РБ КАРМАСКАЛИНСКАЯ ЦРБ</t>
  </si>
  <si>
    <t>ГБУЗ РБ КИГИНСКАЯ ЦРБ</t>
  </si>
  <si>
    <t>ГБУЗ РБ КРАСНОКАМСКАЯ ЦРБ</t>
  </si>
  <si>
    <t>ГБУЗ РБ МРАКОВСКАЯ ЦРБ</t>
  </si>
  <si>
    <t>ГБУЗ РБ КУШНАРЕНКОВСКАЯ ЦРБ</t>
  </si>
  <si>
    <t>ГБУЗ РБ БОЛЬШЕУСТЬИКИНСКАЯ ЦРБ</t>
  </si>
  <si>
    <t>ГБУЗ РБ МИШКИНСКАЯ ЦРБ</t>
  </si>
  <si>
    <t>ГБУЗ РБ МИЯКИНСКАЯ ЦРБ</t>
  </si>
  <si>
    <t>ГБУЗ РБ НУРИМАНОВСКАЯ ЦРБ</t>
  </si>
  <si>
    <t>ГБУЗ РБ МАЛОЯЗОВСКАЯ ЦРБ</t>
  </si>
  <si>
    <t>ГБУЗ РБ СТЕРЛИБАШЕВСКАЯ ЦРБ</t>
  </si>
  <si>
    <t>ГБУЗ РБ ВЕРХНЕ-ТАТЫШЛИНСКАЯ ЦРБ</t>
  </si>
  <si>
    <t>ГБУЗ РБ ФЕДОРОВСКАЯ ЦРБ</t>
  </si>
  <si>
    <t>ГБУЗ АКЪЯРСКАЯ ЦРБ</t>
  </si>
  <si>
    <t>ГБУЗ РБ ЧЕКМАГУШЕВСКАЯ ЦРБ</t>
  </si>
  <si>
    <t>ГБУЗ РБ ЧИШМИНСКАЯ ЦРБ</t>
  </si>
  <si>
    <t>ГБУЗ РБ ШАРАНСКАЯ ЦРБ</t>
  </si>
  <si>
    <t>ИТОГО</t>
  </si>
  <si>
    <t>по состоянию на 01.07.2016г</t>
  </si>
  <si>
    <t>ПРИ поликлинике</t>
  </si>
  <si>
    <t>ПРИ стационаре</t>
  </si>
  <si>
    <t>при СУБ</t>
  </si>
  <si>
    <t>при СВА</t>
  </si>
  <si>
    <t>Гемодиализ дн.ст. КСГ</t>
  </si>
  <si>
    <t>ЭКО дн.ст. КСГ</t>
  </si>
  <si>
    <t>итого</t>
  </si>
  <si>
    <t>акушерское</t>
  </si>
  <si>
    <t>неврологическон</t>
  </si>
  <si>
    <t>ГЕМОДИАЛИЗ</t>
  </si>
  <si>
    <t>дерматологическое</t>
  </si>
  <si>
    <t>ПО ОМС</t>
  </si>
  <si>
    <t>Белебеевский филиал-</t>
  </si>
  <si>
    <t>ГБУЗ РБ Белебеевская ЦРБ - ВСЕГО</t>
  </si>
  <si>
    <t>Дневной стационар офтальмологического профиля в т.ч.</t>
  </si>
  <si>
    <t>Дневной стапционар дерматологовенерологического профиля в т.ч.</t>
  </si>
  <si>
    <t xml:space="preserve">Дневной стационар при детской поликлинике </t>
  </si>
  <si>
    <t>Дневной стационар при поликлинике №1</t>
  </si>
  <si>
    <t>Дневной стационар при поликлинике №1 с.Усень - Ивановское</t>
  </si>
  <si>
    <t>Дневной стационар при женской консультации</t>
  </si>
  <si>
    <t>Дневной стационар с.Метевбашево</t>
  </si>
  <si>
    <t>Дневной стационар р.п.Приютово</t>
  </si>
  <si>
    <t>ГБУЗ РБ Бижбулякская ЦРБ - ВСЕГО</t>
  </si>
  <si>
    <t xml:space="preserve"> Педиатрическое</t>
  </si>
  <si>
    <t xml:space="preserve"> Хирургическое </t>
  </si>
  <si>
    <t>ГБУЗ РБ Давлекановская ЦРБ - ВСЕГО</t>
  </si>
  <si>
    <t>ГБУЗ РБ Ермекеевская ЦРБ - ВСЕГО</t>
  </si>
  <si>
    <t>Старо-Тураевская СВА всего - в т.ч.</t>
  </si>
  <si>
    <t>8-Мартовская СВА всего - в т.ч.</t>
  </si>
  <si>
    <t>Тарказинская СВА всего - в т.ч.</t>
  </si>
  <si>
    <t>Спартакская СВА всего - в т.ч.</t>
  </si>
  <si>
    <t>Суккуловская СВА всего  - в т.ч.</t>
  </si>
  <si>
    <t>ГБУЗ РБ Миякинская ЦРБ - ВСЕГО</t>
  </si>
  <si>
    <t>Неврологические</t>
  </si>
  <si>
    <t>Педиатрические</t>
  </si>
  <si>
    <t>Терапевтические</t>
  </si>
  <si>
    <t>Хирургические</t>
  </si>
  <si>
    <t>ГБУЗ РБ Раевская ЦРБ - ВСЕГО</t>
  </si>
  <si>
    <t>ГБУЗ РБ Белорецкая ЦРКБ - всего 167</t>
  </si>
  <si>
    <t xml:space="preserve"> Пульмонологические; </t>
  </si>
  <si>
    <t xml:space="preserve"> Неврологические;</t>
  </si>
  <si>
    <t xml:space="preserve">Терапевтические </t>
  </si>
  <si>
    <t xml:space="preserve">Хирургические: </t>
  </si>
  <si>
    <t xml:space="preserve"> Педиатрические:</t>
  </si>
  <si>
    <t xml:space="preserve">Дерматовенерологические: </t>
  </si>
  <si>
    <t>Офтальмологические:</t>
  </si>
  <si>
    <t>Оториноларингологические:</t>
  </si>
  <si>
    <t xml:space="preserve">роддом ДС </t>
  </si>
  <si>
    <t>Инзерская УБ</t>
  </si>
  <si>
    <t>Авзянская УБ</t>
  </si>
  <si>
    <t>Туканская УБ</t>
  </si>
  <si>
    <t xml:space="preserve">Серменевская амбулатория </t>
  </si>
  <si>
    <t>ГБУЗ РБ Аскаровская ЦРБ всего -78</t>
  </si>
  <si>
    <t>в т.ч. терапевтические</t>
  </si>
  <si>
    <t xml:space="preserve">ГБУЗ РБ Бурзянская ЦРБ всего - </t>
  </si>
  <si>
    <t>ГАУЗ РБ Учалинская ЦГБ всего - 143</t>
  </si>
  <si>
    <t>офтальмологические</t>
  </si>
  <si>
    <t>акушер-гинекологические</t>
  </si>
  <si>
    <t>венерологические</t>
  </si>
  <si>
    <t>онкологические</t>
  </si>
  <si>
    <t>Учалинская УБ - дерматолог.-8.терап.5</t>
  </si>
  <si>
    <t>Уральская УБ - терапевт. - 10</t>
  </si>
  <si>
    <t>Миндякская УБ - терапевт. -5</t>
  </si>
  <si>
    <t>Уразовская ВА - терапевт. - 2</t>
  </si>
  <si>
    <t>Ахуновская ВА - терапевт. - 5</t>
  </si>
  <si>
    <t>Сафаровская ВА - терапевт. - 2</t>
  </si>
  <si>
    <t>Тунгатаровская ВА - терапевт. - 3</t>
  </si>
  <si>
    <t>ФГБУЗ МСЧ 142 ФМБА России - всего - 29</t>
  </si>
  <si>
    <t>эндокринологические</t>
  </si>
  <si>
    <t>дарматологические</t>
  </si>
  <si>
    <t>ГБУЗ РБ Аскинская ЦРБ всего 39</t>
  </si>
  <si>
    <t>Урмиязовская СВА в т.ч</t>
  </si>
  <si>
    <t>Старо-Казанчинская СВА в т.ч.</t>
  </si>
  <si>
    <t>Кашкинская СВА в т.ч.</t>
  </si>
  <si>
    <t>ГБУЗ РБ Балтачевская ЦРБ   всего</t>
  </si>
  <si>
    <t>ГБУЗ РБ Бирская ЦРБ всего 95</t>
  </si>
  <si>
    <t>вт.ч педиатрические</t>
  </si>
  <si>
    <t xml:space="preserve">        терапевтические </t>
  </si>
  <si>
    <t xml:space="preserve">        урологические</t>
  </si>
  <si>
    <t xml:space="preserve">        хирургические</t>
  </si>
  <si>
    <t xml:space="preserve">        травматологические</t>
  </si>
  <si>
    <t xml:space="preserve">       гинекологические</t>
  </si>
  <si>
    <t xml:space="preserve">       неврологические</t>
  </si>
  <si>
    <t xml:space="preserve">      дерматовенерологические </t>
  </si>
  <si>
    <t>ГБУЗ РБ Бураевская ЦРБ, всего 50</t>
  </si>
  <si>
    <t>в том числе педиатрическое</t>
  </si>
  <si>
    <t>ГБУЗ РБ Верхне-Татышлинская ЦРБ</t>
  </si>
  <si>
    <t>3-я терапия с.Амзя (Нефтекамская ГБ) дн.ст.при ст.</t>
  </si>
  <si>
    <t>Гинекологическое (Нефтекамская ЦГБ) дн.ст.при ст.</t>
  </si>
  <si>
    <t>Инфекционное (Нефтекамская ЦГБ) дн.ст.при ст.</t>
  </si>
  <si>
    <t>Отоларингология (Нефтекамская ЦГБ) дн.ст.при ст.</t>
  </si>
  <si>
    <t>Хирургическое - 2 (Нефтекамская ЦГБ) дн.ст.при ст.</t>
  </si>
  <si>
    <t>Хирургическое - 3 (Нефтекамская ЦГБ) дн.ст.при ст.</t>
  </si>
  <si>
    <t>Хирургическое - 4 (Нефтекамская ЦГБ) дн.ст.при ст.</t>
  </si>
  <si>
    <t>Хирургическое (Нефтекамская ЦГБ) дн.ст.при ст.</t>
  </si>
  <si>
    <t>Дн.стационар поликлинического отделения №1</t>
  </si>
  <si>
    <t>Днев.стац. на дому при пол-ке №1</t>
  </si>
  <si>
    <t>Кардиологическое (дн.ст. поликл. отд. 1)</t>
  </si>
  <si>
    <t>Неврологическое.</t>
  </si>
  <si>
    <t>Офтальмологическое.</t>
  </si>
  <si>
    <t>Терапевтичекое.</t>
  </si>
  <si>
    <t>Дн.стационар поликлинического отделения №2</t>
  </si>
  <si>
    <t>Днев.стац. на дому при пол-ке №2</t>
  </si>
  <si>
    <t>Дн. стационар поликлинического отделения №3</t>
  </si>
  <si>
    <t>Днев.стац. на дому при пол-ке №3</t>
  </si>
  <si>
    <t>Дн. стационар поликлинического отделения №4</t>
  </si>
  <si>
    <t>Дн.стационар поликлинического отделения 5</t>
  </si>
  <si>
    <t>Дн.стационар поликлинического отделения 7</t>
  </si>
  <si>
    <t>Дн.стационар детского поликлинического отделения</t>
  </si>
  <si>
    <t>Днев.стац. на дому при детской пол-ке</t>
  </si>
  <si>
    <t>Дн.стационар КВД отделения</t>
  </si>
  <si>
    <t>Венерологическое</t>
  </si>
  <si>
    <t>Дерматологическое</t>
  </si>
  <si>
    <t>Гинекология (ГБ Агидель) дн.ст.при поликл.</t>
  </si>
  <si>
    <t>Педиатрия (ГБ Агидель) дн.ст.при поликл.</t>
  </si>
  <si>
    <t>Терапия (ГБ Агидель) дн.ст.при поликл.</t>
  </si>
  <si>
    <t>Хирургия (ГБ Агидель) дн.ст.при поликл.</t>
  </si>
  <si>
    <t>ГБУЗ РБ Дюртюлинская  ЦРБ всего    116</t>
  </si>
  <si>
    <t>I терапевтическое отделение</t>
  </si>
  <si>
    <t>II терапеввтическое отделение</t>
  </si>
  <si>
    <t>ОПБ</t>
  </si>
  <si>
    <t>I хирургическое отделение</t>
  </si>
  <si>
    <t>ГБУЗ РБ Караидельская ЦРБ всего 50</t>
  </si>
  <si>
    <t>ГБУЗ РБ Краснокамская ЦРБ в  т. числе</t>
  </si>
  <si>
    <t>ГБУЗ РБ Мишкинская ЦРБ всего 43</t>
  </si>
  <si>
    <t>ГБУЗ РБ Янаульская ЦРБ всего - 80</t>
  </si>
  <si>
    <t>терапия на дому</t>
  </si>
  <si>
    <t xml:space="preserve">гинекологическое </t>
  </si>
  <si>
    <t>ГБУЗ РБ Белокатайская ЦРБ</t>
  </si>
  <si>
    <t>ГБУЗ РБ Кигинская ЦРБ</t>
  </si>
  <si>
    <t>ГБУЗ РБ Малоязовская ЦРБ</t>
  </si>
  <si>
    <t>ГБУЗ РБ Месягутовская ЦРБ</t>
  </si>
  <si>
    <t>дневные стационары на дому</t>
  </si>
  <si>
    <t xml:space="preserve">ГБУЗ РБ Зилаирская ЦРБ </t>
  </si>
  <si>
    <t>стационар на дому (терапия)</t>
  </si>
  <si>
    <t>Стерлитамакский филиал ТФОМС</t>
  </si>
  <si>
    <t>Дерматологическое  отделение</t>
  </si>
  <si>
    <t>Общетерапевтическое отделение</t>
  </si>
  <si>
    <t>ГБУЗ РБ ГБ №3 г.Стерлитамак - Городская п-ка №1</t>
  </si>
  <si>
    <t xml:space="preserve">Терапевтическое отд. на дому </t>
  </si>
  <si>
    <t>ГБУЗ РБ ГБ№4 г.Стерлитамак - Стерлитамаская ЦРП   всего - 91 коек в т.ч.:</t>
  </si>
  <si>
    <t>Терапевтическое отд. на дому</t>
  </si>
  <si>
    <t>ГБУЗ РБ ГБ г. Салават   всего - 120 коек в т.ч.:</t>
  </si>
  <si>
    <t xml:space="preserve">Межрайонное онкологическое отделение </t>
  </si>
  <si>
    <t>ГБУЗ РБ Исянгуловская ЦРБ  всего - 47 коек в т.ч.:</t>
  </si>
  <si>
    <t>ГБУЗ РБ Ишимбайская ЦРБ  всего - 149 коек в т.ч.:</t>
  </si>
  <si>
    <t>Дерматологическое отделение</t>
  </si>
  <si>
    <t xml:space="preserve">Первое педиатрическое отделение </t>
  </si>
  <si>
    <t xml:space="preserve">Кардиологическое отделение </t>
  </si>
  <si>
    <t>ГБУЗ РБ Красноусольская ЦРБ  всего - 63 коек в т.ч.:</t>
  </si>
  <si>
    <t>ГБУЗ РБ Мелеузовская ЦРБ   всего - 143 коек  в т.ч.:</t>
  </si>
  <si>
    <t>Отоларингологическое отделение</t>
  </si>
  <si>
    <t>Дневной стационар на дому</t>
  </si>
  <si>
    <t>ГБУЗ РБ Мраковская ЦРБ  всего - 55 коек в т.ч.:</t>
  </si>
  <si>
    <t>Педиатрическое отд.</t>
  </si>
  <si>
    <t>ГБУЗ РБ Стерлибашевская ЦРБ  всего - 34 коек в т.ч.:</t>
  </si>
  <si>
    <t xml:space="preserve"> ГБУЗ РБ Толбазинская ЦРБ  всего - 65 коек в т.ч.:</t>
  </si>
  <si>
    <t>Терапевтическое (Ишлинская СУБ)</t>
  </si>
  <si>
    <t>Терапевтическое (Шланлинская СВА)</t>
  </si>
  <si>
    <t>Терапевтическое (Меселинская  СВА)</t>
  </si>
  <si>
    <t>Терапевтическое (Тряпинская СВА)</t>
  </si>
  <si>
    <t xml:space="preserve"> ГБУЗ РБ Федоровская ЦРБ</t>
  </si>
  <si>
    <t>Терапевтическое ДС</t>
  </si>
  <si>
    <t>Педиатрическое ДС</t>
  </si>
  <si>
    <t>Акушерское ДС</t>
  </si>
  <si>
    <t>Отделение травматологии-ортопедии</t>
  </si>
  <si>
    <t>ГБУЗ РБ ЦГБ г.Кумертау - Ермолаевская ЦРБ  всего - 42 коек в т.ч.:</t>
  </si>
  <si>
    <t xml:space="preserve">Терапевтические  </t>
  </si>
  <si>
    <t>Терапевтическое отделение (Мурапталовская СУБ)</t>
  </si>
  <si>
    <t>Терапевтическеое отделение (Свободинская СУБ)</t>
  </si>
  <si>
    <t>НУЗ "Узловая б-ца на ст.Стерлитамак ОАО"РЖД"</t>
  </si>
  <si>
    <t>ООО Санаторий профилакторий"Березка"</t>
  </si>
  <si>
    <t>ГБУЗ РБ Бакалинская  ЦРБ:</t>
  </si>
  <si>
    <t>терапевтические при ЦРБ</t>
  </si>
  <si>
    <t>терапевтические при Ст-Куручевской СВА</t>
  </si>
  <si>
    <t>на дому</t>
  </si>
  <si>
    <t>акушерские</t>
  </si>
  <si>
    <t>ГБУЗ РБ Верхнеяркеевская  ЦРБ:</t>
  </si>
  <si>
    <t xml:space="preserve">ГБУЗ РБ ГБ №1 город Октябрьский;: </t>
  </si>
  <si>
    <t>при поликлинике № 1:</t>
  </si>
  <si>
    <t>при поликлинике №2:</t>
  </si>
  <si>
    <t>детский стационар:</t>
  </si>
  <si>
    <t>ГБУЗ РБ Туймазинская ЦРБ:</t>
  </si>
  <si>
    <t>дерматологичекие</t>
  </si>
  <si>
    <t xml:space="preserve">ГБУЗ РБ Шаранская ЦРБ:  </t>
  </si>
  <si>
    <t>ГБУЗ РБ Детская поликлиника №2 г.Уфа</t>
  </si>
  <si>
    <t>дневной стационар пр поликлинике</t>
  </si>
  <si>
    <t>стационар на доиу</t>
  </si>
  <si>
    <t>ГБУЗ РБ Детская поликлиника №3 г.Уфа</t>
  </si>
  <si>
    <t>Педиатрия (дн.ст.при пол-ке)</t>
  </si>
  <si>
    <t>Педиатрия (дн.ст.на дому)</t>
  </si>
  <si>
    <t>ГБУЗ РБ Детская поликлиника  №4 г.Уфа</t>
  </si>
  <si>
    <t xml:space="preserve">Педиатрия (дн.ст.при пол-ке) </t>
  </si>
  <si>
    <t xml:space="preserve">Педиатрия (дн.ст.на дому) </t>
  </si>
  <si>
    <t>ГБУЗ РБ Детская поликлиника №5 г.Уфы</t>
  </si>
  <si>
    <t>Педиатрия (дн. ст. при пол-ке)</t>
  </si>
  <si>
    <t>Педиатрия (дн. ст. на дому)</t>
  </si>
  <si>
    <t>ГБУЗ РБ Детская поликлиника №6 г.Уфы</t>
  </si>
  <si>
    <t>Педиатрия (дн.ст. при пол-ке)(дп6)</t>
  </si>
  <si>
    <t>Педиатрия (дн.ст. на дому)(дп6)</t>
  </si>
  <si>
    <t>ГБУЗ РБ Поликлиника №1 г.Уфа</t>
  </si>
  <si>
    <t>Терапия (дн.ст. при пол-ке) (п1)</t>
  </si>
  <si>
    <t>Хирургия (дн.ст. при пол-ке) (п1)</t>
  </si>
  <si>
    <t>Терапия - дн.ст. на дому(п.1)</t>
  </si>
  <si>
    <t>ГБУЗ РБ Поликлиника №2 г.Уфа</t>
  </si>
  <si>
    <t>Терапия (дн.ст. при пол-ке) (п2)</t>
  </si>
  <si>
    <t>Неврология (дн.ст. при пол-ке) (п2)</t>
  </si>
  <si>
    <t>Терапия - дн.ст. на дому(п.2)</t>
  </si>
  <si>
    <t>ГБУЗ РБ Поликлиника №32 г.Уфа</t>
  </si>
  <si>
    <t>Терапия (дн. ст. при пол-ке) (п.32)</t>
  </si>
  <si>
    <t>Неврология (дн.ст. при пол-ке)(п32)</t>
  </si>
  <si>
    <t>Хирургия (дн.ст. при пол-ке)(п32)</t>
  </si>
  <si>
    <t>ГБУЗ РБ Поликлиника №38 г.Уфы</t>
  </si>
  <si>
    <t xml:space="preserve">Терапия (дн. Ст. при пол-ке) </t>
  </si>
  <si>
    <t>Терапия (СНД при пол-ке)</t>
  </si>
  <si>
    <t>ГБУЗ РБ Поликлиника №43 г.Уфа</t>
  </si>
  <si>
    <t>Акушерство-гинекология(дн.ст. при пол-ке) (п43)</t>
  </si>
  <si>
    <t>Неврология (дн.ст. при пол-ке) (п43)</t>
  </si>
  <si>
    <t>Терапия (дн.ст. при пол-ке) (п43)</t>
  </si>
  <si>
    <t>Терапия - дн.ст. на дому(п.43)</t>
  </si>
  <si>
    <t>ГБУЗ РБ Поликлиника№44 г.Уфа</t>
  </si>
  <si>
    <t xml:space="preserve">Терапия (дн.ст. при пол-ке) </t>
  </si>
  <si>
    <t xml:space="preserve">Акушерство и гинекология (дн.ст. при пол-ке) </t>
  </si>
  <si>
    <t xml:space="preserve">Неврология (дн.ст. при пол-ке) </t>
  </si>
  <si>
    <t>Терапия - дн.ст. на дому</t>
  </si>
  <si>
    <t>ГБУЗ РБ Поликлиника №46 г.Уфа</t>
  </si>
  <si>
    <t>Терапия (дн.ст. при пол-ке)</t>
  </si>
  <si>
    <t>ГБУЗ РБ Поликлиника  №47 г.Уфа</t>
  </si>
  <si>
    <t>Терапия (дн.ст. при пол-ке) (п47)</t>
  </si>
  <si>
    <t>Акушерство и гинекология (дн.ст. при пол-ке) (п47)</t>
  </si>
  <si>
    <t>Педиатрия (при пол-ке) (п.47)</t>
  </si>
  <si>
    <t>ГБУЗ РБ Поликлиника №48 г.Уфа</t>
  </si>
  <si>
    <t>Терапия (дн.ст.при пол-ке) (п48)</t>
  </si>
  <si>
    <t>Неврология (дн.ст.при поликлинике) (п48)</t>
  </si>
  <si>
    <t>Терапия (дн.ст.на дому) (п48)</t>
  </si>
  <si>
    <t>ГБУЗ РБ Поликлиника №50 г.Уфа</t>
  </si>
  <si>
    <t>Терапия (дн.ст. при пол-ке) (п50)</t>
  </si>
  <si>
    <t>Акушерство и гинекология (дн.ст. при пол-ке) (п 50)</t>
  </si>
  <si>
    <t>ГБУЗ РБ Поликлиника №51 г.Уфа</t>
  </si>
  <si>
    <t>Терапия (дн.ст. при пол-ке) (п51)</t>
  </si>
  <si>
    <t>Неврология (дн.ст. при пол-ке) (п51)</t>
  </si>
  <si>
    <t>Терапия - дн.ст. на дому(п.51)</t>
  </si>
  <si>
    <t>ГБУЗ РБ Поликлиника №52 г.Уфа</t>
  </si>
  <si>
    <t>Терапия (Дн.ст.при пол-ке)  (п52)</t>
  </si>
  <si>
    <t>Терапия (Дн.ст.на дому)  (п52)</t>
  </si>
  <si>
    <t>травмотология</t>
  </si>
  <si>
    <t xml:space="preserve">Терапия </t>
  </si>
  <si>
    <t xml:space="preserve">Патология беременных </t>
  </si>
  <si>
    <t>Хирургия</t>
  </si>
  <si>
    <t xml:space="preserve">Офтальмология </t>
  </si>
  <si>
    <t>ГБУЗ РБ ГКБ №13 г.Уфа</t>
  </si>
  <si>
    <t xml:space="preserve">Гинекологическое </t>
  </si>
  <si>
    <t>Педиатрия</t>
  </si>
  <si>
    <t>ГБУЗ РБ Родильный дом №3 г.Уфа</t>
  </si>
  <si>
    <t>ГБУЗ РБ Клинический родильный дом №4 г.Уфа</t>
  </si>
  <si>
    <t>Гинекология (дн.ст. при ж/к № 2)</t>
  </si>
  <si>
    <t>Терапия</t>
  </si>
  <si>
    <t>Акушерство и геникология</t>
  </si>
  <si>
    <t>терапия (дн.стац.при пол-ке)</t>
  </si>
  <si>
    <t>терапия (дн.стац.при стационаре)</t>
  </si>
  <si>
    <t>кардиология (дн.стац.при стацтонаре)</t>
  </si>
  <si>
    <t>неврология (дн.стац.при стационаре)</t>
  </si>
  <si>
    <t>ФГБУЗ «Поликлиника Уфимского научного центра РАН»</t>
  </si>
  <si>
    <t>терапия (дн.ст.при пол-ке)</t>
  </si>
  <si>
    <t>ООО Анеко</t>
  </si>
  <si>
    <t>эко</t>
  </si>
  <si>
    <t>ООО "Лаборатория гемодиализа"</t>
  </si>
  <si>
    <t>Эко</t>
  </si>
  <si>
    <t>АО "Медторгсервис"</t>
  </si>
  <si>
    <t>ООО "Сфера-Эстейт"</t>
  </si>
  <si>
    <t>ООО ЦМТ (Клиника "Здоровья Женщины")</t>
  </si>
  <si>
    <t xml:space="preserve">ООО "Экома" </t>
  </si>
  <si>
    <t xml:space="preserve">при дет. Пол-ки </t>
  </si>
  <si>
    <t>терапевт.</t>
  </si>
  <si>
    <t>гинеколог</t>
  </si>
  <si>
    <t xml:space="preserve">терапия </t>
  </si>
  <si>
    <t xml:space="preserve">неврология </t>
  </si>
  <si>
    <t>ГБУЗ РБ Буздякская ЦРБ</t>
  </si>
  <si>
    <t>эндокринология (дн.стац. при пол-ке)</t>
  </si>
  <si>
    <t>акушерство-гинекология(дн.стац.при стационаре)</t>
  </si>
  <si>
    <t>хирургия(дн.стац. при стационаре)</t>
  </si>
  <si>
    <t>ГБУЗ РБ Иглинская ЦРБ, в т.ч</t>
  </si>
  <si>
    <t>Буз СУБ (п-ка дн.ст.)терапия</t>
  </si>
  <si>
    <t>Гинекологическое (дн.ст.при пол.) Кармаскал.ЦРБ</t>
  </si>
  <si>
    <t>Неврологическое (дн.ст.при пол) Кармаскал. ЦРБ</t>
  </si>
  <si>
    <t>Сав СУБ (п-ка дн.ст.)терапия</t>
  </si>
  <si>
    <t>Терапия (Алайгировская ВА) дн.ст. при пол-ке</t>
  </si>
  <si>
    <t>Терапия (Кабаковск.ВА) п-ка дн.ст.</t>
  </si>
  <si>
    <t>Терапия (Приб.СУБ)</t>
  </si>
  <si>
    <t>Педиатрия (дн.ст.припол.)Кармаскал.ЦРБ</t>
  </si>
  <si>
    <t>Педиатрия (Приб.СУБ) дн.стац. При пол-ке</t>
  </si>
  <si>
    <t>ГБУЗ РБ Нуримановская ЦРБ</t>
  </si>
  <si>
    <t>терапия (дн.ст.при поликлинике)(Павловская амбулатория)</t>
  </si>
  <si>
    <t>Терапевтическое (мкр.Сахарный завод)- 20</t>
  </si>
  <si>
    <t>Гинекологические (ул.Кирова)-5</t>
  </si>
  <si>
    <t>Неврологические (ул.Кирова)- 10</t>
  </si>
  <si>
    <t>Стационар на дому- 8</t>
  </si>
  <si>
    <t>Педиатрические- 6</t>
  </si>
  <si>
    <t>ТФОМС РБ</t>
  </si>
  <si>
    <t>ГБУ "Уф НИИ ГБ АН РБ</t>
  </si>
  <si>
    <t>ГБУЗ РКОД МЗ  РБ</t>
  </si>
  <si>
    <t>ЭКО</t>
  </si>
  <si>
    <t>ГБУЗ РБ ГКБ №21 г.Уфа</t>
  </si>
  <si>
    <t>ГАУЗ РВФД</t>
  </si>
  <si>
    <t>ЛО-02-01-005072 от18.08.2016г бессрочно;</t>
  </si>
  <si>
    <t>Каримов Равиль Рамилович, тел/факс:8(34748)3-71-44, e-mail: kiginsk.crb@doctorrb.ru</t>
  </si>
  <si>
    <t xml:space="preserve">ЛО-02-01-005145 от 08.09.2016г бессрочно;  </t>
  </si>
  <si>
    <t>Дюмеев Рустам Мухаметьянович,тел/факс(347)253-50-00, e-mail:ufa.rsp@doctorrb.ru</t>
  </si>
  <si>
    <t>неврология, педиатрия, рентгенология, сестринское дело, сестринское дело в педиатрии, терапия, хирургия</t>
  </si>
  <si>
    <t>ЛО-02-01-005119 от 01.09.2016г. бессрочно;</t>
  </si>
  <si>
    <r>
      <t>Федеральное казенное учреждение здравоохранения "Медико-санитарная часть Министерства внутренних дел Российской Федерации по Республике Башкортостан("</t>
    </r>
    <r>
      <rPr>
        <b/>
        <sz val="9"/>
        <color indexed="8"/>
        <rFont val="Calibri"/>
        <family val="2"/>
        <charset val="204"/>
      </rPr>
      <t>ФКУЗ "МСЧ МВД России по Республике Башкортостан"</t>
    </r>
    <r>
      <rPr>
        <sz val="9"/>
        <color indexed="8"/>
        <rFont val="Calibri"/>
        <family val="2"/>
        <charset val="204"/>
      </rPr>
      <t>)</t>
    </r>
  </si>
  <si>
    <t>лабораторная диагностика, сестринское дело, операционное дело</t>
  </si>
  <si>
    <t>клиническая лабораторная диагностика, нефрология, хирургия</t>
  </si>
  <si>
    <t>ЛО-02-01-004401 от 15.01.2016г бессрочно;</t>
  </si>
  <si>
    <t>ФС-02-01-002487 от 22.07.2016г бессрочно;</t>
  </si>
  <si>
    <t xml:space="preserve"> ЛО-02-01-005142 от 08.09.2016г бессрочно;</t>
  </si>
  <si>
    <t>ЛО-02-01-004165 от 16.10.2015г бессрочно;</t>
  </si>
  <si>
    <t>ФС-02-01-002424 от 31.12.2013г бессрочно;</t>
  </si>
  <si>
    <t>ЛО-02-01-004020 от 31.07.2016г бессрочно;</t>
  </si>
  <si>
    <t>ЛО-02-01-003227 от 10.07.2014г бессрочно;</t>
  </si>
  <si>
    <t>ЛО-02-01-004163 от 16.10.2015 г бессрочно;</t>
  </si>
  <si>
    <t>ЛО-02-01-004055 от 21.08.2015 г бессрочно;</t>
  </si>
  <si>
    <t>ЛО-02-01-004277 от 26.11.2015г бессрочно;</t>
  </si>
  <si>
    <t>ФС-02-01-002427 от 31.03.2014г бессрочно;</t>
  </si>
  <si>
    <t>ЛО-02-01-002562 от 05.07.2013г бессрочно;</t>
  </si>
  <si>
    <t>ЛО-02-01-002790 от 24.10.2013г бессрочно;</t>
  </si>
  <si>
    <t>ЛО-02-01-003334 от 01.09.2014г  бессрочно;</t>
  </si>
  <si>
    <t>ЛО-02-01-002827 от 19.11.2013г бессрочно;</t>
  </si>
  <si>
    <t>ЛО-02-01-004757 от 11.04.2016г бессрочно;</t>
  </si>
  <si>
    <t>ЛО-02-01-004525 от 04.03.2016г бессрочно;</t>
  </si>
  <si>
    <t>ЛО-02-01-003727 от 20.03.2015г бессрочно;</t>
  </si>
  <si>
    <t>ЛО-02-01-003666 от 02.03.2015г бессрочно;</t>
  </si>
  <si>
    <t>ЛО-02-01-004473 от 29.01.2016г бессрочно;</t>
  </si>
  <si>
    <t>ЛО-02-01-003659 от 20.02.2015г бессрочно;</t>
  </si>
  <si>
    <t>ЛО-02-01-003615 от 06.02.2015г бессрочно;</t>
  </si>
  <si>
    <t xml:space="preserve">ЛО-02-01-003887 от 02.06.2015г бессрочно; </t>
  </si>
  <si>
    <t>ЛО-02-01-003662 от 20.02.2015г бессрочно;</t>
  </si>
  <si>
    <t>ЛО-02-01-003663 от 20.02.2015г бессрочно;</t>
  </si>
  <si>
    <t>ЛО-02-01-003813 от 27.04.2015г бессрочно;</t>
  </si>
  <si>
    <t>ЛО-02-01-003852 от 22.05.2015г бессрочно;</t>
  </si>
  <si>
    <t>ЛО-02-01-003921 от 26.06.2014г бессрочно;</t>
  </si>
  <si>
    <t>ФС-99-01-009079 от 30.06.2015г бессрочно;</t>
  </si>
  <si>
    <t>ЛО-02-01-004883 от 20.05.2016г бессрочно;</t>
  </si>
  <si>
    <t>ЛО-02-01-005070 от 18.08.2016г бессрочно;</t>
  </si>
  <si>
    <t>ФС-74-01-001999 от 26.12.2014г бессрочно;</t>
  </si>
  <si>
    <t>ЛО-02-01-004876 от 20.05.2016г бессрочно;</t>
  </si>
  <si>
    <t>ЛО-02-01-004058 от 21.08.2015г бессрочно;</t>
  </si>
  <si>
    <t>ЛО-02-01-004175 от 21.10.2015г бессрочно;</t>
  </si>
  <si>
    <t>ЛО-02-01-005013 от 15.07.2016г бессрочно;</t>
  </si>
  <si>
    <t>ЛО-02-01-004859 от 20.05.2016г бессрочно:</t>
  </si>
  <si>
    <t>ФС-02-01-002471 от 30.12.2015г бессрочно;</t>
  </si>
  <si>
    <t>ФС-02-01-002458 от 29.05.2015г бессрочно;</t>
  </si>
  <si>
    <t>ЛО-02-01-004884 от 20.05.2016г бессрочно;</t>
  </si>
  <si>
    <t>450059, Республика Башкортостан, г.Уфа, ул. Братьев Кадомцевых,8</t>
  </si>
  <si>
    <t>021266</t>
  </si>
  <si>
    <r>
      <t>Общество с ограниченной ответственностью "Городская стоматологическая клиника" (</t>
    </r>
    <r>
      <rPr>
        <b/>
        <sz val="11"/>
        <color theme="1"/>
        <rFont val="Calibri"/>
        <family val="2"/>
        <charset val="204"/>
        <scheme val="minor"/>
      </rPr>
      <t xml:space="preserve"> ООО "ГСК</t>
    </r>
    <r>
      <rPr>
        <sz val="11"/>
        <color theme="1"/>
        <rFont val="Calibri"/>
        <family val="2"/>
        <charset val="204"/>
        <scheme val="minor"/>
      </rPr>
      <t>")</t>
    </r>
  </si>
  <si>
    <t>452689, Республика Башкортостан, г.Нефтекамск, ул.Строителей, д.89А</t>
  </si>
  <si>
    <t>Шаймарданов Денис Валериьевич, 8-964-957-37-64, 8-919-609-17-60, e-mail: gsk-nf@mail.ru</t>
  </si>
  <si>
    <t>ЛО-02-01-005194 от 04.10.2016г бессрочно;</t>
  </si>
  <si>
    <t>020219</t>
  </si>
  <si>
    <t>ЛО-02-01-005199 от 06.10.2016г бессрочно;</t>
  </si>
  <si>
    <t>ЛО-02-01-005209 от12.10.2016г бессрочно;</t>
  </si>
  <si>
    <t>ЛО-02-01-005178 от 29.09.2016г бессрочно;</t>
  </si>
  <si>
    <t>инфекционные болезни, сестринское дело, терапия, функциональная диагностика</t>
  </si>
  <si>
    <t xml:space="preserve"> ЛО-02-01-005175 от 26.09.2016г бессрочно;</t>
  </si>
  <si>
    <t>медицинская помощь в дневных стационарах</t>
  </si>
  <si>
    <r>
      <t>Автономная некоммерческая организация Центр содействия раннему выявлению и лечению детского церебрального паралича "Азатлык" (</t>
    </r>
    <r>
      <rPr>
        <b/>
        <sz val="12"/>
        <rFont val="Calibri"/>
        <family val="2"/>
        <charset val="204"/>
        <scheme val="minor"/>
      </rPr>
      <t>АНО Цетр "Азатлык"</t>
    </r>
    <r>
      <rPr>
        <sz val="12"/>
        <rFont val="Calibri"/>
        <family val="2"/>
        <charset val="204"/>
        <scheme val="minor"/>
      </rPr>
      <t>)</t>
    </r>
  </si>
  <si>
    <r>
      <t xml:space="preserve">Общество с ограниченной ответственностью "Стоматолог и Я" </t>
    </r>
    <r>
      <rPr>
        <b/>
        <sz val="12"/>
        <rFont val="Calibri"/>
        <family val="2"/>
        <charset val="204"/>
        <scheme val="minor"/>
      </rPr>
      <t>(ООО "Стоматолог и Я"</t>
    </r>
    <r>
      <rPr>
        <sz val="12"/>
        <rFont val="Calibri"/>
        <family val="2"/>
        <charset val="204"/>
        <scheme val="minor"/>
      </rPr>
      <t>)</t>
    </r>
  </si>
  <si>
    <r>
      <t>Негосударственное учреждение здравоохранения "Дорожный центр восстановительной медицины и реабилитации открытого акционерного общества "Российские железные дороги" (</t>
    </r>
    <r>
      <rPr>
        <b/>
        <sz val="12"/>
        <rFont val="Calibri"/>
        <family val="2"/>
        <charset val="204"/>
      </rPr>
      <t>НУЗ "Дорожный центр восстановительной медицины и реабилитации ОАО "РЖД"</t>
    </r>
    <r>
      <rPr>
        <sz val="12"/>
        <rFont val="Calibri"/>
        <family val="2"/>
        <charset val="204"/>
      </rPr>
      <t>)</t>
    </r>
  </si>
  <si>
    <r>
      <t>Государственное бюджетное учреждение здравоохранения Республики Башкортостан Детская поликлиника №5 города Уфа  (Г</t>
    </r>
    <r>
      <rPr>
        <b/>
        <sz val="12"/>
        <rFont val="Calibri"/>
        <family val="2"/>
        <charset val="204"/>
      </rPr>
      <t>БУЗ РБ  Детская поликлиника №5 г.Уфа</t>
    </r>
    <r>
      <rPr>
        <sz val="12"/>
        <rFont val="Calibri"/>
        <family val="2"/>
        <charset val="204"/>
      </rPr>
      <t>)</t>
    </r>
  </si>
  <si>
    <r>
      <t>Негосударственное учреждение здравоохранения "Дорожный центр восстановительной медицины и реабилитации открытого акционерного общества "Российские железные дороги" (</t>
    </r>
    <r>
      <rPr>
        <b/>
        <sz val="9"/>
        <color indexed="8"/>
        <rFont val="Calibri"/>
        <family val="2"/>
        <charset val="204"/>
      </rPr>
      <t>НУЗ "Дорожный центр восстановительной медицины и реабилитации ОАО "РЖД"</t>
    </r>
    <r>
      <rPr>
        <sz val="9"/>
        <color indexed="8"/>
        <rFont val="Calibri"/>
        <family val="2"/>
        <charset val="204"/>
      </rPr>
      <t>)</t>
    </r>
  </si>
  <si>
    <r>
      <t>Государственное бюджетное учреждение здравоохранения Республики Башкортостан Детская поликлиника №5 города Уфа  (Г</t>
    </r>
    <r>
      <rPr>
        <b/>
        <sz val="9"/>
        <color indexed="8"/>
        <rFont val="Calibri"/>
        <family val="2"/>
        <charset val="204"/>
      </rPr>
      <t>БУЗ РБ  Детская поликлиника №5 г.Уфа</t>
    </r>
    <r>
      <rPr>
        <sz val="9"/>
        <color indexed="8"/>
        <rFont val="Calibri"/>
        <family val="2"/>
        <charset val="204"/>
      </rPr>
      <t>)</t>
    </r>
  </si>
  <si>
    <r>
      <t>Государственное бюджетное учреждение здравоохранения Республики Башкортостан Поликлиника №32  города Уфа  (Г</t>
    </r>
    <r>
      <rPr>
        <b/>
        <sz val="9"/>
        <color indexed="8"/>
        <rFont val="Calibri"/>
        <family val="2"/>
        <charset val="204"/>
      </rPr>
      <t>БУЗ РБ Поликлиника №32 г.Уфа</t>
    </r>
    <r>
      <rPr>
        <sz val="9"/>
        <color indexed="8"/>
        <rFont val="Calibri"/>
        <family val="2"/>
        <charset val="204"/>
      </rPr>
      <t>)</t>
    </r>
  </si>
  <si>
    <r>
      <t>Государственное бюджетное учреждение здравоохранения Республики Башкортостан Больница скорой медицинской помощи города Уфа (</t>
    </r>
    <r>
      <rPr>
        <b/>
        <sz val="9"/>
        <rFont val="Calibri"/>
        <family val="2"/>
        <charset val="204"/>
      </rPr>
      <t>ГБУЗ РБ БСМП г.Уфа</t>
    </r>
    <r>
      <rPr>
        <sz val="9"/>
        <rFont val="Calibri"/>
        <family val="2"/>
        <charset val="204"/>
      </rPr>
      <t>)</t>
    </r>
  </si>
  <si>
    <r>
      <t>Государственное бюджетное учреждение здравоохранения Республики Башкортостан Городская клиническая больница №21 города Уфа (</t>
    </r>
    <r>
      <rPr>
        <b/>
        <sz val="9"/>
        <rFont val="Calibri"/>
        <family val="2"/>
        <charset val="204"/>
      </rPr>
      <t>ГБУЗ РБ ГКБ №21 г.Уфа)</t>
    </r>
  </si>
  <si>
    <r>
      <t>Государственное бюджетное учреждение здравоохранения Республики Башкортостан Городская клиническая больница №5 города Уфа (Г</t>
    </r>
    <r>
      <rPr>
        <b/>
        <sz val="12"/>
        <rFont val="Calibri"/>
        <family val="2"/>
        <charset val="204"/>
      </rPr>
      <t>БУЗ  РБ ГКБ №5 г.Уфа</t>
    </r>
    <r>
      <rPr>
        <sz val="12"/>
        <rFont val="Calibri"/>
        <family val="2"/>
        <charset val="204"/>
      </rPr>
      <t>)</t>
    </r>
  </si>
  <si>
    <r>
      <t>Государственное бюджетное учреждение здравоохранения Республики Башкортостан Поликлиника №32  города Уфа  (Г</t>
    </r>
    <r>
      <rPr>
        <b/>
        <sz val="12"/>
        <rFont val="Calibri"/>
        <family val="2"/>
        <charset val="204"/>
      </rPr>
      <t>БУЗ РБ Поликлиника №32 г.Уфа</t>
    </r>
    <r>
      <rPr>
        <sz val="12"/>
        <rFont val="Calibri"/>
        <family val="2"/>
        <charset val="204"/>
      </rPr>
      <t>)</t>
    </r>
  </si>
  <si>
    <r>
      <t>Государственное бюджетное учреждение здравоохранения Республики Башкортостан "Больница скорой медицинской помощи" города Уфа (</t>
    </r>
    <r>
      <rPr>
        <b/>
        <sz val="12"/>
        <rFont val="Calibri"/>
        <family val="2"/>
        <charset val="204"/>
      </rPr>
      <t>ГБУЗ РБ БСМП г.Уфа</t>
    </r>
    <r>
      <rPr>
        <sz val="12"/>
        <rFont val="Calibri"/>
        <family val="2"/>
        <charset val="204"/>
      </rPr>
      <t>)</t>
    </r>
  </si>
  <si>
    <r>
      <t>Государственное бюджетное учреждение здравоохранения Республики Башкортостан Городская клиническая больница №21 города Уфа (</t>
    </r>
    <r>
      <rPr>
        <b/>
        <sz val="12"/>
        <rFont val="Calibri"/>
        <family val="2"/>
        <charset val="204"/>
      </rPr>
      <t>ГБУЗ РБ ГКБ №21 г.Уфа)</t>
    </r>
  </si>
  <si>
    <t xml:space="preserve"> Бадертдинов Фагит Аксанович, тел/факс8(34759)7-75-33, e-mail: Krasnokamsk.CRB@doctorrb.ru</t>
  </si>
  <si>
    <t>ЛО-02-01-005146 от 08.09.2016г бессрочно;</t>
  </si>
  <si>
    <r>
      <t>Государственное бюджетное учреждение здравоохранения Республиканская станция скорой медицинской помощи и медицины катастроф (Г</t>
    </r>
    <r>
      <rPr>
        <b/>
        <sz val="12"/>
        <rFont val="Calibri"/>
        <family val="2"/>
        <charset val="204"/>
      </rPr>
      <t>БУЗ  РССМП и МК)</t>
    </r>
  </si>
  <si>
    <t>акушерство и гинекология (за исключением использования вспомогательных репродуктивных технологий), анестезиология и реаниматология, генетика, дерматовенерология, кардиология, клиническая лабораторная диагностика, клиническая фармакология, неврология, онкология, оториноларингология (за исключением кохлеарной имплантации), офтальмология, рентгенология, рефлексотерапия, сердечно-сосудистая хирургия, стоматология общей практики, стоматология терапевтическая, травматология и ортопедия, ультразвуковая диагностика, урология,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</si>
  <si>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нефрология</t>
  </si>
  <si>
    <t>акушерство и гинекология (за исключением использования вспомогательных репродуктивных технологий)</t>
  </si>
  <si>
    <t>акушерское дело, анестезиология и реаниматология, бактериология, вакцинация (проведение профилактических прививок), гигиеническое воспитание, дезинфектология, лабораторная диагностика,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</si>
  <si>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дерматовенерология, детская хирургия, инфекционные болезни, кардиология, клиническая лабораторная диагностика, клиническая фармакология,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общей практики, стоматология детская, стоматология терапевтическая, стоматология хирургическая, травматология и ортопедия, ультразвуковая диагностика, физиотерапия, функциональная диагностика, хирургия, эндокринология, эндоскопия, эпидемиология</t>
  </si>
  <si>
    <t/>
  </si>
  <si>
    <t>стоматология, рентгенология, сестринское дело</t>
  </si>
  <si>
    <t>акушерское дело, анестезиология и реаниматология, вакцинация (проведение профилактических прививок), гистология, лабораторная диагностика, лабораторное дело, лечебное дело, лечебная физкультура, операционное дело, рентгенология, сестринское дело, сестринское дело в педиатрии, медицинский массаж, неотложная медицинская помощь, паразитология, стоматология, физиотерапия, функциональная диагностика</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</si>
  <si>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</si>
  <si>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анестезиология и реаниматология, медицинский массаж, операционное дело, сестринское дело, хирургия</t>
  </si>
  <si>
    <t>акушерское дело, анестезиология и реаниматология, бактериология, вакцинация (проведение профилактических прививок), дезинфектология, гигиеническое воспитание,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физиотерапия, функциональная диагностика, стоматология, стоматология ортопедическая, эпидемиология</t>
  </si>
  <si>
    <t>анестезиология и реаниматология, гастроэнтерология, кардиология, клиническая фармакология, неврология, онкология, урология, хирургия, эпидемиология</t>
  </si>
  <si>
    <t>акушерство и гинекология (за исключением использования вспомогательных репродуктивных технологий), неврология, рентгенология, хирургия</t>
  </si>
  <si>
    <t>акушерское дело, вакцинация (проведение профилактических прививок), гигиеническое воспитание, гистология, лабораторная диагностика, лечебная физкультура,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</si>
  <si>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гигиеническое воспитание, гистология, дезинфектология,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физиотерапия, функциональная диагностика, стоматология, эпидемиология</t>
  </si>
  <si>
    <t>ортодонтия, рентгенология, стоматология, стоматология общей практики, стоматология детская, стоматология ортопедическая, стоматология терапевтическая, стоматология хирургическая</t>
  </si>
  <si>
    <t>анестезиология и реаниматология, клиническая лабораторная диагностика, лабораторная диагностика, медицинский массаж, неврология, рентгенология, ультразвуковая диагностика, терапия, физиотерапия, функциональная диагностика, хирургия</t>
  </si>
  <si>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</si>
  <si>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дезинфектология, лабораторная диагностика,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</si>
  <si>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</si>
  <si>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дезинфектология,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</si>
  <si>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нефрология, онкология, оториноларингология (за исключением кохлеарной имплантации), офтальмология</t>
  </si>
  <si>
    <t>акушерское дело,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рентгенология, сестринское дело, физиотерапия, функциональная диагностика, эпидемиология</t>
  </si>
  <si>
    <t>дезинфектология, лабораторная диагностика, медицинский массаж, сестринское дело, физиотерапия</t>
  </si>
  <si>
    <t>кардиология, психиатрия, скорая медицинская помощь</t>
  </si>
  <si>
    <t>лечебная физкультура и спортивная медицина, медицинская реабилитация, неврология, рефлексотерапия, травматология и ортопедия, физиотерапия</t>
  </si>
  <si>
    <t>акушерство и гинекология (за исключением использования вспомогательных репродуктивных технологий), гастроэнтерология, кардиология, клиническая лабораторная диагностика, медицинская реабилитация, неврология, физиотерапия, функциональная диагностика, хирургия, эндокринология</t>
  </si>
  <si>
    <t>акушерское дело, анестезиология и реаниматология, вакцинация (проведение профилактических прививок), бактериология, гигиеническое воспитание, лабораторная диагностика, лечебное дело, лечебная физкультура, неотложная медицинская помощь, медицинский массаж, неотложная медицинская помощь, операционное дело, рентгенология, сестринское дело, сестринское дело в педиатрии, физиотерапия, функциональная диагностика, эпидемиология</t>
  </si>
  <si>
    <t>анестезиология и реаниматология, кардиология, колопроктология, лечебная физкультура, медицинский массаж, неврология, нейрохирургия, онкология, операционное дело, офтальмология, рефлексотерапия, сестринское дело, терапия, травматология и ортопедия, урология, хирургия, хирургия (абдоминальная), хирургия (комбустиология), эндокринология, эпидемиология</t>
  </si>
  <si>
    <t>акушерство и гинекология (за исключением использования вспомогательных репродуктивных технологий), дерматовенерология, клиническая лабораторная диагностика, неврология, нейрохирургия, эндокринология</t>
  </si>
  <si>
    <t>дезинфектология, дерматовенерология, диетология, неврология, офтальмология, сестринское дело, терапия, эндокринология</t>
  </si>
  <si>
    <t>неотложная медицинская помощь, рентгенология, стоматология, стоматология ортопедическая, физиотерапия</t>
  </si>
  <si>
    <t>акушерство и гинекология (за исключением использования вспомогательных репродуктивных технологий), аллергология и иммунология, дерматовенерология, кардиология, клиническая лабораторная диагностика,колопроктология, мануальная терпия, неврология, онкология, оториноларингология (за исключением кохлеарной имплантации), офтальмология, профпатология, рефлексотерапия, ультразвуковая диагностика, травматология и ортопедия, физиотерапия, функциональная диагностика, хирургия, эндокринология, эндоскопия</t>
  </si>
  <si>
    <t>акушерское дело, анестезиология и реаниматология, бактериология, вакцинация (проведение профилактических прививок), гистология,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</si>
  <si>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медицинские осмотры (предрейсовые, послерейсовые), медицинские осмотры профилактические</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</si>
  <si>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лечебное дело, лечебная физкультура,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</si>
  <si>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лабораторная диагностика, медицинский массаж, сестринское дело, стоматология,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</si>
  <si>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гематология, дерматовенерология, детская кардиология, детская урология-андрология, инфекционные болезни, кардиология, клиническая лабораторная диагностика, колопроктология, неврология, онкология, ортодонтия, оториноларингология (за исключением кохлеарной имплантации), офтальмология, профпатология, пульмонология, ревматология, рефлексотерапия, сердечно-сосудистая хирургия, стоматология детская, стоматология общей практики, стоматология ортопедическая, стоматология терапевтическая, стоматология хирургическая, ультразвуковая диагностика, урология, физиотерапия, функциональная диагностика, хирургия, эндокринология, эндоскопия</t>
  </si>
  <si>
    <t>акушерское дело, анестезиология и реаниматология, вакцинация (проведение профилактических прививок), гигиеническое воспитание, гистология, лечебное дело, лабораторная диагностика,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физиотерапия, функциональная диагностика</t>
  </si>
  <si>
    <t>стоматология, стоматология детская, стоматология терапевтическая, стоматология хирургическая</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</si>
  <si>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лечебное дело, лечебная физкультура, медицинский массаж, неотложная медицинская помощь, операционное дело, общая практика, рентгенология, сестринское дело, физиотерапия, функциональная диагностика</t>
  </si>
  <si>
    <t>неотложная медицинская помощь, общая врачебная практика (семейная медицина), терапия</t>
  </si>
  <si>
    <t>акушерское дело, вакцинация (проведение профилактических прививок), гигиеническое воспитание, лабораторная диагностика, лечебное дело, медицинский массаж, неотложная медицинская помощь, рентгенология, стоматология, стоматология ортопедическая, физиотерапия, функциональная диагностика, эпидемиология</t>
  </si>
  <si>
    <t>гериатрия, диетология, терапия, функциональная диагностика</t>
  </si>
  <si>
    <t>оториноларингология (за исключением кохлеарной имплантации), ревматология, травматология и ортопедия</t>
  </si>
  <si>
    <t>акушерство и гинекология (за исключением использования вспомогательных репродуктивных технологий), аллергология и иммунология, гастроэнтерология, дерматовенерология, детская кардиология, детская урология-андрология, детская хирургия, детская эндокринология, инфекционные болезни, клиническая лабораторная диагностика, неврология, неотложная медицинская помощь, нефрология, оториноларингология (за исключением кохлеарной имплантации), сурдология-оториноларингология, офтальмология, рентгенология, рефлексотерапия, травматология и ортопедия, пульмонология, ультразвуковая диагностика, урология, физиотерапия, функциональная диагностика, эндоскопия</t>
  </si>
  <si>
    <t>вакцинация (проведение профилактических прививок), неотложная медицинская помощь, педиатрия,терапия</t>
  </si>
  <si>
    <t>акушерское дело, лабораторная диагностика, медицинский массаж, рентгенология, сестринское дело, стоматология, физиотерапия</t>
  </si>
  <si>
    <t>акушерство и гинекология (за исключением использования вспомогательных репродуктивных технологий), онкология</t>
  </si>
  <si>
    <t>акушерское дело, вакцинация (проведение профилактических прививок), анестезиология и реаниматология, лабораторная диагностика, лечебная физкультура, медицинский массаж, операционное дело, рентгенология, сестринское дело, сестринское дело в педиатрии, стоматология, физиотерапия, функциональная диагностика</t>
  </si>
  <si>
    <t>акушерство и гинекология (за исключением использования вспомогательных репродуктивных технологий), неонатология</t>
  </si>
  <si>
    <t>акушерство и гинекология (за исключением использования вспомогательных репродуктивных технологий), онкология, ревматология</t>
  </si>
  <si>
    <t>лабораторная диагностика, лечебная физкультура, медицинский массаж, физиотерапия, функциональная диагностика, эпидемиология</t>
  </si>
  <si>
    <t>вакцинация (проведение профилактических прививок), лабораторная диагностика, лечебная физкультура, медицинский массаж, сестринское дело, сестринское дело в педиатрии,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</si>
  <si>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гериатрия, дерматовенерология, детская урология-андрология, детская хирургия, инфекционные болезни, кардиология, клиническая лабораторная диагностика, колопроктология, лечебная физкультура и спортивная медицина, мануальная терапия, медицинская реабилитация, неврология, неотложная медицинская помощь,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 сердечно-сосудистая хирургия, стоматология общей практики, стоматология терапевтическая, сурдология-оториноларингология,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t>
  </si>
  <si>
    <t>акушерское дело, вакцинация (проведение профилактических прививок), лабораторная диагностика, лечебная физкультура, медицинский массаж, неотложная медицинская помощь, стоматология, рентгенология, физиотерапия, функциональная диагностика</t>
  </si>
  <si>
    <t>анестезиология и реаниматология, медицинская реабилитация, неврология, онкология, травматология и ортопедия, урология, хирургия, рентгенология, физиотерапия</t>
  </si>
  <si>
    <t>вакцинация (проведение профилактических прививок), дезинфектология, лечебное дело, лечебная физкультура, наркология, сестринское дело, медицинский массаж, акушерское дело, лабораторная диагностика, общая практика, стоматология, рентгенология, физиотерапия, функциональная диагностика</t>
  </si>
  <si>
    <t>вакцинация (проведение профилактических прививок), неотложная медицинская помощь,общая врачебная практика (семейная медицина), терапия</t>
  </si>
  <si>
    <t>акушерское дело, вакцинация (проведение профилактических прививок), гигиеническое воспитание, лабораторная диагностика, лечебное дело, неотложная медицинская помощь, медицинский массаж, сестринское дело, общая практика, рентгенология, физиотерапия, функциональная диагностика</t>
  </si>
  <si>
    <t>акушерское дело, вакцинация (проведение профилактических прививок), лабораторная диагностика, медицинский массаж, лечебная физкультура, лечебное дело, неотложная медицинская помощь, рентгенология, стоматология, физиотерапия, функциональная диагностика</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</si>
  <si>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лечебное дело, медицинский массаж, неотложная медицинская помощь, операционное дело, рентгенология, сестринское дело, физиотерапия, функциональная диагностика, эпидемиология, стоматология</t>
  </si>
  <si>
    <t>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клиническая лабораторная диагностика, колопроктология, клиническая фармакология, лечебная физкультура и спортивная медицина, онкология, гастроэнтерология, гериатрия, кардиология, неврология, мануальная терапия, медицинская реабилитация, пульмонология, нефрология, онкология, рефлексотерапия, сердечно-сосудистая хирургия, стоматология терапевтическая, ультразвуковая диагностика, травматология и ортопедия, урология, физиотерапия, функциональная диагностика, хирургия, эндокринология, эндоскопия</t>
  </si>
  <si>
    <t>акушерское дело, вакцинация (проведение профилактических прививок), гигиеническое воспитание, лабораторная диагностика, лечебное дело, медицинская оптика, медицинский массаж, неотложная медицинская помощь, рентгенология, физиотерапия, функциональная диагностика</t>
  </si>
  <si>
    <t>акушерское дело, вакцинация (проведение профилактических прививок), лабораторная диагностика, лечебная физкультура, медицинский массаж, неотложная медицинская помощь, рентгенология, стоматология, физиотерапия, функциональная диагностика</t>
  </si>
  <si>
    <t>ортодонтия, стоматология детская, стоматология общей практики, стоматология ортопедическая, рентгенология, стоматология терапевтическая, стоматология хирургическая</t>
  </si>
  <si>
    <t>неотложная медицинская помощь, ортодонтия, стоматология общей практики, стоматология терапевтическая, стоматология хирургическая, стоматология ортопедическая</t>
  </si>
  <si>
    <t>рентгенология, сестринское дело,сестринское дело в педиатрии, неотложная медицинская помощь, стоматология, стоматология ортопедическая, эпидемиология</t>
  </si>
  <si>
    <t>неотложная медицинская помощь, стоматология общей практики, стоматология терапевтическая, стоматология хирургическая, стоматология детская, ортодонтия</t>
  </si>
  <si>
    <t>ортодонтия, стоматология общей практики, стоматология ортопедическая, стоматология терапевтическая, стоматология хирургическая</t>
  </si>
  <si>
    <t>неотложная медицинская помощь, стоматология общей практики, стоматология терапевтическая, стоматология хирургическая</t>
  </si>
  <si>
    <t>ортодонтия, стоматология общей практики, стоматология ортопедическая, стоматология терапевтическая</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</si>
  <si>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лабораторное дело,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</si>
  <si>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медицинский массаж, общая практика, операционное дело, рентгенология, сестринское дело, сестринское дело в педиатрии, физиотерапия, функциональная диагностика, стоматология, стоматология ортопедическая,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</si>
  <si>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</si>
  <si>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акушерство и гинекология (использование вспомогательных репродуктивных технологий), акушерство и гинекология (за исключением использования вспомогательных репродуктивных технологий)</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</si>
  <si>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t>
  </si>
  <si>
    <t>акушерство и гинекология (за исключением использования вспомогательных репродуктивных технологий), аллергология и иммунология, гастроэнтерология, дерматовенерология, детская кардиология, детская урология-андрология, детская эндокринология, детская хирургия, кардиология, колопроктология, лечебная физкультура и спортивная медицина, мануальная терапия, неврология, ортодонтия, оториноларингология (за исключением кохлеарной имплантации), онкология, офтальмология, профпатология, рефлексотерапия, стоматология ортопедическая, стоматология терапевтическая, сердечно-сосудистая хирургия, травматология и ортопедия, ультразвуковая диагностика, урология, физиотерапия, функциональная диагностика, хирургия, эндокринология, эндоскопия</t>
  </si>
  <si>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общая практика, операционное дело, сестринское дело, сестринское дело в педиатрии, физиотерапия, функциональная диагностика, рентгенология, стоматология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</si>
  <si>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детская урология-андрология, детская хирургия, кардиология, клиническая лабороторная диагностика, лечебная физкультура и спортивная медицина, мануальная терапия, медицинская реабилитация, неврология, нейрохирургия, оториноларингология (за исключением кохлкарной имплантации), офтальмология, пульмонология, рефлексотерапия, сердечно-сосудистая хирургия, травматология и ортопедия, трансфузиология, ультразвуковая диагностика, урология, физиотерапия, функциональная диагностика, хирургия, челюстно-лицевая хирургия, эндоскопия, эпидемиология</t>
  </si>
  <si>
    <t>лечебная физкультура и спортивная медицина, неврология, рефлексотерапия, физиотерапия</t>
  </si>
  <si>
    <t>акушерское дело, анестезиология и реаниматология, бактериология, вакцинация (проведение профилактических прививок), гигиеническое воспитание, гистология, дезинфектология, лабораторная диагностика, лечебная физкультура, лечебное дело, медицинский массаж,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</si>
  <si>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гематология, кардиология, неврология, нейрохирургия, неонатология, педиатрия, сердечно-сосудистая хирургия, терапия, торакальная хирургия, травматология и ортопедия, урология, хирургия, хирургия (абдоминальная),эндокринология, эндоскопия</t>
  </si>
  <si>
    <t>акушерское дело, анестезиология и реаниматология, дезинфектология, лабораторная диагностика,рентгенология, сестринское дело, сестринское дело в педиатрии, физиотерапия, эпидемиология</t>
  </si>
  <si>
    <t>акушерское дело, анестезиология и реаниматология,бактериология, дезинфектология, диетология, инфекционные болезни, клиническая лабораторная диагностика, клиническая фармакология, лабораторная диагностика, медицинский массаж, оториноларингология (за исключением кохлеарной имплантации), паразитология,педиатрия, рентгенология, сестринское дело, сестринское дело в педиатрии, трансфузиология, терапия, ультразвуковая диагностика, физиотерапия,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</si>
  <si>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неврология, нейрохирургия, неонатология, офтальмология, педиатрия, токсикология, торакальная хирургия, травматология и ортопедия, урология, гематология, челюстно-лицевая хирургия, эндоскопия, детская кардиология, детская онкология, детская урология-андрология, детская хирургия, детская эндокринология, инфекционные болезни</t>
  </si>
  <si>
    <t>анестезиология и реаниматология, клиническая лабораторная диагностика, оториноларингология (за исключением кохлеарной имплантации), офтальмология, рентгенология, рефлексотерапия, стоматология терапевтическая, стоматология хирургическая, травматология и ортопедия, ультразвуковая диагностика, физиотерапия, функциональная диагностика</t>
  </si>
  <si>
    <t>анестезиология и реаниматология, клиническая лабораторная диагностика, лабораторная диагностика, онкология, офтальмология, патологическая анатомия, терапия, ультразвуковая диагностика, физиотерапия, функциональная диагностика</t>
  </si>
  <si>
    <t>гигиеническое воспитание, дезинфектология, лабораторная диагностика, сестринское дело, сестринское дело в педиатрии, физиотерапия, функциональная диагностика, эпидемиология</t>
  </si>
  <si>
    <t>анестезиология и реаниматология, вакцинация (проведение профилактических прививок), дезинфектология, лабораторная диагностика, лечебная физкультура, медицинский массаж, операционное дело, рентгенология, сестринское дело, физиотерапия, функциональная диагностика, стоматология</t>
  </si>
  <si>
    <t>акушерское дело, анестезиология и реаниматология, бактериология, вакцинация (проведение профилактических прививок), гигиеническое воспитание, гистология, лабораторная диагностика, лабораторное дело, лечебное дело, лечебная физкультура, медицинский массаж, неотложная медицинская помощь, общая практика, операционное дело, паразитология,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</si>
  <si>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анестезиология и реаниматология, дезинфектология, клиническая лабораторная диагностика, лабораторная диагностика, рентгенология, сестринское дело, ультразвуковая диагностика, эндоскопия, скорая медицинская помощь</t>
  </si>
  <si>
    <t>акушерское дело, лабораторная диагностика, лечебная физкультура, медицинский массаж, сестринское дело,стоматология,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</si>
  <si>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диетология, дерматовенерология, клиническая лабораторная диагностика, неврология, онкология, оториноларингология (за исключением кохлеарной имплантации), офтальмология, рентгенология, стоматология общей практики, стоматология терапевтическая, стоматология хирургическая, ультразвуковая диагностика, урология, физиотерапия, функциональная диагностика, хирургия, эндоскопия</t>
  </si>
  <si>
    <t>рентгенология, сестринское дело, сестринское дело в педиатрии</t>
  </si>
  <si>
    <t>нейрохирургия, онкология, радиология, рентгенология</t>
  </si>
  <si>
    <t>акушерство и гинекология (за исключением использования вспомогательных репродуктивных технологий), нейрохирургия, офтальмология, сердечно-сосудистая хирургия, травматология и ортопедия, урология, хирургия (комбустиология)</t>
  </si>
  <si>
    <t>анестезиология и реаниматология, дезинфекция, лабораторная диагностика, лечебная физкультура, медицинский массаж, операционное дело, рентгенология, сестринское дело, физиотерапия, функциональная диагностика, эпидемиология</t>
  </si>
  <si>
    <t>оториноларингология (за исключением кохлеарной имплантации), стоматология детская, стоматология общей практики, стоматология терапевтическая, стоматология хирургическая</t>
  </si>
  <si>
    <t xml:space="preserve">медицинские осмотры (предварительные, периодические), медицинские осмотры (предрейсовые, послерейсовые), медицинские осмотры профилактические </t>
  </si>
  <si>
    <t xml:space="preserve"> медицинские осмотры (предварительные, периодические), медицинские осмотры (предрейсовые, послерейсовые), медицинские осмотры профилактические</t>
  </si>
  <si>
    <t xml:space="preserve">ЛО-02-01-005257 от 03.11.2016 г бессрочно; </t>
  </si>
  <si>
    <t xml:space="preserve"> ЛО-02-01-005164 от 21.09.2016г бессрочно;</t>
  </si>
  <si>
    <t>акушерство и гинекология (за исключением использования вспомогателных репродуктивных технологий), аллергология и иммунология, гастроэнтерология, дерматовенерология, диетология, кардиология, лечебная физкультура, медицинский массаж, медицинская реабилитация, неврология, оториноларингология (за исключением кохлеарной имплантации), педиатрия, профпатология, пульмонология, сестринское дело, стоматология терапевтическая, терапия, травматология и ортопедия, ультразвуковая диагностика, урология, физиотерапия, функциональная диагностика, эндокринология</t>
  </si>
  <si>
    <t>дезинфектология, диетология, кардиология, клиническая лабораторная диагностика, лабораторная диагностика, лечебная физкультура, медицинский массаж, медицинская реабилитация, неврология, пульмонология, рентгенология, рефлексотерапия, сестринское дело, терапия, ультразвуковая диагностика,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</si>
  <si>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гастроэнтерология, дерматовенерология, диетология, кардиология, лечебная физкультура, лечебная физкультура и спортивная медицина, медицинская реабилитация, медицинский массаж, неврология, общая практика, офтальмология, пульмонология, педиатрия, рефлексотерапия, стоматология детская, терапия, травматология и ортопедия, урология, физиотерапия, функциональная диагностика, эндокринология</t>
  </si>
  <si>
    <t>акушерство и гинекология (за исключение использования вспомогательных репродуктивных технологий), аллергология и иммунология, гастроэнтерология, дерматовенерология, диетология, кардиология, мануальная терапия, неврология, педиатрия, профпатология, рефлексотерапия, стоматология терапевтическая, терапия, травматология и ортопедия, ультразвуковая диагностика, урология, физиотерапия, функциональная диагностика, эндоскопия</t>
  </si>
  <si>
    <t>гастроэнтерология, детская кардиология, детская эндокринология, детская урология- андрология, диетология, клиническая лабораторная диагностика, лабораторная диагностика, лечебная физкультура, лечебная физкультура и спортивная медицина, медицинский массаж, медицинская реабилитация, неврология, оториноларингология (за исключением кохлеарной имплантации), педиатрия, стоматология детская, терапия, травматология и ортопедия, физиотерапия, функциональная диагностика</t>
  </si>
  <si>
    <t xml:space="preserve"> медицинские осмотры (предварительные, периодические), медицинские осмотры (предрейсовые, послерейсовые)</t>
  </si>
  <si>
    <t>скорая медицинская помощь, акушерство и гинекология (за исключением использования вспомогательных репродуктивных технологий), неонатология</t>
  </si>
  <si>
    <t xml:space="preserve"> 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t>
  </si>
  <si>
    <t>скорая медицинская помощь, анестезиология и реаниматология, кардиология, неврология, психиатрия, психиатрия-наркология, травматология и ортопедия</t>
  </si>
  <si>
    <t>кардиология, неврология, нейрохирургия, неонатология, ревматология, сердечно-сосудистая хирургия, травматология и ортопедия</t>
  </si>
  <si>
    <t>акушерство и гинекология (за исключением использования вспомогательных репродуктивных технологий), онкология, оториноларингология (за исключением кохлеарной имплантации), сердечно-сосудистая хирургия, травматология и ортопедия, урология</t>
  </si>
  <si>
    <t>детская урология-андрология, детская хирургия, нейрохирургия, неонатология, педиатрия, травматология и ортопедия</t>
  </si>
  <si>
    <t>акушерство и гинекология (за исключением использования вспомогательных репродуктивных технологий), хирургия (абдоминальная), неврология, травматология и ортопедия, хирургия (комбустиология)</t>
  </si>
  <si>
    <t>акушерство и гинекология (за исключением использования вспомогательных репродуктивных технологий), гастроэнтерология, гематология, нейрохирургия, неонатология, онкология, оториноларингология (за исключением кохлеарной имплантации), педиатрия, ревматология, сердечно-сосудистая хирургия, торакальная хирургия, травматология и ортопедия,урология, хирургия (абдоминальная), челюстно-лицевая хирургия, эндокринология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</si>
  <si>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неонатология, педиатрия, сердечно-сосудистая хирургия, хирургия, хирургия (абдоминальная)</t>
  </si>
  <si>
    <t>акушерство и гинекология (за исключением использования вспомогательных репродуктивных технологий), детская хирургия, кардиология, неврология, нейрохирургия, оториноларингология (за исключением кохлеарной имплантации), педиатрия, ревматология, сердечно-сосудистая хирургия, травматология и ортопедия, урология, хирургия (абдоминальная)</t>
  </si>
  <si>
    <t>акушерство и гинекология (за исключением использования вспомогательных репродуктивных технологий), гастроэнтерология, неврология, нейрохирургия, оториноларингология (за исключением кохлеарной имплантации), сердечно-сосудистая хирургия, травматология и ортопедия, урология, хирургия (абдоминальная), челюстно-лицевая хирургия, эндокринология</t>
  </si>
  <si>
    <t>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 травматология и ортопедия, урология</t>
  </si>
  <si>
    <t>анестезиология и реаниматология, акушерство и гинекология (за исключением использования вспомогательных репродуктивных технологий), бактериология, вакцинация (проведение профилактических прививок), диетология, инфекционные болезни, клиническая лабораторная диагностика, клиническая фармакология, лабораторная диагностика, неврология, неонатология, операционное дело, патологическая анатомия, педиатрия, рентгенология, сестринское дело, сестринское дело в педиатрии, терапия, трансфузиология, ультразвуковая диагностика, физиотерапия, функциональная диагностика, хирургия, эпидемиология</t>
  </si>
  <si>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дерматовенерология,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медицинская реабилитация, неврология, рентгенология, сестринское дело, сестринское дело в педиатрии, терапия, трансфузиология, ультразвуковая диагностика, функциональная диагностика, травматология и ортопедия, урология, физиотерапия, хирургия, онкология, операционное дело, оториноларингология (за исключением кохлеарной имплантации), офтальмология, патологическая анатомия, пульмонология, эндокринология, эндоскопия, педиатрия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</si>
  <si>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гастроэнтерология, дезинфектология, дерматовенерология,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неонатология, операционное дело, оториноларингология (за исключением кохлеарной имплантации), рентгенология, рефлексотерапия, сестринское дело, сестринское дело в педиатрии, терапия, ультразвуковая диагностика, урология, физиотерапия, хирургия, педиатрия, функциональная диагностика, травматология и ортопедия, трансфузиология, стоматология хирургическая,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</si>
  <si>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дерматовенерология, диетология, инфекционные болезни, клиническая лабораторная диагностика, неврология, неонатология, онкология, оториноларингология (за исключением кохлеарной имплантации), офтальмология, педиатрия, рентгенология, терапия, травматология и ортопедия, трансфузиология, ультразвуковая диагностика, хирургия</t>
  </si>
  <si>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бактериология , гастроэнтерология, гистология, вакцинация (проведение профилактических прививок), дерматовенерология, детская кардиология,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колопроктология, лечебная физкультура, медицинский массаж, неврология, нейрохирургия, нефрология, онкология, операционное дело, оториноларингология (за исключением кохлеарной имплантации), офтальмология, патологическая анатомия, педиатрия, профпатология, рентгенология, сестринское дело, сестринское дело в педиатрии, терапия, травматология и ортопедия, трансфузиология, урология, физиотерапия, функциональная диагностика, хирургия, хирургия (абдоминальная), ультразвуковая диагностика,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</si>
  <si>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диетология, дезинфектология, детская хирургия, диетология, инфекционные болезни, лабораторная диагностика, лечебная физкультура, медицинский массаж, неврология, неонатология, операционное дело, оториноларингология (за исключением кохлеарной имплантации), педиатрия, рентгенология, сестринское дело, сестринское дело в педиатрии, терапия, травматология и ортопедия, трансфузиология, ультразвуковая диагностика, физиотерапия, функциональная диагностика, хирургия,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</si>
  <si>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дерматовенерология, детская хирургия, диетология, инфекционные болезни, кардиология, клиническая лабораторная диагностика, лабораторная диагностика, медицинский массаж, неврология, неонатология, онкология, операционное дело, оториноларингология (за исключением кохлеарной имплантации), офтальмология, педиатрия, профпатология, рентгенология, сестринское дело, сестринское дело в педиатрии, терапия, травматология и ортопедия, трансфузиология, ультразвуковая диагностика, урология, фтизиатрия, физиотерапия, функциональная диагностика, хирургия,эндоскопия, эндокринология</t>
  </si>
  <si>
    <t>акушерство и гинекология (за исключением использования вспомогательных репродуктивных технологий), неонатология, анестезиология и реаниматология, бактериология, детская хирургия, инфекционные болезни, неврология, клиническая лабораторная диагностика, онкология, патологическая анатомия, пульмонология, педиатрия, терапия, травматология и ортопедия, трансфузиология, хирургия, функциональная диагностика, эндоскопия</t>
  </si>
  <si>
    <t>анестезиология и реаниматология, гематология, дезинфектология, диетология, кардиология, клиническая лабораторная диагностика, лабораторная диагностика, лечебная физкультура, медицинская реабилитация, пульмонология, рентгенология, сестринское дело, сестринское дело в педиатрии, терапия, трансфузиология, ультразвуковая диагностика, физиотерапия, функциональная диагностика, эндоскопия</t>
  </si>
  <si>
    <t>анестезиология и реаниматология, гастроэнтерология, диетология, детская кардиология, диетология, клиническая лабораторная диагностика, лабораторная диагностика, лечебная физкультура, медицинский массаж, неврология, неонатология, педиатрия, пульмонология, рентгенология, рефлексотерапия, трансфузиология, ультразвуковая диагностика, физиотерапия, функциональная диагностика, эндоскопия, эпидемиология</t>
  </si>
  <si>
    <t>анестезиология и реаниматология, бактериология, дезинфектология, диетология, инфекционные болезни, клиническая лабораторная диагностика, лабораторная диагностика, педиатрия, сестринское дело, сестринское дело в педиатрии, трансфузиология, физиотерапия,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</si>
  <si>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инфекционные болезни, кардиология, лабораторная диагностика, медицинский массаж, неврология, неонатология, операционное дело, педиатрия, рентгенология, сестринское дело, сестринское дело в педиатрии, терапия, трансфузиология, травматология и ортопедия, физиотерапия, функциональная диагностика, хирургия, эндокринология</t>
  </si>
  <si>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вакцинация (проведение профилактических прививок), диетология, клиническая фармакология, патологическая анатомия,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операционное дело, патологическая анатомия, педиатрия, рентгенология, рефлексотерапия, сестринское дело, сестринское дело в педиатрии, терапия, трансфузиология, травматология и ортопедия, хирургия, физиотерапия, функциональная диагностика, ультразвуковая диагностика, эндоскопия</t>
  </si>
  <si>
    <t>анестезиология и реаниматология, дезинфектология, диетология, клиническая лабораторная диагностика, лечебная физкультура, лечебная физкультура и спортивная медицина, медицинский массаж, медицинская реабилитация, неврология, рентгенология, рефлексотерапия, сестринское дело, терапия, трансфузиология, ультразвуковая диагностика, физиотерапия, функциональная диагностика, эндоскопия, эпидемиология</t>
  </si>
  <si>
    <t>анестезиология и реаниматология, диетология, клиническая лабораторная диагностика, лабораторная диагностика, клиническая фармакология, инфекционные болезни, лечебная физкультура, лечебная физкультура и спортивная медицина, медицинский массаж, медицинская реабилитация, неврология, операционное дело, офтальмология, рентгенология, рефлексотерапия, сестринское дело, терапия, трансфузиология, ультразвуковая диагностика, функциональная диагностика, физиотерапия,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</si>
  <si>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детская урология-андрология, детская хирургия, диетология, клиническая лабораторная диагностика, лабораторная диагностика, лечебная физкультура и спортивная медицина, медицинский массаж, медицинская реабилитация, неврология, нейрохирургия, неонатология, нефрология, операционное дело, офтальмология, педиатрия, рентгенология, сестринское дело, сестринское дело в педиатрии, травматология и ортопедия, трансфузиология, ультразвуковая диагностика, урология, физиотерапия, функциональная диагностика,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</si>
  <si>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диетология, вакцинация (проведение профилактических прививок), клиническая лабораторная диагностика, клиническая фармакология, лабораторная диагностика, лечебная физкультура, медицинский массаж, неонатология, операционное дело, педиатрия, сестринское дело, сестринское дело в педиатрии, трансфузиология, ультразвуковая диагностика, физиотерапия, функциональная диагностика,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</si>
  <si>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гериатрия, дерматовенерология,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неонатология, онкология, операционное дело, оториноларингология (за исключением кохлеарной имплантации), офтальмология, патологическая анатомия, педиатрия, рентгенология, рефлексотерапия, сестринское дело, сестринское дело в педиатрии, терапия, трансфузиология, травматология и ортопедия, ультразвуковая диагностика, урология, физиотерапия, функциональная диагностика, хирургия, эндоскопия, эндокринология,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</si>
  <si>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диетология, клиническая фармакология, лабораторная диагностика, лечебная физкультура, медицинский массаж, инфекционные болезни, неврология, неонатология, операционное дело, патологическая анатомия, педиатрия, рентгенология, сестринское дело, сестринское дело в педиатрии, терапия, травматология и ортопедия, трансфузиология, урология, физиотерапия, хирургия, эндокринология</t>
  </si>
  <si>
    <t>акушерство и гинекология (за исключением использования репродуктивных технологий), акушерство и гинекология (использования репродуктивных технологий), анестезиология и реаниматология, операционное дело, сестринское дело, трансфузиология, ультразвуковая диагностика, урология</t>
  </si>
  <si>
    <t>акушерское дело, 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аллергология и иммунология, анестезиология и реаниматология, бактериология, вакцинация (проведение профилактических прививок), гастроэнтерология, гематология, гистология, дезинфектология, диетология, забор гемопоэтических стволовых клеток,изъятие и хранение органов и (или) тканей человека для трансплантации, кардиология, клиническая лабораторная диагностика, клиническая фармакология, колопроктология, лабораторная диагностика, лечебная физкультура и спортивная медицина, мануальная терапия, медицинская реабилитация, медицинский массаж, неврология, нейрохирургия, неонатология, нефрология, онкология, операционное дело, оториноларингология (за исключением кохлеарной имплантации), патологическая анатомия, педиатрия, пульмонология, радиология, ревматология, рентгенология, рентгенэндоваскулярная диагностика и лечение, рефлексотерапия, сердечно-сосудистая хирургия, сестринское дело, сестринское дело в педиатрии, сурдология-оториноларингология, терапия, торакальная хирургия, травматология и ортопедия, транспортировка органов и (или) тканей человека для трансплантации, трансфузиология, ультразвуковая диагностика, урология, физиотерапия, функциональная диагностика, хирургия, хирургия (абдоминальная), эндокринология, эндоскопия, эпидемиология</t>
  </si>
  <si>
    <t>анестезиология и реаниматология, диетология, клиническая лабораторная диагностика, операционное дело, офтальмология, рентгенология, физиотерапия, функциональная диагностика</t>
  </si>
  <si>
    <t>анестезиология и реаниматология, бактериология, диетология, гистология, клиническая лабораторная диагностика, клиническая фармакология, лабораторная диагностика, медицинская реабилитация, онкология, операционное дело, патологическая анатомия, радиология, рентгенология, сестринское дело, терапия, трансфузиология, ультразвуковая диагностика,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</si>
  <si>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бактериология, дезинфектология, дерматовенерология, диетология, клиническая лабораторная диагностика, клиническая микология, клиническая фармакология, лабораторная диагностика, лабораторная микология, неврология, педиатрия, рефлексотерапия, сестринское дело, сестринское дело в педиатрии, стоматология терапевтическая, терапия, трансфузиология, ультразвуковая диагностика, физиотерапия, функциональная диагностика, эпидемиология</t>
  </si>
  <si>
    <t>терапия, эндоскопия, дерматовенерология, диетология, клиническая лабораторная диагностика, лабораторная диагностика, неврология, операционное дело, оториноларингология (за исключением кохлеарной имплантации), офтальмология, анестезиология и реаниматология, рентгенология, стоматология хирургическая, ультразвуковая диагностика, физиотерапия, функциональная диагностика, хирургия, патологическая анатомия, бактериология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</si>
  <si>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дезинфектология, клиническая фармакология, колопроктология, клиническая лабораторная диагностика, лабораторная диагностика, лечебная физкультура, лечебная физкультура и спортивная медицина, мануальная терапия, медицинская реабилитация, медицинский массаж, неврология, нейрохирургия, операционное дело, оториноларингология (за исключением кохлеарной имплантации), рентгенология, сестринское дело, травматология и ортопедия, трансфузиология, ультразвуковая диагностика, урология, физиотерапия, функциональная диагностика, хирургия, эндоскопия, эпидемиология</t>
  </si>
  <si>
    <t>нейрохирургия, онкология, радиология</t>
  </si>
  <si>
    <t>гастроэнтерология, дерматовенерология, кардиология, неврология, онкология, оториноларингология (за исключением кохлеарной имплантации), офтальмология, пульмонология, сестринское дело</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</si>
  <si>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детская хирургия, инфекционные болезни, клиническая лабораторная диагностика, лабораторная диагностика, лечебная физкультура, медицинский массаж, педиатрия, рентгенология, сестринское дело, сестринское дело в педиатрии, терапия, трансфузиология, ультразвуковая диагностика, физиотерапия, функциональная диагностика, хирургия, эндоскопия, эпидемиология</t>
  </si>
  <si>
    <t>акушерство и гинекология (за исключением использования вспомогательных репродуктивных технологий), клиническая лабораторная диагностика, медицинский массаж, неврология, сестринское дело, терапия, функциональная диагностика, хирургия</t>
  </si>
  <si>
    <t>гематология, кардиология, клиническая лабораторная диагностика, лабораторная диагностика, медицинская реабилитация, пульмонология, рентгенология, сестринское дело, терапия, трансфузиология, ультразвуковая диагностика</t>
  </si>
  <si>
    <t>акушерское дело, акушерство и гинекология (за исключением использования вспомогательных репродуктивных технологий), клиническая лабораторная диагностика, лабораторная диагностика, лечебная физкультура, медицинский массаж, педиатрия, сестринское дело, сестринское дело в педиатрии, терапия, ультразвуковая диагностика, функциональная диагностика, хирургия</t>
  </si>
  <si>
    <t>акушерское дело, акушерство и гинекология (за исключением использования вспомогательных репродуктивных технологий), медицинский массаж, неврология, операционное дело, педиатрия, сестринское дело, сестринское дело в педиатрии, терапия, хирургия</t>
  </si>
  <si>
    <t>дезинфектология, клиническая лабораторная диагностика, лабораторная диагностика, лечебная физкультура, лечебная физкультура и спортивная медицина, медицинская реабилитация, медицинский массаж, неврология, рентгенология, рефлексотерапия, сестринское дело, терапия, трансфузиология, ультразвуковая диагностика, физиотерапия, функциональная диагностика,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</si>
  <si>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диетология, клиническая лабораторная диагностика, клиническая фармакология, лабораторная диагностика, лечебная физкультура, медицинский массаж, операционное дело, рентгенология, терапия, трансфузиология, ультразвуковая диагностика, урология,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</si>
  <si>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педиатрия, терапия</t>
  </si>
  <si>
    <t>лабораторная диагностика, лечебная физкультура, медицинский массаж, педиатрия, сестринское дело, сестринское дело в педиатрии, физиотерапия, функциональная диагностика</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</si>
  <si>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гистология, дезинфектология, клиническая лабораторная диагностика, клиническая фармакология, колопроктология, лабораторная диагностика, медицинский массаж, нейрохирургия, нефрология, операционное дело, оториноларингология (за исключением кохлеарной имплантации), радиология, рентгенология, рентгенэндоваскулярная диагностика и лечение, сердечно-сосудистая хирургия, сестринское дело, торакальная хирургия, травматология и ортопедия, ультразвуковая диагностика, урология, физиотерапия, функциональная диагностика, хирургия, хирургия (абдоминальная), эндоскопия, эпидемиология</t>
  </si>
  <si>
    <t>операционное дело, офтальмология, анестезиология и реаниматология, физиотерапия, функциональная диагностика</t>
  </si>
  <si>
    <t>анестезиология и реаниматология, бактериология, дезинфектология, детская кардиология, детская хирургия, кардиология, клиническая лабораторная диагностика, клиническая фармакология, лабораторная диагностика, лечебная физкультура и спортивная медицина, мануальная терапия, медицинская реабилитация, медицинский массаж, неврология, неонатология, нефрология, операционное дело, офтальмология, педиатрия, радиология, рентгенология, рентгенэндоваскулярная диагностика и лечение, сердечно-сосудистая хирургия, сестринское дело, сестринское дело в педиатрии, стоматология терапевтическая, терапия, трансфузиология, ультразвуковая диагностика, физиотерапия, функциональная диагностика, хирургия, эндоскопия, эпидемиология</t>
  </si>
  <si>
    <t>анестезиология и реаниматология,аллергология и иммунология, дезинфектология, гериатрия, диетология, кардиология, клиническая лабораторная диагностика, лабораторная диагностика, лечебная физкультура, лечебная физкультура и спортивная медицина, мануальная терапия, медицинская реабилитация, медицинский массаж, неврология, операционное дело, рентгенология, рефлексотерапия, сестринское дело, терапия, травматология и ортопедия, ультразвуковая диагностика, физиотерапия, функциональная диагностика,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</si>
  <si>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дезинфектология, клиническая лабораторная диагностика, клиническая фармакология, колопроктология, операционное дело, оториноларингология (за исключением кохлеарной имплантации), рентгенология, сестринское дело, травматология и ортопедия, трансфузиология, ультразвуковая диагностика, урология, физиотерапия, функциональная диагностика, хирургия,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</si>
  <si>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офтальмология, нефрология, неврология, онкология, рефлексотерапия, хирургия</t>
  </si>
  <si>
    <t>акушерство и гинекология (за исключением использования вспомогательных репродуктивных технологий), анестезиология и реаниматология, клиническая лабораторная диагностика, неврология, нефрология, рентгенология, ультразвуковая диагностика,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</si>
  <si>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детская хирургия, инфекционные болезни, неврология, оториноларингология (за исключением кохлеарной имплантации), офтальмология, рентгенология, хирургия</t>
  </si>
  <si>
    <t>акушерство и гинекология (за исключением использования вспомогательных репродуктивных технологий), клиническая лабораторная диагностика, рентгенология, хирургия</t>
  </si>
  <si>
    <t>аллергология и иммунология, клиническая лабораторная диагностика, неврология, ультразвуковая диагностика, рентгенология, физиотерапия, функциональная диагностика, хирургия</t>
  </si>
  <si>
    <t>акушерство и гинекология (за исключением использования вспомогательных репродуктивных технологий), клиническая лабораторная диагностика, неврология, рентгенология, ультразвуковая диагностика, физиотерапия, хирургия, эндоскопия</t>
  </si>
  <si>
    <t>акушерство и гинекология (за исключением использования вспомогательных репродуктивных технологий), клиническая лабораторная диагностика, неврология, рентгенология, ультразвуковая диагностика, функциональная диагностика, эпидемиология</t>
  </si>
  <si>
    <t>акушерство и гинекология (за исключением использования вспомогательных репродуктивных технологий), неврология, онкология, хирургия</t>
  </si>
  <si>
    <t>неврология, клиническая лабораторная диагностика, рентгенология, травматология и ортопедия, урология, физиотерапия, хирургия, эндокринология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</si>
  <si>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забор, криоконсервация и хранение половых клеток и тканей репродуктивных органов, клиническая лабораторная диагностика, онкология, транспортировка половых клеток и (или) репродуктивных органов, трансфузиология, ультразвуковая диагностика, урология, эндоскопия</t>
  </si>
  <si>
    <t>акушерство и гинекология (за исключением использования репродуктивных технологий), акушерство и гинекология (использования репродуктивных технологий), анестезиология и реаниматология, забор, криоконсервация и хранение половых клеток и тканей репродуктивных органов, ультразвуковая диагностика, урология, эндоскопия</t>
  </si>
  <si>
    <t>бактериология, дезинфектология, кардиология, клиническая лабораторная диагностика, клиническая фармакология, лечебная физкультура и спортивная медицина, медицинская реабилитация, неврология, офтальмология, рентгенология, сердечно-сосудистая хирургия, ультразвуковая диагностика, физиотерапия, функциональная диагностика, эндоскопия, эпидемиология</t>
  </si>
  <si>
    <t>анестезиология и реаниматология, аллергология и иммунология, бактериология, гастроэнтерология, гематология, дезинфектология, дерматовенерология, детская кардиология, детская онкология, детская урология-андрология, детская хирургия, детская эндокринология, диетология, инфекционные болезни, клиническая лабораторная диагностика, клиническая фармакология, лечебная физкультура и спортивная медицина, медицинская реабилитация, неврология, нейрохирургия, нефрология, оториноларингология (за исключением кохлеарной имплантации), офтальмология, пульмонология, рентгенология, рефлексотерапия, стоматология терапевтическая, стоматология хирургическая, сурдология-оториноларингология, травматология и ортопедия, ультразвуковая диагностика, урология, физиотерапия, функциональная диагностика, челюстно-лицевая хирургия, эндоскопия, эпидемиология</t>
  </si>
  <si>
    <t>анестезиология и реаниматология, клиническая лабораторная диагностика, онкология, оториноларингология (за исключением кохлеарной имплантации), онкология, офтальмология, рентгенология, рефлексотерапия, стоматология терапевтическая, стоматология хирургическая, ультразвуковая диагностика, физиотерапия, функциональная диагностика</t>
  </si>
  <si>
    <t>гериатрия, клиническая лабораторная диагностика, медицинская реабилитация, неврология, ультразвуковая диагностика, физиотерапия, функциональная диагностика, эндоскопия</t>
  </si>
  <si>
    <t>медицинская реабилитация, неврология, травматология и ортопедия</t>
  </si>
  <si>
    <t>акушерство и гинекология (за исключением использования вспомогательных репродуктивных технологий), анестезиология и реаниматология, клиническая лабораторная диагностика, клиническая фармакология, колопроктология, медицинская реабилитация, оториноларингология (за исключением кохлеарной имплантации), рентгенология, травматология и ортопедия, трансфузиология, ультразвуковая диагностика, урология,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</si>
  <si>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дерматовенерология, диетология, гистология, кардиология, клиническая лабораторная диагностика, колопроктология, лечебная физкультура и спортивная медицина, мануальная терапия, медицинская реабилитация, неврология, нейрохирургия, ортодонтия, оториноларингология (за исключением кохлеарной имплантации), офтальмология, профпатология, рентгенология, стоматология детская, стоматология терапевтическая, стоматология хирургическая, сурдология-оториноларингология,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</si>
  <si>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гериатрия, дерматовенерология, детская хирургия, инфекционные болезни, кардиология, клиническая лабораторная диагностика, клиническая фармакология, колопроктология, неврология, неотложная медицинская помощь, онкология, ортодонтия, оториноларингология (за исключением кохлеарной имплантации), офтальмология, профпатология, рентгенология, рефлексотерапия, травматология и ортопедия, физиотерапия, фтизиатрия, функциональная диагностика, хирургия, ультразвуковая диагностика, урология, стоматология общей практики, стоматология детская, стоматология терапевтическая, стоматология хирургическая,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</si>
  <si>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инфекционные болезни, кардиология, клиническая лабораторная диагностика, клиническая фармакология, неврология, онкология, оториноларингология (за исключением кохлеарной имплантации), офтальмология, профпатология, рентгенология, рефлексотерапия, стоматология детская,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</si>
  <si>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инфекционные болезни, кардиология, клиническая лабораторная диагностика, клиническая фармакология, неврология, онкология, оториноларингология (за исключением кохлеарной имплантации), офтальмология, профпатология, рентгенология, физиотерапия, функциональная диагностика, хирургия, онкология, эндоскопия, эндокринология, эпидемиология, стоматология детская, стоматология общей практики, стоматология терапевтическая, стоматология хирургическая, ультразвуковая диагностика, урология, травматология и ортопедия, хирургия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</si>
  <si>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кардиология, детская хирургия, инфекционные болезни, кардиология, клиническая лабораторная диагностика, клиническая фармакология, колопроктология, неврология, неотложная медицинская помощь, нейрохирургия, нефрология, онкология, оториноларингология (за исключением кохлеарной имплантации), офтальмология, профпатология, рентгенология, стоматология детская, стоматология общей практики, стоматология терапевтическая, травматология и ортопедия, урология, физиотерапия, функциональная диагностика, хирургия, ультразвуковая диагностика, эндокринология,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</si>
  <si>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стоматология детская,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</si>
  <si>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клиническая лабораторная диагностика, неотложная медицинская помощь, неврология, онкология, оториноларингология (за исключением кохлеарной имплантации), офтальмология, травматология и ортопедия, профпатология, пульмонология, рентгенология, стоматология общей практики, стоматология детская, стоматология терапевтическая, функциональная диагностика, ультразвуковая диагностика, урология, хирургия, эндоскопия</t>
  </si>
  <si>
    <t>неотложная медицинская помощь, стоматология общей практики, стоматология детская, стоматология терапевтическая, стоматология хирургическая</t>
  </si>
  <si>
    <t>акушерство и гинекология (за исключением использования вспомогательных репродуктивных технологий), дерматовенерология, инфекционные болезни, кардиология, клиническая лабораторная диагностика, неотложная медицинская помощь, неврология, оториноларингология (за исключением кохлеарной имплантации), офтальмология, профпатология, рентгенология, стоматология терапевтическая, стоматология хирургическая, травматология и ортопедия, ультразвуковая диагностика, фтизиатрия, хирургия, эндокринология, эндоскопия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</si>
  <si>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гериатрия, дерматовенерология,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мануальная терапия, медицинская реабилитация,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стоматология терапевтическая, стоматология хирургическая, ультразвуковая диагностика, урология,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</si>
  <si>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гастроэнтерология, дерматовенерология,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ультразвуковая диагностика, физиотерапия, функциональная диагностика, хирургия, эндокринология, эндоскопия, стоматология терапевтическая, стоматология хирургическая</t>
  </si>
  <si>
    <t>акушерство и гинекология (за исключением использования вспомогательных репродуктивных технологий), гастроэнтерология, дерматовенерология, инфекционные болезни, кардиология, клиническая лабораторная диагностика, неврология, неотложная медицинская помощь, онкология, ортодонтия, оториноларингология (за исключением кохлеарной имплантации), офтальмология, профпатология, рентгенология, ревматология, травматология и ортопедия, ультразвуковая диагностика, урология, функциональная диагностика, хирургия, эндокринология, эндоскопия, стоматология общей практики, стоматология ортопедическая, стоматология терапевтическая, стоматология хирургическая, физиотерапия, медицинская реабилитация</t>
  </si>
  <si>
    <t>акушерство и гинекология (за исключением использования вспомогательных репродуктивных технологий), гериатрия, гастроэнтерология, дерматовенерология, диетология, инфекционные болезни, кардиология, клиническая лабораторная диагностика, колопроктология, лечебная физкультура и спортивная медицина, медицинская реабилитация,неотложная медицинская помощь, неврология, нейрохирургия, онкология, оториноларингология (за исключением кохлеарной имплантации), офтальмология, пульмонология, профпатология, рентгенология, рефлексотерапия, сердечно-сосудистая хирургия, стоматология терапевтическая, травматология и ортопедия, ультразвуковая диагностика, урология,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</si>
  <si>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гематология, гериатрия, дерматовенерология,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неврология, нейрохирургия, нефрология, мануальная терапия, медицинская реабилитация, онкология, оториноларингология (за исключением кохлеарной имплантации), офтальмология, рентгенология, профпатология, пульмонология, ревматология, рефлексотерапия, ультразвуковая диагностика, урология, сердечно-сосудистая хирургия, стоматология общей практики, стоматология терапевтическая, сурдология-оториноларингология, травматология и ортопедия, физиотерапия, фтизиатрия, функциональная диагностика, хирургия, эндоскопия, эндокринология,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</si>
  <si>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терапевтическая, стоматология хирургическая, травматология и ортопедия, ультразвуковая диагностика, фтизиатрия, функциональная диагностика, хирургия, эндокринология, эндоскопия, эпидемиология</t>
  </si>
  <si>
    <t>нефрология, хирургия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</si>
  <si>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генетика, забор, криоконсервация и хранение половых клеток и тканей репродуктивных органов, кардиология, клиническая лабораторная диагностика, лабораторная генетика, онкология, рефлексотерапия, ультразвуковая диагностика, урология, физиотерапия, хирургия, эндокринология, эндоскопия</t>
  </si>
  <si>
    <t>акушерство и гинекология (за исключением использования репродуктивных технологий), акушерство и гинекология (использования репродуктивных технологий), анестезиология и реаниматология, забор, криоконсервация и хранение половых клеток и тканей репродуктивных органов, клиническая лабораторная диагностика, транспортировка половых клеток и (или) тканей репродуктивных органов, ультразвуковая диагностика, урология, эндокринология, эндоскопия</t>
  </si>
  <si>
    <t>акушерство и гинекология (за исключением использования репродуктивных технологий), аллергология и иммунология, гастроэнтерология, дерматовенерология, кардиология, неврология, онкология, оториноларингология (за исключением кохлеарной имплантации), офтальмология, профпатология, пульмонология, ревматология, рефлексотерапия, сердечно-сосудистая хирургия, травматология и ортопедия, физиотерапия, функциональная диагностика, урология, эндокринология, эндоскопия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</si>
  <si>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гематология, детская кардиология, дерматовенерология, детская урология-андрология, детская хирургия, детская эндокринология, инфекционные болезни, кардиология, клиническая лабороторная диагностика, колопроктология, лечебная физкультура и спортивная медицина, мануальная терапия, медицинская реабилитация, неврология, нейрохирургия, неотложная медицинская помощь, нефрология, онкология, оториноларингология (за исключением кохлеарной имплантации), офтальмология, профпатология, пульмонология, рентгенология, ревматология, рефлексотерапия, сердечно-сосудистая хирургия, сурдология-оториноларингология, травматология и ортопедия, ультразвуковая диагностика, урология, физиотерапия, функциональная диагностика, хирургия, челюстно-лицевая хирургия, эндокринология, эндоскопия, эпидемиология, стоматология детская, стоматология общей практики</t>
  </si>
  <si>
    <t>акушерство и гинекология (за исключением использования вспомогательных репродуктивных технологий), гастроэнтерология, дерматовенерология, кардиология, косметология, колопроктология, мануальная терапия, неврология, онкология, оториноларингология (за исключением кохлеарной имплантации), офтальмология, профпатология, психиатрия, психиатрия-наркология, пульмонология, стоматология терапевтическая, травматология и ортопедия, ультразвуковая диагностика, урология, физиотерапия, функциональная диагностика, хирургия, эндокринология, эндоскопия</t>
  </si>
  <si>
    <t>авиционная и космическая медицина, акушерство и гинекология (за исключением использования вспомогательных репродуктивных технологий), дерматовенерология, клиническая лабораторная диагностика, неврология, оториноларингология (за исключением кохлеарной имплантации), офтальмология, профпатология, ультразвуковая диагностика, функциональная диагностика, хирургия</t>
  </si>
  <si>
    <t>акушерство и гинекология (за исключением использования вспомогательных репродуктивных технологий), аллергология и иммунология, онкология, ультразвуковая диагностика, хирургия, эндокринология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</si>
  <si>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гематология, гистология, дезинфектология, дерматовенерология, кардиология, клиническая лабораторная диагностика, клиническая фармакология, колопроктология, мануальная терапия, неврология, нейрохирургия,нефрология, онкология, оториноларингология (за исключением кохлеарной имплантации), офтальмология, патологическая анатомия, профпатология, пульмонология, радиология, ревматология, рентгенология, рефлексотерапия, сердечно-сосудистая хирургия, стоматология терапевтическая, стоматология общей практики, сурдология-оториноларингология, торакальная хирургия, травматология и ортопедия, ультразвуковая диагностика, урология, функциональная диагностика, физиотерапия, хирургия, эндокринология, эндоскопия, эпидемиология</t>
  </si>
  <si>
    <t>клиническая лабораторная диагностика, офтальмология, рентгенология, физиотерапия, функциональная диагностика</t>
  </si>
  <si>
    <t>анестезиология и реаниматология, бактериология, дезинфектология, детская кардиология, детская хирургия, кардиология, клиническая лабораторная диагностика, клиническая фармакология, лечебная физкультура и спортивная медицина, мануальная терапия, медицинская реабилитация, неврология, нефрология, оториноларингология (за исключением кохлеарной имплантации), офтальмология, профпатология, радиология, рентгенология, сердечно-сосудистая хирургия, стоматология терапевтическая, ультразвуковая диагностика, физиотерапия, функциональная диагностика, хирургия, эндоскопия, эпидемиология</t>
  </si>
  <si>
    <t>анестезиология и реаниматология, кардиология, клиническая лабораторная диагностика, медицинская реабилитация, неврология, онкология, радиология, рентгенология, стоматология терапевтическая, ультразвуковая диагностика, функциональная диагностика, хирургия, эндоскопия, эндокринология, эпидемиология</t>
  </si>
  <si>
    <t>акушерство и гинекология (за исключением использования вспомогательных репродуктивных технологий), бактериология, дерматовенерология, клиническая лабораторная диагностика, клиническая микология, клиническая фармакология, лабораторная микология, неврология, рефлексотерапия, ультразвуковая диагностика, урология, физиотерапия, эпидемиология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</si>
  <si>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гериатрия, дезинфектология, диетология, дерматовенерология, кардиология, клиническая лабораторная диагностика, колопроктология, лечебная физкультура и спортивная медицина, мануальная терапия, медицинская реабилитация, неврология, онкология, оториноларингология (за исключением кохлеарной имплантации), офтальмология, профпатология, ревматология, стоматология терапевтическая, рентгенология, рефлексотерапия, травматология и ортопедия, ультразвуковая диагностика, урология, физиотерапия, функциональная диагностика, хирургия, эндокринология, эндоскопия</t>
  </si>
  <si>
    <t>дерматовенерология, акушерство и гинекология (за исключением использования вспомогательных репродуктивных технологий),кардиология, неврология, аллергология и иммунология, офтальмология, профпатология, рентгенология, рефлексотерапия, бактериология, стоматология терапевтическая, ультразвуковая диагностика, хирургия, эндокринология, эндоскопия</t>
  </si>
  <si>
    <t>акушерское дело, анестезиология и реаниматология,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неотложная медицинская помощь, операционное дело, общая практика, рентгенология, сестринское дело,сестринское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</si>
  <si>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лечебное дело, лечебная физкультура, медицинский массаж, медико-социальная помощь,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</si>
  <si>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операционное дело, рентгенология, сестринское дело, сестринское дело в педиатрии,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</si>
  <si>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медицинский массаж, рентгенология, операционное дело, сестринское дело, сестринское дело в педиатрии, физиотерапия, функциональная диагностика, стоматология, стоматология ортопедическая</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</si>
  <si>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</si>
  <si>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неотложная медицинская помощь, медицинский массаж, лечебное дело, лабораторная диагностика, рентгенология, сестринское дело, сестринское дело в педиатрии, операционное дело, физиотерапия, функциональная диагностика, эпидемиология, стоматология</t>
  </si>
  <si>
    <t>акушерское дело, бактериология, вакцинация (проведение профилактических прививок), гигиеническое воспитание, дезинфектология, лабораторная диагностика, лабораторное дело, лечебная физкультура, лечебное дело, медицинский массаж, неотложная медицинская помощь, общая практика, рентгенология,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</si>
  <si>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бактериология, гистология, гигиеническое воспитание, лабораторная диагностика, лечебное дело, лечебная физкультура, медицинский массаж, неотложная медицинская помощь, операционное дело, рентгенология, сестринское дело, стоматология, стоматология ортопедическая, физиотерапия, функциональная диагностика, эпидемиология</t>
  </si>
  <si>
    <t>анестезиология и реаниматология, вакцинация (проведение профилактических прививок), лабораторная диагностика, лечебная физкультура,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t>
  </si>
  <si>
    <t>акушерское дело, вакцинация (проведение профилактических прививок), лабораторная диагностика, лечебная физкультура, медицинский массаж, неотложная медицинская помощь, рентгенология, сестринское дело, сестринское дело в педиатрии, физиотерапия, функциональная диагностика, эпидемиология</t>
  </si>
  <si>
    <t>анестезиология и реаниматология, операционное дело, акушерское дело, вакцинация (проведение профилактических прививок), лечебное дело, лабораторная диагностика, медицинский массаж, неотложная медицинская помощь, рентгенология, сестринское дело, стоматология, стоматология ортопедическая, физиотерапия, функциональная диагностика</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</si>
  <si>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t>
  </si>
  <si>
    <t>лечебная физкультура, медицинский массаж, физиотерапия, сестринское дело, сестринское дело в педиатрии</t>
  </si>
  <si>
    <t>акушерское дело, вакцинация (проведение профилактических прививок), медицинский массаж, сестринское дело, физиотерапия, функциональная диагностика</t>
  </si>
  <si>
    <t>лабораторная диагностика, медицинский массаж, рентгенология, сестринское дело, сестринское дело в педиатрии, физиотерапия, функциональная диагностика</t>
  </si>
  <si>
    <t>гигиеническое воспитание, лечебная физкультура, медицинский массаж, сестринское дело, физиотерапия</t>
  </si>
  <si>
    <t>анестезиология и реаниматология, гигиеническое воспитание, гистология, лабораторная диагностика, операционное дело, сестринское дело, рентгенология, функциональная диагностика, эпидемиология</t>
  </si>
  <si>
    <t>акушерское дело, анестезиология и реаниматология, бактериология, вакцинация (проведение профилактических прививок), гистология, лабораторная диагностика, лечебная физкультура, медицинский массаж, операционное дело, паразитология, рентгенология, сестринское дело, сестринское дело в педиатрии, стоматология, физиотерапия, функциональная диагностика, эпидемиология</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</si>
  <si>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стоматология ортопедическая,стоматология профилактическая,  физиотерапия, функциональная диагностика</t>
  </si>
  <si>
    <t>лабораторная диагностика, лечебная физкультура, медицинский массаж, операционное дело, сестринское дело, сестринское дело в педиатрии, физиотерапия</t>
  </si>
  <si>
    <t>акушерское дело, анестезиология и реаниматология, лабораторная диагностика, лечебная физкультура, операционное дело, рентгенология, сестринское дело, физиотерапия, функциональная диагностика</t>
  </si>
  <si>
    <t>акушерство и гинекология (за исключением использования вспомогательных репродуктивных технологий), дерматовенерология, детская кардиология,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рентгенология, стоматология детская, стоматология ортопедическая, стоматология терапевтическая, стоматология хирургическая, травматология и ортопедия, ультразвуковая диагностика, физиотерапия,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</si>
  <si>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диетология, инфекционные болезни, кардиология, лабораторная диагностика, лечебная физкультура, медицинский массаж, неврология, неонатология, операционное дело, патологическая анатомия, педиатрия, рентгенология, сестринское дело, сестринское дело в педиатрии, терапия, травматология и ортопедия, трансфузиология, ультразвуковая диагностика, физиотерапия, функциональная диагностика, хирургия, эндоскопия.</t>
  </si>
  <si>
    <t>анестезиология и реаниматология, аллергология и иммунология, бактериология, дезинфектология, детская кардиология, детская хирургия, диетология, кардиология,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мануальная терапия, медицинский массаж, медицинская реабилитация, неврология, неонатология, нефрология, операционное дело, оториноларингология (за исключением кохлеарной имплантации), офтальмология, педиатрия, радиология, рентгенология, рентгенэндоваскулярная диагностика и лечение, рефлексотерапия, сердечно-сосудистая хирургия, сестринское дело, сестринское дело в педиатрии, стоматология терапевтическая, терапия, трансфузиология, ультразвуковая диагностика, физиотерапия, функциональная диагностика, хирургия, эндокринология, эндоскопия, эпидемиология</t>
  </si>
  <si>
    <t>эндоскопия, диетология, клиническая лабораторная диагностика, лечебная физкультура, медицинский массаж, неврология, аллергология и иммунология, профпатология, бактериология, рентгенология, рефлексотерапия, терапия, трансфузиология, ультразвуковая диагностика, физиотерапия</t>
  </si>
  <si>
    <t xml:space="preserve">медицинские осмотры (предварительные, периодические),медицинские осмотры (предрейсовые, послерейсовые), медицинские осмотры профилактические, медицинские осмотры (предсменные, послесменные), медицинские осмотры (предполетные, послеполетные) </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</si>
  <si>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гастроэнтерология, гистология, детская хирургия, дерматовенерология, диетология, изъятие и хранение органов и (или) тканей человека для трансплантации,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медицинская реабилитация, неврология, нейрохирургия, неонатология, онкология, операционное дело, оториноларингология (за исключением кохлеарной имплантации), офтальмология, патологическая анатомия, педиатрия, рентгенология,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челюстно-лицевая хирургия,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</si>
  <si>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инфекционные болезни, кардиология, клиническая лабораторная диагностика, неврология, неотложная медицинская помощь, оториноларингология (за исключением кохлеарной имплантации), офтальмология, профпатология, рентгенология, стоматология терапевтическая, стоматология хирургическая, травматология и ортопедия, хирургия, ультразвуковая диагностика, функциональная диагностика,эндокринология,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</si>
  <si>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диетология, инфекционные болезни, кардиология, клиническая лабораторная диагностика, лабораторная диагностика, медицинский массаж, неврология, операционное дело, оториноларингология (за исключением кохлеарной имплантации), офтальмология, педиатрия, рентгенология, терапия, травматология и ортопедия, трансфузиология, сестринское дело, сестринское дело в педиатрии, хирургия, ультразвуковая диагностика, физиотерапия, функциональная диагностика, эндокринология, эндоскопия</t>
  </si>
  <si>
    <t>акушерство и гинекология (за исключением использования вспомогательных репродуктивных технологий), анестезиология и реаниматология, детская хирургия, кардиология, клиническая лабораторная диагностика, неврология, онкология, оториноларингология (за исключением кохлеарной имплантации), педиатрия, рентгенология, терапия, ультразвуковая диагностика, урология, физиотерапия, функциональная диагностика, хирургия, эндокринология, эндоскопия, эпидемиология</t>
  </si>
  <si>
    <t>акушерское дело, анестезиология и реаниматология, вакцинация (проведение профилактических прививок), гигиеническое воспитание, лабораторная диагностика, лечебное дело, медицинский массаж, неотложная медицинская помощь,общая практика, операционное дело, рентгенология, сестринское дело, сестринское дело в педиатрии, стоматология ортопедическая, стоматология,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</si>
  <si>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гистология, дерматовенерология, диетология, клиническая лабораторная диагностика, лабораторная диагностика, лечебная физкультура и спортивная медицина, медицинский массаж, неврология, операционное дело, оториноларингология (за исключением кохлеарной имплантации), педиатрия, рентгенология, сестринское дело, сестринское дело в педиатрии, терапия, травматология и ортопедия, ультразвуковая диагностика, урология, физиотерапия, функциональная диагностика, хирургия,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</si>
  <si>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гематология, дезинфектология, детская хирургия, детская кардиология, диетология, кардиология, клиническая лабораторная диагностика, клиническая фармакология, колопроктология, инфекционные болезни, лабораторная диагностика, лечебная физкультура, медицинский массаж, медицинская реабилитация, неврология, нейрохирургия, неонатология, нефрология, общая практика,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рентгенология, рефлексотерапия, сестринское дело, сестринское дело в педиатрии, терапия, токсикология, травматология и ортопедия, трансфузиология, ультразвуковая диагностика, урология, физиотерапия, функциональная диагностика, хирургия, челюстно-лицевая хирургия, эндокринология, эндоскопия</t>
  </si>
  <si>
    <t>акушерство и гинекология (за исключением использования вспомогательных репродуктивных технологий), детская хирургия, детская эндокринология, клиническая лабораторная диагностика, дерматовенерология, инфекционные болезни, кардиология, неврология, неотложная медицинская помощь, онкология, оториноларингология (за исключением кохлеарной имплантации), офтальмология, профпатология, ревматология, рентгенология, стоматология детская, стоматология общей практики,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</si>
  <si>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диетология, инфекционные болезни, клиническая лабораторная диагностика, лабораторная диагностика, лечебная физкультура, медицинский массаж, неврология, неонатология, онкология, операционное дело, оториноларингология (за исключением кохлеарной имплантации), педиатрия, рентгенология, сестринское дело, сестринское дело в педиатрии, терапия, хирургия, ультразвуковая диагностика, травматология и ортопедия, трансфузиология, урология, физиотерапия, функциональная диагностика, эндокринология, эндоскопия</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</si>
  <si>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</si>
  <si>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диетология, инфекционные болезни, кардиология, клиническая лабораторная диагностика, лабораторная диагностика, неврология, неонатология, медицинский массаж, операционное дело, онкология, оториноларингология (за исключением кохлеарной имплантации), офтальмология, педиатрия, рентгенология, сестринское дело, сестринское дело в педиатрии, стоматология хирургическая, терапия, травматология и ортопедия, трансфузиология, ультразвуковая диагностика, физиотерапия,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</si>
  <si>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диетология, инфекционные болезни, кардиология, лабораторная диагностика, лечебная физкультура, медицинский массаж, неврология, неонатология, операционное дело, педиатрия, рентгенология, сестринское дело, сестринское дело в педиатрии, терапия, травматология и ортопедия, трансфузиология, физиотерапия, функциональная диагностика, хирургия</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</si>
  <si>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стоматология общей практики, травматология и ортопедия, фтизиатрия, функциональная диагностика, хирургия, эндоскопия, эндокринология, ультразвуковая диагностика, урология</t>
  </si>
  <si>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детская хирургия, диетология, кардиология, инфекционные болезни, колопроктология, нейрохирургия, неврология, онкология, операционное дело, оториноларингология (за исключением кохлеарной имплантации), офтальмология, педиатрия, рентгенология, сестринское дело, сестринское дело в педиатрии, терапия, травматология и ортопедия, трансфузиология, урология, физиотерапия, функциональная диагностика, хирургия, эндоскопия</t>
  </si>
  <si>
    <t>акушерство и гинекология (за исключением использования вспомогательных репродуктивных технологий), дезинфектология, дерматовенерология, кардиология, клиническая лабораторная диагностика, неврология, оториноларингология (за исключением кохлеарной имплантации), офтальмология, рентгенология, ультразвуковая диагностика, урология, физиотерапия, функциональная диагностика,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</si>
  <si>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неврология, нейрохирургия, неотложная медицинская помощь, нефрология, онкология, оториноларингология (за исключением кохлеарной имплантации), офтальмология, профпатология, ревматология, рентгенология, рефлексотерапия, сердечно-сосудистая хирургия, травматология и ортопедия, стоматология терапевтическая, ультразвуковая диагностика, урология, физиотерапия, функциональная диагностика, хирургия, челюстно-лицевая хирургия, эндокринология, эндоскопия, эпидемиология</t>
  </si>
  <si>
    <t xml:space="preserve">акушерство и гинекология (за исключением использования вспомогательных репродуктивных технологий), оториноларингология (за исключением кохлеарной имплантации), офтальмология, хирургия </t>
  </si>
  <si>
    <t>акушерское дело, анестезиология и реаниматология, вакцинация (проведение профилактических прививок), неотложная медицинская помощь, лабораторная диагностика, лечебное дело, лечебная физкультура, медицинский массаж, операционное дело, рентгенология, сестринское дело, сестринское дело в педиатрии, физиотерапия, функциональная диагностика</t>
  </si>
  <si>
    <t>диетология, лабораторная диагностика, лечебная физкультура и спортивная медицина, медицинский массаж, медицинская реабилитация, неврология, педиатрия, рефлексотерапия, терапия, травматология и ортопедия, физиотерапия</t>
  </si>
  <si>
    <t>акушерское дело, акушерство и гинекология (за исключением использования вспомогательных репродуктивных технологий), гастроэнтерология, дерматовенерология, диетология, детская эндокринология, кардиология, клиническая лабораторная диагностика, лечебная физкультура, лечебная физкультура и спортивная медицина, медицинская реабилитация, медицинский массаж, неврология, оториноларингология (за исключением кохлеарной имплантации), офтальмология, педиатрия, терапия, профпатология, сестринское дело,  травматология и ортопедия, ультразвуковая диагностика, стоматология, стоматология терапевтическая, физиотерапия, функциональная диагностика, хирургия, эндоскопия, эндокринология</t>
  </si>
  <si>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вакцинация (проведение профилактических прививок), гистология, диетология, кардиология, гастроэнтерология, детская кардиология, детская хирургия, клиническая лабораторная диагностика, клиническая фармакология, колопроктология, инфекционные болезни, лабораторная диагностика, лечебная физкультура, медицинская реабилитация, медицинский массаж, неврология, неонатология, нейрохирургия, нефрология,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рентгенология, сестринское дело, рефлексотерапия,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хирургия (комбустиология), эндокринология, эндоскопия, эпидемиология</t>
  </si>
  <si>
    <t xml:space="preserve">скорая медицинская помощь, анестезиология и реаниматология, клиническая лабораторная диагностика, рентгенология, сестринское дело, ультразвуковая диагностика, эндоскопия </t>
  </si>
  <si>
    <t>акушерское дело, лабораторная диагностика, лечебная физкультура, лечебное дело, медицинский массаж, неотложная медицинская помощь, операционное дело, анестезиология и реаниматология, рентгенология, сестринское дело, сестринское дело в педиатрии, стоматология, физиотерапия, функциональная диагностика, вакцинация (проведение профилактических прививок), гигиеническое воспитание, гистология</t>
  </si>
  <si>
    <t>гастроэнтерология, диетология, кардиология, клиническая лабораторная диагностика, акушерство и гинекология (за исключением использования вспомогательных репродуктивных технологий), клиническая фармакология, колопроктология, лабораторная диагностика, лечебная физкультура, мануальная терапия, медицинская реабилитация, медицинский массаж, неврология, нейрохирургия, онкология, операционное дело, оториноларингология (за исключением кохлеарной имплантации), патологическая анатомия, анестезиология и реаниматология, рентгенология, рентгенэндоваскулярная диагностика и лечение, рефлексотерапия, сердечно-сосудистая хирургия, сестринское дело, терапия, торакальная хирургия, травматология и ортопедия, трансфузиология, ультразвуковая диагностика, урология, физиотерапия, функциональная диагностика, хирургия, эндокринология, эндоскопия, эпидемиология</t>
  </si>
  <si>
    <t>челюстно-лицевая хирургия, эндокринология, эндоскопия, эпидемиология, гастроэнтерология, гистология, акушерское дело, диетология, кардиология, акушерство и гинекология (за исключением использования вспомогательных репродуктивных технологий), клиническая лабораторная диагностика, клиническая фармакология, колопроктология, лабораторная диагностика, лечебная физкультура, мануальная терапия, медицинская реабилитация, медицинский массаж, неврология, нейрохирургия, онкология, операционное дело, оториноларингология (за исключением кохлеарной имплантации), патологическая анатомия, анестезиология и реаниматология, бактериология, рентгенология, рентгенэндоваскулярная диагностика и лечение, рефлексотерапия, сердечно-сосудистая хирургия, сестринское дело, терапия, торакальная хирургия, травматология и ортопедия, трансфузиология, ультразвуковая диагностика, урология, физиотерапия, функциональная диагностика, хирургия</t>
  </si>
  <si>
    <t>акушерство и гинекология (за исключением использования вспомогательных репродуктивных технологий), аллергология и иммунология, бактериология, гастроэнтерология, детская кардиология, детская хирургия, детская эндокринология, инфекционные болезни, клиническая лабораторная диагностика, лечебная физкультура и спортивная медицина, неврология, неотложная медицинская помощь, оториноларингология (за исключением кохлеарной имплантации), офтальмология, рентгенология, рефлексотерапия, сурдология-оториноларингология, травматология и ортопедия, ультразвуковая диагностика, урология, стоматология детская, стоматология терапевтическая, физиотерапия, функциональная диагностика, эндоскопия, эпидемиология</t>
  </si>
  <si>
    <t>неотложная медицинская помощь, стоматология детская, стоматология общей практики, стоматология ортопедическая, стоматология терапевтическая, стоматология хирургическая, физиотерапия</t>
  </si>
  <si>
    <t>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бактериология, гастроэнтерология, гистология, дерматовенерология, детская кардиология, детская урология-андрология, детская хирургия, инфекционные болезни, кардиология, клиническая лабораторная диагностика, колопроктология, онкология, профпатология, стоматология терапевтическая, стоматология хирургическая, неврология, неотложная медицинская помощь, оториноларингология (за исключением кохлеарной имплантации), офтальмология, рентгенология, стоматология общей практики, стоматология детская, травматология и ортопедия, урология, физиотерапия, функциональная диагностика, хирургия,ультразвуковая диагностика, эндокринология,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</si>
  <si>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гистология, дерматовенерология, детская кардиология, детская урология-андрология, детская хирургия, диетология, колопроктология, операционное дело, профпатология, стоматология детская, стоматология терапевтическая, стоматология хирургическая, инфекционные болезни, кардиология, клиническая лабораторная диагностика, лабораторная диагностика, лечебная физкультура, медицинский массаж, неврология, неонатология, онкология, операционное дело, оториноларингология (за исключением кохлеарной имплантации), офтальмология, патологическая анатомия, педиатрия, профпатология, рентгенология, сестринское дело, сестринское дело в педиатрии, стоматология детская, стоматология терапевтическая, стоматология хирургическая, терапия, травматология и ортопедия, трансфузиология, урология, физиотерапия, функциональная диагностика, хирургия, ультразвуковая диагностика, эндокринология, эндоскопия</t>
  </si>
  <si>
    <t>акушерство и гинекология (за исключением использования вспомогательных репродуктивных технологий), дерматовенерология, инфекционные болезни, кардиология, клиническая лабораторная диагностика, неотложная медицинская помощь, неврология, онкология, оториноларингология (за исключением кохлеарной имплантации), офтальмология, профпатология, рентгенология, стоматология терапевтическая, стоматология хирургическая, травматология и ортопедия, ультразвуковая диагностика,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</si>
  <si>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дерматовенерология, детская хирургия, ортодонтия, инфекционные болезни, кардиология, клиническая лабораторная диагностика, клиническая фармакология, неврология, неотложная медицинская помощь, онкология, профпатология, оториноларингология (за исключением кохлеарной имплантации), офтальмология, рентгенология, рефлексотерапия, травматология и ортопедия, хирургия, стоматология общей практики, стоматология детская, стоматология терапевтическая, стоматология хирургическая, физиотерапия, функциональная диагностика, ультразвуковая диагностика, эндокринология, эндоскопия, эпидемиология</t>
  </si>
  <si>
    <t>дерматовенерология, клиническая лабораторная диагностика, рентгенология, ультразвуковая диагностика, физиотерапия, эпидемиология</t>
  </si>
  <si>
    <t>акушерство и гинекология (за исключением использования вспомогательных репродуктивных технологий), урология</t>
  </si>
  <si>
    <t>вакцинация (проведение профилактических прививок), педиатрия, неотложная медицинская помощь</t>
  </si>
  <si>
    <t>акушерство и гинекология (за исключением использования вспомогательных репродуктивных технологий), онкология, сестринское дело, терапия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</si>
  <si>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дезинфектология, дерматовенерология, диетология, клиническая лабораторная диагностика, лечебная физкультура и спортивная медицина, лабораторная диагностика, неонатология, неврология, операционное дело, офтальмология, рентгенология, сестринское дело, сестринское дело в педиатрии, терапия, трансфузиология, ультразвуковая диагностика, урология, функциональная диагностика, эпидемиология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</si>
  <si>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гематология, дерматовенерология, диетология, кардиология, клиническая лабораторная диагностика, клиническая фармакология, колопроктология, лечебная физкультура и спортивная медицина, мануальная терапия, медицинская реабилитация, неврология, нейрохирургия, неотложная медицинская помощь,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 сердечно-сосудистая хирургия, торакальная хирургия, травматология и ортопедия, ультразвуковая диагностика, урология, физиотерапия, функциональная диагностика, хирургия, челюстно-лицевая хирургия, эндокринология, эндоскопия, эпидемиология, ортодонтия, стоматология детская, стоматология терапевтическая, стоматология хирургическая</t>
  </si>
  <si>
    <t>гастроэнтерология, детская кардиология, детская урология-андрология, детская эндокринология, клиническая лабораторная диагностика, медицинская реабилитация, неврология, стоматология детская, стоматология терапевтическая, физиотерапия, функциональная диагностика</t>
  </si>
  <si>
    <t>гастроэнтерология, детская кардиология, детская урология-андрология, детская эндокринология, диетология, клиническая лабораторная диагностика, лабораторная диагностика, лечебная физкультура, лечебная физкультура и спортивная медицина, медицинский массаж, неврология, педиатрия,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</si>
  <si>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гастроэнтерология, гематология, дерматовенерология, детская кардиология, детская хирургия, детская урология-андрология, детская эндокринология, клиническая лабораторная диагностика, лечебная физкультура и спортивная медицина, неврология, оториноларингология (за исключением кохлеарной имплантации), офтальмология, рентгенология, рефлексотерапия, травматология и ортопедия, ультразвуковая диагностика, урология,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</si>
  <si>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аллергология и иммунология, гастроэнтерология, детская кардиология, детская эндокринология, детская урология-андрология, дерматовенерология, детская хирургия, инфекционные болезни, лечебная физкультура и спортивная медицина, клиническая лабораторная диагностика, медицинская реабилитация, неврология, нефрология, оториноларингология (за исключением кохлеарной имплантации), офтальмология, рентгенология, рефлексотерапия, стоматология детская, травматология и ортопедия, ультразвуковая диагностика, урология,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</si>
  <si>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аллергология и иммунология, гастроэнтерология, дерматовенерология, детская кардиология, детская хирургия, детская эндокринология, инфекционные болезни, клиническая лабораторная диагностика, лечебная физкультура и спортивная медицина, неврология, нефрология, оториноларингология (за исключением кохлеарной имплантации), офтальмология, стоматология детская, стоматология хирургическая, травматология и ортопедия, ультразвуковая диагностика, урология, физиотерапия, функциональная диагностика, эндоскопия,эпидемиология</t>
  </si>
  <si>
    <t>акушерское дело, акушерство и гинекология (за исключением использования вспомогательных репродуктивных технологий), гастроэнтерология, гематология, кардиология, колопроктология, неврология, нейрохирургия, онкология, оториноларингология (за исключением кохлеарной имплантации), педиатрия, ревматология, рентгенэндоваскулярная диагностика и лечение, сердечно-сосудистая хирургия, сестринское дело, сестринское дело в педиатрии, терапия, торакальная хирургия, травматология и ортопедия, трансфузиология, урология, хирургия, хирургия (абдоминальная), челюстно-лицевая хирургия, эндокринология</t>
  </si>
  <si>
    <t>акушерское дело, вакцинация (проведение профилактических прививок), дезинфектология, лабораторная диагностика, лечебная физкультура, лечебное дело, медицинский массаж, неотложная медицинская помощь, рентгенология, сестринское дело, стоматология, стоматология ортопедическая, физиотерапия, функциональная диагностика</t>
  </si>
  <si>
    <t>акушерство и гинекология (за исключением использования вспомогательных репродуктивных технологий), гастроэнтерология, гериатрия, кардиология, клиническая лабораторная диагностика, колопроктология, лечебная физкультура и спортивная медицина, медицинская реабилитация, неврология, онкология, оториноларингология (за исключением кохлеарной имплантации), офтальмология, пульмонология, рентгенология, рефлексотерапия, травматология и ортопедия, трансфузиология, ультразвуковая диагностика, урология, физиотерапия, функциональная диагностика, хирургия, хирургия(абдоминальная), эндокринология, эндоскопия, эпидемиология</t>
  </si>
  <si>
    <t xml:space="preserve">медицинские осмотры (предварительные, периодические), медицинские осмотры (предрейсовые, послерейсовые), медицинские осмотры профилактические, медицинские осмотры (предсменные,послесменные) </t>
  </si>
  <si>
    <t>гастроэнтерология, дерматовенерология, инфекционные болезни, кардиология, клиническая лабораторная диагностика, колопроктология, лечебная физкультура и спортивная медицина, медицинская реабилитация, неврология, онкология, оториноларингология (за исключением кохлеарной имплантации), офтальмология, пульмонология, рентгенология, рефлексотерапия, сердечно-сосудистая хирургия, травматология и ортопедия, ультразвуковая диагностика, урология, физиотерапия,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</si>
  <si>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дерматовенерология, инфекционные болезни, клиническая лабораторная диагностика, кардиология, онкология, оториноларингология (за исключением кохлеарной имплантации), офтальмология, профпатология, рефлексотерапия, рентгенология, неврология, травматология и ортопедия, функциональная диагностика, физиотерапия, хирургия, эндокринология, эндоскопия, ультразвуковая диагностика, урология</t>
  </si>
  <si>
    <t>акушерство и гинекология (за исключением использования вспомогательных репродуктивных технологий), дерматовенерология,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рефлексотерапия, ультразвуковая диагностика, урология, физиотерапия, фтизиатрия, функциональная диагностика,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</si>
  <si>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аллергология и иммунология, гастроэнтерология, дерматовенерология, инфекционные болезни, кардиология, колопроктология, клиническая лабораторная диагностика, лечебная физкультура и спортивная медицина, неврология, онкология, оториноларингология (за исключением кохлеарной имплантации), офтальмология, профпатология, ревматология, рентгенология, рефлексотерапия, стоматология общей практики, травматология и ортопедия, урология, физиотерапия, функциональная диагностика, хирургия, ультразвуковая диагностика, эндокринология,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</si>
  <si>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 гастроэнтерология, инфекционные болезни, кардиология, неотложная медицинская помощь, онкология, оториноларингология (за исключением кохлеарной имплантации), офтальмология, лечебная физкультура и спортивная медицина, неврология, рефлексотерапия, онкология, хирургия, пульмонология, профпатология, сурдология-оториноларингология, травматология и ортопедия, клиническая лабораторная диагностика, рентгенология, урология, ультразвуковая диагностика, эндокринология, эндоскопия, физиотерапия, функциональная диагностика, эпидемиология, стоматология общей практики, стоматология терапевтическая</t>
  </si>
  <si>
    <t>дерматовенерология, акушерство и гинекология (за исключением использования вспомогательных репродуктивных технологий), кардиология, клиническая лабораторная диагностика, колопроктология, мануальная терапия, медицинская генетика,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сердечно-сосудистая хирургия,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 гастроэнтерология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</si>
  <si>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забор, криоконсервация и хранение половых клеток и тканей репродуктивных органов, транспортировка половых клеток и (или) тканей репродуктивных органов, ультразвуковая диагностика, урология,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</si>
  <si>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диетология, инфекционные болезни, кардиология, клиническая лабораторная диагностика, лабораторная диагностика, медицинский массаж, неврология, неонатология, онкология, оториноларингология (за исключением кохлеарной имплантации), операционное дело, офтальмология, патологическая анатомия, педиатрия, рентгенология, сестринское дело, сестринское дело в педиатрии, терапия, травматология и ортопедия, трансфузиология, физиотерапия, функциональная диагностика, хирургия</t>
  </si>
  <si>
    <t>офтальмология, хирургия (трансплантации органов и (или)тканей), функциональная диагностика</t>
  </si>
  <si>
    <t>анестезиология и реаниматология, бактериология, дезинфектология, лабораторная диагностика, лечебная физкультура, медицинский массаж, операционное дело, рентгенология, сестринское дело, сестринское дело в педиатрии, физиотерапия, функциональная диагностика, эпидемиология</t>
  </si>
  <si>
    <t>детская кардиология, кардиология, неонатология, нефрология, сердечно-сосудистая хирургия, хирургия (трансплантации органов и (или) тканей)</t>
  </si>
  <si>
    <t>акушерство и гинекология (за исключением использования вспомогательных репродуктивных технологий), дезинфектология, дерматовенерология, инфекционные болезни, кардиология, клиническая лабораторная диагностика, неврология, стоматология терапевтическая, ультразвуковая диагностика,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</si>
  <si>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гематология, дезинфектология, дерматовенерология, детская кардиология, детская онкология, детская урология-андрология, детская хирургия, детская эндокринология, инфекционные болезни, клиническая лабораторная диагностика, клиническая фармакология, лечебная физкультура и спортивная медицина, медицинская реабилитация, неврология, нейрохирургия, нефрология, ортодонтия, оториноларингология (за исключением кохлеарной имплантации), офтальмология, пульмонология, ревматология, рентгенология, рефлексотерапия, стоматология терапевтическая, стоматология хирургическая, сурдология-оториноларингология, травматология и ортопедия, токсикология, торакальная хирургия, ультразвуковая диагностика, урология, физиотерапия, функциональная диагностика, эндоскопия, эпидемиология</t>
  </si>
  <si>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вакцинация (проведение профилактических прививок), гастроэнтерология, гематология, гистология, дезинфектология, дерматовенерология, детская кардиология, детская онкология, детская урология-андрология, детская хирургия, детская эндокринология, диетология, забор гемопоэтических стволовых клеток, изъятие и хранение органов и (или) тканей человека для трансплантации, инфекционные болезни,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медицинская реабилитация, медицинский массаж, неврология, нейрохирургия, неонатология, нефрология, операционное дело, ортодонтия, оториноларингология (за исключением кохлеарной имплантации), офтальмология, патологическая анатомия, паразитология, педиатрия, пульмонология, ревматология, рентгенология, рефлексотерапия, сестринское дело, сестринское дело в педиатрии, сурдология-оториноларингология, токсикология, торакальная хирургия, травматология и ортопедия, трансфузиология , ультразвуковая диагностика, урология, физиотерапия, функциональная диагностика, челюстно-лицевая хирургия, эндоскопия, хирургия (трансплантации органов и (или) тканей), стоматология детская, эпидемиология</t>
  </si>
  <si>
    <t>акушерство и гинекология (за исключением использования вспомогательных репродуктивных технологий), гастроэнтерология, гематология, детская онкология, детская урология-андрология, детская хирургия, детская эндокринология, нейрохирургия, неонатология, нефрология, оториноларингология (за исключением кохлеарной имплантации), оториноларингология (кохлеарная имплантация), офтальмология, неврология, педиатрия, ревматология, торакальная хирургия, травматология и ортопедия, урология, хирургия (трансплантация органов и (или)тканей), челюстно-лицевая хирургия</t>
  </si>
  <si>
    <t>аллергология и иммунология, анестезиология и реаниматология, вакцинация (проведение профилактических прививок), гериатрия, диетология, дезинфектология, кардиология, клиническая лабораторная диагностика, лабораторная диагностика, лечебная физкультура, лечебная физкультура и спортивная медицина, мануальная терапия, медицинская реабилитация, медицинский массаж, неврология, операционное дело, оториноларингология (за исключением кохлеарной имплантации), рентгенология, рефлексотерапия, сестринское дело, терапия, травматология и ортопедия, трансфузиология, ультразвуковая диагностика, урология, физиотерапия, функциональная диагностика, хирургия, эндокринология, эндоскопия</t>
  </si>
  <si>
    <t>акушерство и гинекология, гастроэнтерология, дерматовенерология, кардиология, неврология, онкология, оториноларингология (за исключением кохлеарной имплантации), офтальмология, сурдология-оториноларингология, терапия, профпатология, физиотерапия, функциональная диагностика, хирургия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</si>
  <si>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гастроэнтерология, гематология, кардиология, колопроктология, неврология, нейрохирургия, неонатология, онкология, оториноларингология (за исключением кохлеарной имплантации), ревматология, сердечно-сосудистая хирургия, торакальная хирургия, травматология и ортопедия, урология, хирургия (абдоминальная), хирургия ( трансплантации органов и (или) тканей), эндокринология</t>
  </si>
  <si>
    <t>акушерство и гинекология (за исключением использования вспомогательных репродуктивных технологий), дерматовенерология, кардиология, клиническая лабораторная диагностика, лечебная физкультура и спортивная медицина, мануальная терапия, неврология, оториноларингология (за исключением кохлеарной имплантации), офтальмология, рефлексотерапия, стоматология терапевтическая, травматология и ортопедия, ультразвуковая диагностика, физиотерапия, функциональная диагностика, хирургия</t>
  </si>
  <si>
    <t xml:space="preserve"> 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генетика, забор, криоконсервация и хранение половых клеток и тканей репродуктивных органов, кардиология, клиническая лабораторная диагностика, лабораторная генетика, медицинская генетика, неврология, офтальмология, ультразвуковая диагностика, урология, рентгенология, функциональная диагностика, эндокринология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</si>
  <si>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дезинфектология, детская хирургия, диетология, клиническая лабораторная диагностика, клиническая фармакология, лабораторная диагностика, лечебная физкультура, медицинский массаж, неврология, неонатология, рентгенология, рентгенэндоваскулярная диагностика и лечение, сестринское дело, сестринское дело в педиатрии, операционное дело, офтальмология, педиатрия, терапия, трансфузиология, ультразвуковая диагностика, операционное дело, урология,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</si>
  <si>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дерматовенерология, детская хирургия, диетология, кардиология, клиническая лабораторная диагностика, клиническая фармакология, колопроктология, лечебная физкультура и спортивная медицина, неврология, нейрохирургия, нефрология, онкология, оториноларингология (за исключением кохлеарной имплантации), офтальмология, профпатология, рентгенология, рефлексотерапия, сердечно-сосудистая хирургия, травматология и ортопедия, ультразвуковая диагностика, урология, физиотерапия,функциональная диагностика, хирургия, эндокринология, эндоскопия</t>
  </si>
  <si>
    <t>Галиев Рустам Рухылбаянович, тел:8(34774)2-82-95, факс: 8(34774)2-82-00, e-mail: arhangcrb@mail.ru</t>
  </si>
  <si>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вакцинация (проведение профилактических прививок), дерматовенерология, детская хирургия, диетология, инфекционные болезни, колопроктология, кардиология, лабораторная диагностика, лечебная физкультура, лечебная физкультура и спортивная медицина, медицинская реабилитация, медицинский массаж, неврология, нейрохирургия, нефрология, онкология, операционное дело, оториноларингология (за исключением кохлеарной имплантации), патологическая анатомия, педиатрия, рентгенология, рентгенэндоваскулярная диагностика и лечение, сердечно-сосудистая хирургия, сестринское дело, сестринское дело в педиатрии, терапия, травматология и ортопедия, трансфузиология, урология, хирургия, физиотерапия, функциональная диагностика, эндокринология, эндоскопия, эпидемиология</t>
  </si>
  <si>
    <t>акушерство и гинекология (за исключением использования вспомогательных репродуктивных технологий), нейрохирургия, неонатология, сердечно-сосудистая хирургия, травматология и ортопедия</t>
  </si>
  <si>
    <t>акушерство и гинекология (за исключением использования вспомогательных репродуктивных технологий), кардиология, клиническая лабораторная диагностика, медицинская реабилитация, неврология, пульмонология, сурдология-оториноларингология, онкология, рентгенология, ультразвуковая диагностика, функциональная диагностика, эндокринология</t>
  </si>
  <si>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гематология, гистология, дезинфектология, дерматовенерология, детская кардиология, детская онкология, детская урология-андрология, детская хирургия, детская эндокринология, диетология, забор гемопоэтических стволовых клеток, инфекционные болезни,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медицинская реабилитация, медицинский массаж, неврология, нейрохирургия, неонатология, нефрология, операционное дело, ортодонтия, оториноларингология (за исключением кохлеарной имплантации), офтальмология, патологическая анатомия, паразитология, педиатрия, пульмонология, ревматология, рентгенология, рефлексотерапия, сестринское дело, сестринское дело в педиатрии, стоматология детская, стоматология терапевтическая, стоматология хирургическая, сурдология-оториноларингология, травматология и ортопедия, трансфузиология, ультразвуковая диагностика, урология, физиотерапия, функциональная диагностика, челюстно-лицевая хирургия, эндоскопия, эпидемиология</t>
  </si>
  <si>
    <t>ЛО-02-01-005288 от 18.11.2016г  бессрочно;</t>
  </si>
  <si>
    <r>
      <rPr>
        <sz val="9"/>
        <rFont val="Calibri"/>
        <family val="2"/>
        <charset val="204"/>
        <scheme val="minor"/>
      </rPr>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лечебная физкультура, лечебное дело, медицинский массаж, неотложная медицинская помощь, операционное дело, рентгенология, сестринское дело, сестринское дело в педиатрии,</t>
    </r>
    <r>
      <rPr>
        <sz val="9"/>
        <color rgb="FFFF0000"/>
        <rFont val="Calibri"/>
        <family val="2"/>
        <charset val="204"/>
        <scheme val="minor"/>
      </rPr>
      <t xml:space="preserve"> </t>
    </r>
    <r>
      <rPr>
        <sz val="9"/>
        <rFont val="Calibri"/>
        <family val="2"/>
        <charset val="204"/>
        <scheme val="minor"/>
      </rPr>
      <t>стоматология ортопедическая, физиотерапия, функциональная диагностика</t>
    </r>
  </si>
  <si>
    <r>
      <rPr>
        <sz val="9"/>
        <rFont val="Calibri"/>
        <family val="2"/>
        <charset val="204"/>
        <scheme val="minor"/>
      </rPr>
      <t>акушерство и гинекология (за исключением использования вспомогательных репродуктивных технологий),</t>
    </r>
    <r>
      <rPr>
        <sz val="9"/>
        <color rgb="FFFF0000"/>
        <rFont val="Calibri"/>
        <family val="2"/>
        <charset val="204"/>
        <scheme val="minor"/>
      </rPr>
      <t xml:space="preserve"> </t>
    </r>
    <r>
      <rPr>
        <sz val="9"/>
        <rFont val="Calibri"/>
        <family val="2"/>
        <charset val="204"/>
        <scheme val="minor"/>
      </rPr>
      <t>аллергология и иммунология, бактериология, гастроэнтерология, дерматовенерология,</t>
    </r>
    <r>
      <rPr>
        <sz val="9"/>
        <color rgb="FFFF0000"/>
        <rFont val="Calibri"/>
        <family val="2"/>
        <charset val="204"/>
        <scheme val="minor"/>
      </rPr>
      <t xml:space="preserve"> </t>
    </r>
    <r>
      <rPr>
        <sz val="9"/>
        <rFont val="Calibri"/>
        <family val="2"/>
        <charset val="204"/>
        <scheme val="minor"/>
      </rPr>
      <t>инфекционные болезни, кардиология, клиническая лабораторная диагностика, клиническая фармакология, колопроктология, неврология, неотложная медицинская помощь, ортодонтия, оториноларингология (за исключением кохлеарной имплантации), офтальмология, профпатология, рентгенология, стоматология общей практики, стоматология ортопедическая, стоматология терапевтическая, стоматология хирургическая,</t>
    </r>
    <r>
      <rPr>
        <sz val="9"/>
        <color rgb="FFFF0000"/>
        <rFont val="Calibri"/>
        <family val="2"/>
        <charset val="204"/>
        <scheme val="minor"/>
      </rPr>
      <t xml:space="preserve"> </t>
    </r>
    <r>
      <rPr>
        <sz val="9"/>
        <rFont val="Calibri"/>
        <family val="2"/>
        <charset val="204"/>
        <scheme val="minor"/>
      </rPr>
      <t>сурдология-оториноларингология, ультразвуковая диагностика, урология, физиотерапия, функциональная диагностика, хирургия, эндокринология, эндоскопия, эпидемиология</t>
    </r>
  </si>
  <si>
    <t>клиническая лабораторная диагностика, лабораторная диагностика, неврология, рентгенология, сестринское дело, терапия, ультразвуковая диагностика, физиотерапия, функциональная диагностика, эндоскопия</t>
  </si>
  <si>
    <r>
      <rPr>
        <sz val="9"/>
        <rFont val="Calibri"/>
        <family val="2"/>
        <charset val="204"/>
        <scheme val="minor"/>
      </rPr>
      <t>аллергология и иммунология, бактериология, диетология,</t>
    </r>
    <r>
      <rPr>
        <sz val="9"/>
        <color rgb="FFFF0000"/>
        <rFont val="Calibri"/>
        <family val="2"/>
        <charset val="204"/>
        <scheme val="minor"/>
      </rPr>
      <t xml:space="preserve"> </t>
    </r>
    <r>
      <rPr>
        <sz val="9"/>
        <rFont val="Calibri"/>
        <family val="2"/>
        <charset val="204"/>
        <scheme val="minor"/>
      </rPr>
      <t>клиническая фармакология, клиническая лабораторная диагностика, лабораторная диагностика, лечебная физкультура, медицинский массаж, неврология, рентгенология, сестринское дело, терапия, ультразвуковая диагностика, физиотерапия, функциональная диагностика, эндоскопия</t>
    </r>
  </si>
  <si>
    <t>Казакова Елена Авинировна, тел/факс8(347)263-51-29, 263-54-57, 263-79-58, e-mail: UFA.SP1@doctorrb.ru</t>
  </si>
  <si>
    <t>Курочкин Николай Витальевич, тел.89872547119, 89174740919, 248-91-82,  e-mail: fam.doktor@mail.ru</t>
  </si>
  <si>
    <t>Мустафина Гульнара Талгатовна, тел/факс (347)232-32-88, 232-19-22, e- mail: UFA.GKB21@doctorrb.ru</t>
  </si>
  <si>
    <t>Карамова Ирина Марсиловна, тел: 8(347)255-44-30, факс:8(347)255-44-30, 255-51-24, e-mail: ufa.bsmp@doctorrb.ru</t>
  </si>
  <si>
    <t>Кудашев Науфаль Юрьевич, тел/факс: 8(347)263-19-10, e-mail: UFA.P32@doctorrb.ru</t>
  </si>
  <si>
    <t>Кофанова Юлия Анатольевна, тел (347)234-98-00, факс (347)236-63-16 Ufa.p43@doctorrb.ru</t>
  </si>
  <si>
    <t>Закирьянов Марат Марсельевич, тел/факс 8(347) 235-45-52, e-mail: stomat02@yandex.ru</t>
  </si>
  <si>
    <t>Мурзагулов Салават Фанильевич,  тел:8(34776)2-25-93, факс: 8(34776)2-25-23, e-mail: nuriman.crb@doctorrb.ru</t>
  </si>
  <si>
    <t>Карунас Жанна Леонидовна, тел:8(34795) 2-24-20, факс 2-26-78, e-mail: IGLINO.CRB@doctorrb.ru</t>
  </si>
  <si>
    <t>акушерское дело, лабораторная диагностика, лечебная физкультура, медицинский массаж сестринское дело, физиотерапия, функциональная диагностика</t>
  </si>
  <si>
    <t>ЛО-02-01-005300 от 24.11.2016г бессрочно;</t>
  </si>
  <si>
    <t>акушерство и гинекология (за исключением использования вспомогательных репродуктивных технологий), сестринское дело, хирургия</t>
  </si>
  <si>
    <t>акушерское дело, акушерство и гинекология (за исключением использования вспомогательных репродуктивных технологий), клиническая лабораторная диагностика, педиатрия, рентгенология,  сестринское дело, сестринское дело в педиатрии, терапия, ультразвуковая диагностика, физиотерапия, функциональная диагностика, хирургия</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</si>
  <si>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</si>
  <si>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акушерское дело, анестезиология и реаниматология, лабораторная диагностика, лечебное дело, лечебная физкультура, медицинский массаж, операционное дело, паразитология, рентгенология, сестринское дело, сестринское дело в педиатрии, стоматология, физиотерапия, функциональная диагностика</t>
  </si>
  <si>
    <r>
      <rPr>
        <sz val="9"/>
        <rFont val="Calibri"/>
        <family val="2"/>
        <charset val="204"/>
        <scheme val="minor"/>
      </rPr>
      <t>акушерство и гинекология (за исключением использования вспомогательных репродуктивных технологий), бактериология, диетология, неонатология, анестезиология и реаниматология, инфекционные болезни, кардиология, клиническая лабораторная диагностика, лечебная физкультура, медицинский массаж, неврология,</t>
    </r>
    <r>
      <rPr>
        <sz val="9"/>
        <color rgb="FFFF0000"/>
        <rFont val="Calibri"/>
        <family val="2"/>
        <charset val="204"/>
        <scheme val="minor"/>
      </rPr>
      <t xml:space="preserve"> </t>
    </r>
    <r>
      <rPr>
        <sz val="9"/>
        <rFont val="Calibri"/>
        <family val="2"/>
        <charset val="204"/>
        <scheme val="minor"/>
      </rPr>
      <t>онкология, операционное дело, оториноларингология (за исключением кохлеарной имплантации), офтальмология, педиатрия, рентгенология, рефлексотерапия, сестринское дело, сестринское дело в педиатрии,  терапия, трансфузиология, травматология и ортопедия, физиотерапия, функциональная диагностика, хирургия, ультразвуковая диагностика, урология, эндоскопия</t>
    </r>
  </si>
  <si>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рефлексотерапия, травматология и ортопедия, урология, физиотерапия, функциональная диагностика, хирургия, ультразвуковая диагностика, стоматология детская,</t>
    </r>
    <r>
      <rPr>
        <sz val="9"/>
        <color rgb="FFFF0000"/>
        <rFont val="Calibri"/>
        <family val="2"/>
        <charset val="204"/>
        <scheme val="minor"/>
      </rPr>
      <t xml:space="preserve"> </t>
    </r>
    <r>
      <rPr>
        <sz val="9"/>
        <rFont val="Calibri"/>
        <family val="2"/>
        <charset val="204"/>
        <scheme val="minor"/>
      </rPr>
      <t>стоматология терапевтическая, стоматология хирургическая, эндокринология, эндоскопия</t>
    </r>
  </si>
  <si>
    <t>акушерство и гинекология (за исключением использования вспомогательных репродуктивных технологий), неврология, лечебная физкультура и спортивная медицина, медицинская реабилитация, онкология</t>
  </si>
  <si>
    <t>акушерство и гинекология (за исключением использования вспомогательных репродуктивных технологий), гастроэнтерология, гематология, дерматовенерология, инфекционные болезни, кардиология, клиническая лабораторная диагностика, колопроктология, неврология, онкология, профпатология, пульмонология, ревматология, рентгенология, оториноларингология (за исключением кохлеарной имплантации), офтальмология,  рефлексотерапия, травматология и ортопедия, ультразвуковая диагностика, урология, стоматология общей практики, физиотерапия, функциональная диагностика, хирургия, эндокринология, эндоскопия, эпидемиология</t>
  </si>
  <si>
    <r>
      <t>Государственное бюджетное учреждение здравоохранения Республики Башкортостан Городская клиническая больница Демского района  города Уфы (</t>
    </r>
    <r>
      <rPr>
        <b/>
        <sz val="9"/>
        <color theme="1"/>
        <rFont val="Calibri"/>
        <family val="2"/>
        <charset val="204"/>
        <scheme val="minor"/>
      </rPr>
      <t>ГБУЗ РБ ГКБ Демского района г.Уфы</t>
    </r>
    <r>
      <rPr>
        <sz val="9"/>
        <color theme="1"/>
        <rFont val="Calibri"/>
        <family val="2"/>
        <charset val="204"/>
        <scheme val="minor"/>
      </rPr>
      <t>)</t>
    </r>
  </si>
  <si>
    <r>
      <t>Общество с ограниченной ответственностью "Санаторий "Зеленая роща" Республики Башкортостан (ООО "С</t>
    </r>
    <r>
      <rPr>
        <b/>
        <sz val="9"/>
        <rFont val="Calibri"/>
        <family val="2"/>
        <charset val="204"/>
      </rPr>
      <t>анаторий "Зеленая роща" Республики Башкортостан)</t>
    </r>
  </si>
  <si>
    <t>450022, Республика Башкортостан, г.Уфа, ул.Менделеева,136/5</t>
  </si>
  <si>
    <t>0274922769</t>
  </si>
  <si>
    <r>
      <t>Государственное бюджетное учреждение здравоохранения Республики Башкортостан Родильный дом №3 города Уфа (Г</t>
    </r>
    <r>
      <rPr>
        <b/>
        <sz val="9"/>
        <rFont val="Calibri"/>
        <family val="2"/>
        <charset val="204"/>
      </rPr>
      <t>БУЗ РБ РД №3 г.Уфа</t>
    </r>
    <r>
      <rPr>
        <sz val="9"/>
        <rFont val="Calibri"/>
        <family val="2"/>
        <charset val="204"/>
      </rPr>
      <t>)</t>
    </r>
  </si>
  <si>
    <t>ОКОПФ</t>
  </si>
  <si>
    <t>Общероссийский классификатор организационно-правовых форм</t>
  </si>
  <si>
    <t>71400 -</t>
  </si>
  <si>
    <t>Автоном некомер</t>
  </si>
  <si>
    <t>12267 -</t>
  </si>
  <si>
    <t>1</t>
  </si>
  <si>
    <t>Аэропорт</t>
  </si>
  <si>
    <t>75500 -</t>
  </si>
  <si>
    <t>НУЗ</t>
  </si>
  <si>
    <t>75203-</t>
  </si>
  <si>
    <t>111</t>
  </si>
  <si>
    <t>ГБУЗ</t>
  </si>
  <si>
    <t>75201 -</t>
  </si>
  <si>
    <t>14</t>
  </si>
  <si>
    <t>автоном госуд</t>
  </si>
  <si>
    <t>75104-</t>
  </si>
  <si>
    <t xml:space="preserve">МВД,  МСЧ_2, </t>
  </si>
  <si>
    <t>75103 -</t>
  </si>
  <si>
    <t>142, БГМУ, Пол-ка УЦ РАН, НИИ МТ иЭЧ,ВЦГПХ</t>
  </si>
  <si>
    <t>65243 -</t>
  </si>
  <si>
    <t>МУП</t>
  </si>
  <si>
    <t>65242 -</t>
  </si>
  <si>
    <t>ГУП, ГУСП</t>
  </si>
  <si>
    <t>50102 -</t>
  </si>
  <si>
    <t>ИП</t>
  </si>
  <si>
    <t>30002 -</t>
  </si>
  <si>
    <t>ПЭТ, АО Медторгсервис, МУП ЕРКЦ</t>
  </si>
  <si>
    <t>12300 -</t>
  </si>
  <si>
    <t>59</t>
  </si>
  <si>
    <t>ООО</t>
  </si>
  <si>
    <t>Итого 204</t>
  </si>
  <si>
    <t>204</t>
  </si>
  <si>
    <t>ОКФС</t>
  </si>
  <si>
    <t>Общероссийский классификатор форм собственности</t>
  </si>
  <si>
    <t>12 =</t>
  </si>
  <si>
    <t>142,БГМУ,МВД, Полка УНЦ РАН, МСЧ-2, ВЦГПХ, НИИ МТ иЭЧ</t>
  </si>
  <si>
    <t>13=</t>
  </si>
  <si>
    <t>130</t>
  </si>
  <si>
    <t>ГБУЗ АУЗ</t>
  </si>
  <si>
    <t>14=</t>
  </si>
  <si>
    <t>МУП ЕРКЦ, Росток</t>
  </si>
  <si>
    <t>16-</t>
  </si>
  <si>
    <t>63</t>
  </si>
  <si>
    <t>ООО, НУЗ,ИП, автоном некомер, медторгсервис</t>
  </si>
  <si>
    <t>23=</t>
  </si>
  <si>
    <t>Сфера-Эстей, МД Проект-2010</t>
  </si>
  <si>
    <t>Белебеевский филиал</t>
  </si>
  <si>
    <t>Бирский филиал</t>
  </si>
  <si>
    <t>Дуванский филиал</t>
  </si>
  <si>
    <t>Сибайский филиал</t>
  </si>
  <si>
    <t>Стерлитамакский филиал</t>
  </si>
  <si>
    <t>Туймазинский филиал</t>
  </si>
  <si>
    <t>Центральный филиал</t>
  </si>
  <si>
    <t>Белорецкий филиал</t>
  </si>
  <si>
    <t>4</t>
  </si>
  <si>
    <t>8</t>
  </si>
  <si>
    <t>9</t>
  </si>
  <si>
    <t>ИТОГО:</t>
  </si>
  <si>
    <t>Наименование филиала</t>
  </si>
  <si>
    <t>ВСЕГО МО</t>
  </si>
  <si>
    <t>ГБУЗ, ГУП</t>
  </si>
  <si>
    <t>в реестре</t>
  </si>
  <si>
    <t>с объемами</t>
  </si>
  <si>
    <t>с объемами-160</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</si>
  <si>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операционное дело, рентгенология, сестринское дело, сестринское дело в педиатрии,  стоматология, физиотерапия, функциональная диагностика</t>
  </si>
  <si>
    <t>акушерство и гинекология (за исключением использования вспомогательных репродуктивных технологий), дерматовенерология, детская хирургия,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стоматология детская, стоматология терапевтическая, стоматология хирургическая, травматология и ортопедия, ультразвуковая диагностика,  фтизиатрия, функциональная диагностика, хирургия, эндоскопия</t>
  </si>
  <si>
    <t>Абзалтдинов Ильдар Жанович, тел/факс(34749)2-12-72,  e-mail: mishkin.crb@doctorrb.ru</t>
  </si>
  <si>
    <t>Хисматуллин Данур Кабирович, 9184070300, (34792)3-12-14, info@mrt-clinic.com</t>
  </si>
  <si>
    <t>ЛО-02-01-005205 от 06.10.2016г бессрочно;</t>
  </si>
  <si>
    <t>ЛО-02-01-005329 от 09.12.2016г бессрочно;</t>
  </si>
  <si>
    <t>стоматология, стоматология профилактическая, стоматология ортопедическая, рентгенология, сестринское дело, сестринское дело в педиатрии</t>
  </si>
  <si>
    <t>И.о. Борисов Иван Валерьянович, тел:8(347)240-13-13, факс:8(347)264-45-13, e-mail:ufa.gkb13@doctorrb.ru</t>
  </si>
  <si>
    <t>акушерство и гинекология (за исключением использования вспомогательных репродуктивных технологий), гериатрия,  лечебная физкультура и спортивная медицина, дерматовенерология, инфекционные болезни, клиническая лабораторная диагностика, неврология, медицинская реабилитация, неотложная медицинская помощь,  онкология, оториноларингология (за исключением кохлеарной имплантации), рентгенология, рефлексотерапия, профпатология, офтальмология, ультразвуковая диагностика, физиотерапия, функциональная диагностика, травматология и ортопедия, урология, хирургия, эндокринология, эндоскопия</t>
  </si>
  <si>
    <t>акушерство и гинекология (за исключением использования вспомогательных репродуктивных технологий), дерматовенерология, кардиология, неврология, онкология, оториноларингология (за исключением кохлеарной имплантации), хирургия, эндокринология</t>
  </si>
  <si>
    <r>
      <t>Автономная некоммерческая оргавнизация "Центральная медико-санитарная часть" (</t>
    </r>
    <r>
      <rPr>
        <b/>
        <sz val="9"/>
        <color theme="1"/>
        <rFont val="Calibri"/>
        <family val="2"/>
        <charset val="204"/>
        <scheme val="minor"/>
      </rPr>
      <t>АНО "ЦМСЧ"</t>
    </r>
    <r>
      <rPr>
        <sz val="9"/>
        <color theme="1"/>
        <rFont val="Calibri"/>
        <family val="2"/>
        <charset val="204"/>
        <scheme val="minor"/>
      </rPr>
      <t>)</t>
    </r>
  </si>
  <si>
    <t>По состоянию на 01.01..2017 года из 29 МО, имеющих лицензию на ВМП объемы выделены- 22 МО.</t>
  </si>
  <si>
    <t>ФС-02-01-002492 от03.11.2016г  бессрочно;</t>
  </si>
  <si>
    <t>бактериология, дезинфектология, дерматовенерология, клиническая лабораторная диагностика, клиническая микология, клиническая фармакология, лабораторная диагностика, лабораторная микология, неврология, терапия, рефлексотерапия, сестринское дело, трансфузиология, ультразвуковая диагностика, физиотерапия, функциональная диагностика, эпидемиология</t>
  </si>
  <si>
    <t>акушерское дело,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</si>
  <si>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ЛО-02-01-005354 от 16.12.2016г бессрочно;</t>
  </si>
  <si>
    <t>акушерское дело, анестезиология и реаниматология, вакцинация (проведение профилактических прививок), гигиеническое воспитание, лабораторная диагностика,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лечебное дело, стоматология, стоматология ортопедическая, физиотерапия, функциональная диагностика</t>
  </si>
  <si>
    <t>акушерское дело,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неотложная медицинская помощь,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</si>
  <si>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гериатрия,  дерматовенерология, детская хирургия, детская эндокринология,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детская, стоматология общей практики, стоматология ортопедическая, стоматология терапевтическая, стоматология хирургическая,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</si>
  <si>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гастроэнтерология, гематология, гериатрия, дерматовенерология, детская кардиология, детская урология-андрология, детская хирургия, детская эндокринология, инфекционные болезни, кардиология, клиническая лабораторная диагностика, колопроктология, лечебная физкультура и спортивная медицина, неврология, нейрохирургия, нефрология, онкология, оториноларингология (за исключением кохлеарной имплантации), офтальмология, ортодонтия, профпатология, пульмонология, рентгенология, рефлексотерапия, стоматология общей практики, стоматология детская, стоматология терапевтическая, стоматология хирургическая,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 медицинская реабилитация</t>
  </si>
  <si>
    <t>ЛО-02-01-005426 от 20.01.2016г бессрочно;</t>
  </si>
  <si>
    <t>акушерское дело, анестезиология и реаниматология, бактериология, вакцинация (проведение профилактических прививок), гигиеническое воспитание, дезинфектология, лабораторная диагностика, лечебная физкультура, лечебное дело, медицинский массаж, неотложная медицинская помощь, операционное дело, паразитология, рентгенология, сестринское дело, сестринское дело в педиатрии, физиотерапия, функциональная диагностика, эпидемиология</t>
  </si>
  <si>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дезинфектология,  детская хирургия, диетология, кардиология, клиническая лабораторная диагностика, клиническая фармакология, колопроктология, лабораторная диагностика, лечебная физкультура, лечебная физкультура и спортивная медицина, медицинский массаж, медицинская реабилитация, неврология, нейрохирургия, нефрология, онкология, операционное дело, оториноларингология (за исключением кохлеарной имплантации), педиатрия, рентгенология, рефлексотерапия,сестринское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эндоскопия, эпидемиология</t>
  </si>
  <si>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вакцинация (проведение профилактических прививок), гастроэнтерология, дезинфектология,  детская хирургия, диетология, кардиология, клиническая лабораторная диагностика, клиническая фармакология, колопроктология, лабораторная диагностика, лечебная физкультура и спортивная медицина, медицинский массаж, медицинская реабилитация, неврология, нейрохирургия, нефрология, онкология, операционное дело, оториноларингология (за исключением кохлеарной имплантации), паразитология, педиатрия, рентгенология, рефлексотерапия, рентгенэндоваскулярная диагностика и лечение, сердечно-сосудистая хирургия, сестринское дело, сестринское дело в педиатрии, сурдология-оториноларингология, терапия,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челюстно-лицевая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</si>
  <si>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дезинфектология,  кардиология, клиническая лабораторная диагностика, лабораторная диагностика, рентгенология, сестринское дело,  ультразвуковая диагностика, эндоскопия, неврология, нейрохирургия, педиатрия, терапия, травматология и ортопедия</t>
  </si>
  <si>
    <t xml:space="preserve">ЛО-02-01-005392  от26.12.2016г бессрочно;  </t>
  </si>
  <si>
    <r>
      <rPr>
        <sz val="9"/>
        <rFont val="Calibri"/>
        <family val="2"/>
        <charset val="204"/>
      </rPr>
      <t>акушерство и гинекология (за исключением использования вспомогательных репродуктивных технологий), бактериология, детская кардиология, детская хирургия, детская эндокринология,</t>
    </r>
    <r>
      <rPr>
        <sz val="9"/>
        <color rgb="FFFF0000"/>
        <rFont val="Calibri"/>
        <family val="2"/>
        <charset val="204"/>
      </rPr>
      <t xml:space="preserve"> </t>
    </r>
    <r>
      <rPr>
        <sz val="9"/>
        <rFont val="Calibri"/>
        <family val="2"/>
        <charset val="204"/>
      </rPr>
      <t>дерматовенерология,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стоматология общей практики, стоматология детская, стоматология ортопедическая, стоматология терапевтическая, стоматология хирургическая, травматология и ортопедия, урология, физиотерапия, фтизиатрия, функциональная диагностика, хирургия, ультразвуковая диагностика, эндокринология, эндоскопия, эпидемиология</t>
    </r>
  </si>
  <si>
    <t>акушерское дело, анестезиология и реаниматология, бактериология, вакцинация (проведение профилактических прививок), лабораторная диагностика, лечебное дело, медицинский массаж, неотложная медицинская помощь, рентгенология, сестринское дело, сестринское дело в педиатрии,  стоматология ортопедическая, общая практика, физиотерапия, функциональная диагностика, эпидемиология</t>
  </si>
  <si>
    <t xml:space="preserve">ЛО-02-01-005358 от 16.12.2016г бессрочно; </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</si>
  <si>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детская хирургия, инфекционные болезни,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детская, стоматология терапевтическая, стоматология хирургическая, травматология и ортопедия, ультразвуковая диагностика, урология, фтизиатрия, функциональная диагностика, хирургия, эндокринология, эндоскопия</t>
  </si>
  <si>
    <r>
      <rPr>
        <sz val="9"/>
        <rFont val="Calibri"/>
        <family val="2"/>
        <charset val="204"/>
        <scheme val="minor"/>
      </rPr>
      <t>акушерство и гинекология (за исключением использования вспомогательных репродуктивных технологий), гастроэнтерология, гериатрия, дерматовенерология, детская хирургия, инфекционные болезни, кардиология, клиническая лабораторная диагностика, клиническая фармакология, неврология, неотложная медицинская помощь, онкология, оториноларингология (за исключением кохлеарной имплантации),</t>
    </r>
    <r>
      <rPr>
        <sz val="9"/>
        <color rgb="FFFF0000"/>
        <rFont val="Calibri"/>
        <family val="2"/>
        <charset val="204"/>
        <scheme val="minor"/>
      </rPr>
      <t xml:space="preserve"> </t>
    </r>
    <r>
      <rPr>
        <sz val="9"/>
        <rFont val="Calibri"/>
        <family val="2"/>
        <charset val="204"/>
        <scheme val="minor"/>
      </rPr>
      <t>офтальмология, профпатология, рентгенология, стоматология детская, стоматология общей практики,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эпидемиология</t>
    </r>
  </si>
  <si>
    <t>Зиннатуллин Илдар Зуфарович, тел:8(347)267-13-42, 267-13-41,  e-mail: UFA.GB12@doctorrb.ru</t>
  </si>
  <si>
    <t>Мухаметзянов Азат Мунирович, тел:8(347)263-38-51, 263-56-37, факс:8(347)283-82-20, 223-11-92, 223-11-42, e-mail: UFA.GDKB17@doctorrb.ru</t>
  </si>
  <si>
    <t>Назарова Светлана Викторовна, тел/факс8(347)235-94-32;8(347)284-01-96;e-mail:  PK38@yandex.ru</t>
  </si>
  <si>
    <t>Валеев Рустем Фазылович, тел/факс (347)278-28-92, 237-44-23, 292-78-85, e-mail:dcvmr@yandex.ru</t>
  </si>
  <si>
    <t>Назырова Алсу Газимовна, Коноплев Борис Александрович (гл. врач), тел./факс(347)216-03-23, e-mail: a.nazyrova@mcclinics.ru, o.hismatullina@mcclinics.ru</t>
  </si>
  <si>
    <t>Громенко Дмитрий Сергеевич, тел./факс: (347)246-10-20, 246-03-67, e- mail:gromenko@mail.ru</t>
  </si>
  <si>
    <t>Габдрахманова Лиана Нильевна, тел.89872523333, факс 8(347)243-00-01, e-mail: ooo-denta@mail.ru</t>
  </si>
  <si>
    <t>Камалов Арсен Эрнстович, тел/факс 8(34765)2-14-02,2-13-81, e-mail: KARMASKALY.CRB@doctorrb.ru</t>
  </si>
  <si>
    <t>ЛО-02-01-005430 от20.01.2017г бессрочно;</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</si>
  <si>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лечебное дело, медицинский массаж,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</si>
  <si>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клиническая фармакология, онкология, неврология, оториноларингология (за исключением кохлеарной имплантации), офтальмология, профпатология, рефлексотерапия, рентгенология, травматология и ортопедия, урология, фтизиатрия, стоматология детская, стоматология ортопедическая, стоматология терапевтическая, ультразвуковая диагностика, физиотерапия,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</si>
  <si>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диетология, вакцинация (проведение профилактических прививок), гастроэнтерология,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медицинский массаж, неонатология, операционное дело, рентгенология, рефлексотерапия, терапия, трансфузиология, ультразвуковая диагностика, урология, физиотерапия, функциональная диагностика, хирургия, хирургия (абдоминальная), эндоскопия</t>
  </si>
  <si>
    <t>ЛО-02-01-005377 от 23.12.2016г бессрочно;</t>
  </si>
  <si>
    <r>
      <rPr>
        <sz val="9"/>
        <rFont val="Calibri"/>
        <family val="2"/>
        <charset val="204"/>
        <scheme val="minor"/>
      </rPr>
      <t>акушерство и гинекология (за исключением использования вспомогательных репродуктивных технологий), неонатология, анестезиология и реаниматология, вакцинация (проведение профилактических прививок), дерматовенерология,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онкология, оториноларингология (за исключением кохлеарной имплантации), офтальмология, патологическая анатомия, педиатрия, рентгенология, сестринское дело, сестринское дело в педиатрии, стоматология терапевтическая, терапия, травматология и ортопедия, трансфузиология, урология, физиотерапия, функциональная диагностика, хирургия,</t>
    </r>
    <r>
      <rPr>
        <sz val="9"/>
        <color rgb="FFFF0000"/>
        <rFont val="Calibri"/>
        <family val="2"/>
        <charset val="204"/>
        <scheme val="minor"/>
      </rPr>
      <t xml:space="preserve"> </t>
    </r>
    <r>
      <rPr>
        <sz val="9"/>
        <rFont val="Calibri"/>
        <family val="2"/>
        <charset val="204"/>
        <scheme val="minor"/>
      </rPr>
      <t>ультразвуковая диагностика, эндокринология, эндоскопия, эпидемиология</t>
    </r>
  </si>
  <si>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неотложная медицинская помощь, медицинский массаж,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</si>
  <si>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гериатрия,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рефлексотерапия, травматология и ортопедия, урология, физиотерапия, функциональная диагностика, хирургия, ультразвуковая диагностика, эндокринология, эндоскопия, эпидемиология,</t>
    </r>
    <r>
      <rPr>
        <sz val="9"/>
        <color rgb="FFFF0000"/>
        <rFont val="Calibri"/>
        <family val="2"/>
        <charset val="204"/>
        <scheme val="minor"/>
      </rPr>
      <t xml:space="preserve"> </t>
    </r>
    <r>
      <rPr>
        <sz val="9"/>
        <rFont val="Calibri"/>
        <family val="2"/>
        <charset val="204"/>
        <scheme val="minor"/>
      </rPr>
      <t>стоматология детская, стоматология общей практики, стоматология терапевтическая, стоматология хирургическая</t>
    </r>
  </si>
  <si>
    <t>ЛО-02-01-005427 от 20.01.2017г бессрочно;</t>
  </si>
  <si>
    <r>
      <rPr>
        <sz val="9"/>
        <rFont val="Calibri"/>
        <family val="2"/>
        <charset val="204"/>
        <scheme val="minor"/>
      </rPr>
      <t>гастроэнтерология, клиническая лабораторная диагностика, клиническая фармакология, лабораторная диагностика, лечебная физкультура и спортивная медицина, медицинский массаж, неврология, рентгенология, рефлексотерапия, сестринское дело, терапия, трансфузиология,</t>
    </r>
    <r>
      <rPr>
        <sz val="9"/>
        <color rgb="FFFF0000"/>
        <rFont val="Calibri"/>
        <family val="2"/>
        <charset val="204"/>
        <scheme val="minor"/>
      </rPr>
      <t xml:space="preserve"> </t>
    </r>
    <r>
      <rPr>
        <sz val="9"/>
        <rFont val="Calibri"/>
        <family val="2"/>
        <charset val="204"/>
        <scheme val="minor"/>
      </rPr>
      <t>ультразвуковая диагностика, физиотерапия, функциональная диагностика, эндоскопия, эпидемиология</t>
    </r>
  </si>
  <si>
    <t>анестезиология и реаниматология, гериатрия,  диетология,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медицинский массаж, медицинская реабилитация,  неврология, рентгенология, рефлексотерапия,сестринское дело, терапия, трансфузиология, ультразвуковая диагностика, физиотерапия, функциональная диагностика, эндоскопия, эпидемиология</t>
  </si>
  <si>
    <t>акушерство и гинекология (за исключением использования вспомогательных репродуктивных технологий),  кардиология, неврология, пульмонология,  рентгенология, функциональная диагностика, эндокринология.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</si>
  <si>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гастроэнтерология,</t>
    </r>
    <r>
      <rPr>
        <sz val="9"/>
        <color rgb="FFFF0000"/>
        <rFont val="Calibri"/>
        <family val="2"/>
        <charset val="204"/>
        <scheme val="minor"/>
      </rPr>
      <t xml:space="preserve"> </t>
    </r>
    <r>
      <rPr>
        <sz val="9"/>
        <rFont val="Calibri"/>
        <family val="2"/>
        <charset val="204"/>
        <scheme val="minor"/>
      </rPr>
      <t>гериатрия, дерматовенерология,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неврология, онкология, оториноларингология (за исключением кохлеарной имплантации), офтальмология,</t>
    </r>
    <r>
      <rPr>
        <sz val="9"/>
        <color rgb="FFFF0000"/>
        <rFont val="Calibri"/>
        <family val="2"/>
        <charset val="204"/>
        <scheme val="minor"/>
      </rPr>
      <t xml:space="preserve"> </t>
    </r>
    <r>
      <rPr>
        <sz val="9"/>
        <rFont val="Calibri"/>
        <family val="2"/>
        <charset val="204"/>
        <scheme val="minor"/>
      </rPr>
      <t>профпатология, урология, ультразвуковая диагностика,</t>
    </r>
    <r>
      <rPr>
        <sz val="9"/>
        <color rgb="FFFF0000"/>
        <rFont val="Calibri"/>
        <family val="2"/>
        <charset val="204"/>
        <scheme val="minor"/>
      </rPr>
      <t xml:space="preserve"> </t>
    </r>
    <r>
      <rPr>
        <sz val="9"/>
        <rFont val="Calibri"/>
        <family val="2"/>
        <charset val="204"/>
        <scheme val="minor"/>
      </rPr>
      <t>ревматология, рентгенология, рефлексотерапия, стоматология терапевтическая, стоматология хирургическая, травматология и ортопедия, урология, ультразвуковая диагностика, физиотерапия, функциональная диагностика, хирургия, эндоскопия, эндокринология, эпидемиология</t>
    </r>
  </si>
  <si>
    <t>акушерство и гинекология (за исключением использования вспомогательных репродуктивных технологий), аллергология и иммунология, гериатрия,  бактериология, дерматовенерология, детская кардиология, детская хирургия, диетология,  инфекционные болезни, кардиология, клиническая лабораторная диагностика, лечебная физкультура и спортивная медицина, неврология, неотложная медицинская помощь, ортодонтия, онкология, нефрология, оториноларингология (за исключением кохлеарной имплантации), офтальмология, профпатология, радиология, рентгенология, рефлексотерапия, травматология и ортопедия, ультразвуковая диагностика, урология,фтизиатрия,  физиотерапия, функциональная диагностика, хирургия, эндокринология, эндоскопия, стоматология детская, стоматология терапевтическая, стоматология общей практики, стоматология хирургическая</t>
  </si>
  <si>
    <t>акушерское дело, анестезиология и реаниматология, вакцинация (проведение профилактических прививок), гигиеническое воспитание, дезинфектология, лабораторная диагностика, лечебная физкультура,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физиотерапия, функциональная диагностика, стоматология, стоматология ортопедическая,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</si>
  <si>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гериатрия, дерматовенерология, детская хирургия,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медицинская реабилитация, неврология, нейрохирургия, неотложная медицинская помощь, онкология, оториноларингология (за исключением кохлеарной имплантации), офтальмология, патологическая анатомия, профпатология, рентгенология,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</si>
  <si>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дерматовенерология, клиническая лабораторная диагностика, медицинская реабилитация, неврология, онкология, оториноларингология (за исключением кохлеарной имплантации), рентгенология, травматология и ортопедия, ультразвуковая диагностика, урология, физиотерапия, функциональная диагностика, хирургия, эндоскопия, эпидемиология</t>
  </si>
  <si>
    <t>акушерство и гинекология (за исключением использования вспомогательных репродуктивных технологий), гериатрия,  дерматовенерология, детская хирургия, инфекционные болезни, кардиология, клиническая лабораторная диагностика, колопроктология, медицинская реабилитация, неврология, нейрохирургия, неотложная медицинская помощь, нефрология, онкология, оториноларингология (за исключением кохлеарной имплантации), ортодонтия, офтальмология, профпатология, рентгенология, стоматология детская, стоматология терапевтическая, стоматология хирургическая, травматология и ортопедия, урология, физиотерапия,фтизиатрия, функциональная диагностика, хирургия, ультразвуковая диагностика, эндокринология, эндоскопия, эпидемиология</t>
  </si>
  <si>
    <t>Салаватов Айдар Аслямович, тел:8(34768)3-20-06, факс 8(34768)3-25-69, e-mail:davlekan.crb@doctorrb.ru</t>
  </si>
  <si>
    <t>ЛО-02-01-003683 от 06.03.2015г бессрочно;</t>
  </si>
  <si>
    <t>ФС-02-01-002495 от13.02.2017г бессрочно;</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</si>
  <si>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вакцинация (проведение профилактических прививок), гастроэнтерология, гематология, диетология, кардиология, клиническая лабораторная диагностика, клиническая фармакология, колопроктология, лабораторная диагностика,лечебная физкультура, лечебная физкультура и спортивная медицина, мануальная терапия, медицинская реабилитация, медицинский массаж, неврология, нейрохирургия, неонатология, онкология, операционное дело, оториноларингология (за исключением кохлеарной имплантации),</t>
    </r>
    <r>
      <rPr>
        <sz val="9"/>
        <color rgb="FFFF0000"/>
        <rFont val="Calibri"/>
        <family val="2"/>
        <charset val="204"/>
        <scheme val="minor"/>
      </rPr>
      <t xml:space="preserve"> </t>
    </r>
    <r>
      <rPr>
        <sz val="9"/>
        <rFont val="Calibri"/>
        <family val="2"/>
        <charset val="204"/>
        <scheme val="minor"/>
      </rPr>
      <t>педиатрия, пульмонология, реаниматология, ревматология, рентгенология, рентгенэндоваскулярная диагностика и лечение, рефлексотерапия, сердечно-сосудистая хирургия, сестринское дело, сестринское дело в педиатрии, терапия, торакальная хирургия,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челюстно-лицевая хирургия, эндокринология, эндоскопия, эпидемиология</t>
    </r>
  </si>
  <si>
    <t>акушерство и гинекология (за исключением использования вспомогательных репродуктивных технологий), гастроэнтерология, гематология, нейрохирургия, неонатология, онкология, оториноларингология (за исключением кохлеарной имплантации), педиатрия, ревматология, сердечно-сосудистая хирургия, торакальная хирургия, травматология и ортопедия,урология, хирургия (абдоминальная), челюстно-лицевая хирургия, эндокринология, трансплантация костного мозга и гемопоэтических стволовых клеток</t>
  </si>
  <si>
    <t>акушерское дело, анестезиология и реаниматология, бактериология, вакцинация (проведение профилактических прививок), дезинфектология, лабораторная диагностика, лечебная физкультура, лечебное дело, медицинский массаж, неотложная медицинская помощь, операционное дело, общая практика, рентгенология, сестринское дело, сестринское дело в педиатрии, физиотерапия, функциональная диагностика, эпидемиология,  стоматология ортопедическая, стоматология профилактическая</t>
  </si>
  <si>
    <t>ЛО-02-01-004994 от 04.07.2016г бессрочно;</t>
  </si>
  <si>
    <t>Габдрахманов Азат Галлямутдинович, 8(34779)4-19-08, e-mail: ooonur002@mail.ru,stomatneftekamsk@mail.ru</t>
  </si>
  <si>
    <t>гематология, оториноларингология (за исключением кохлеарной имплантации), ревматология, травматология и ортопедия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</si>
  <si>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гематология, диетология, кардиология,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медицинская реабилитация, медицинский массаж, неврология, нейрохирургия, операционное дело, оториноларингология (за исключением кохлеарной имплантации), патологическая анатомия, пульмонология, ревматология, рентгенология, рефлексотерапия, сестринское дело, терапия, травматология и ортопедия, трансфузиология, ультразвуковая диагностика, физиотерапия, функциональная диагностика, хирургия, эндоскопия</t>
  </si>
  <si>
    <t>ЛО-02-01-005266 от 10.11.2016г бессрочно;</t>
  </si>
  <si>
    <t>рентгенология, сестринское дело, стоматология ортопедическая</t>
  </si>
  <si>
    <t>стоматология общей практики, стоматология терапевтическая, стоматология ортопедическая</t>
  </si>
  <si>
    <t>акушерство и гинекология (за исключением использования вспомогательных репродуктивных технологий), медицинская реабилитация, неврология, онкология</t>
  </si>
  <si>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диагностика,колопроктология, неврология, нефрология, онкология, оториноларингология (за исключением кохлеарной имплантации), офтальмология, пульмонология, ревматология, рентгенология, стоматология детская, стоматология терапевтическая, стоматология хирургическая, травматология и ортопедия, ультразвуковая диагностика, физиотерапия, функциональная диагностика, хирургия, эндокринология, эндоскопия, эпидемиология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</si>
  <si>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диетология, инфекционные болезни, клиническая лабораторная диагностика, лабораторная диагностика, медицинский массаж, неврология, неонатология, нефрология, операционное дело, патологическая анатомия, педиатрия, пульмонология, ревматология,</t>
    </r>
    <r>
      <rPr>
        <sz val="9"/>
        <color rgb="FFFF0000"/>
        <rFont val="Calibri"/>
        <family val="2"/>
        <charset val="204"/>
        <scheme val="minor"/>
      </rPr>
      <t xml:space="preserve"> </t>
    </r>
    <r>
      <rPr>
        <sz val="9"/>
        <rFont val="Calibri"/>
        <family val="2"/>
        <charset val="204"/>
        <scheme val="minor"/>
      </rPr>
      <t>рентгенология, сестринское дело, сестринское дело в педиатрии, ультразвуковая диагностика, терапия, травматология и ортопедия, трансфузиология, физиотерапия, функциональная диагностика, хирургия, эндоскопия, эпидемиология</t>
    </r>
  </si>
  <si>
    <t>ЛО-02-01-005405 от 13.01.2017г бессрочно;</t>
  </si>
  <si>
    <t>аллергология и иммунология, акушерство и гинекология (за исключением использования вспомогательных репродуктивных технологий), бактериология, гастроэнтерология, гериатрия,  дерматовенерология, детская кардиология, детская хирургия, детская эндокринология, инфекционные болезни, кардиология, клиническая лабораторная диагностика,клиническая фармакология, колопроктология, лечебная физкультура и спортивная медицина, медицинская реабилитация, неврология, нефрология, неотложная медицинская помощь, онкология, оториноларингология (за исключением кохлеарной имплантации), офтальмология, профпатология, пульмонология, радиология, рентгенология, рефлексотерапия, травматология и ортопедия, урология, ультразвуковая диагностика, физиотерапия, хирургия, функциональная диагностика, эндоскопия, эпидемиология, эндокринология, стоматология детская, стоматология общей практики, стоматология терапевтическая, стоматология хирургическая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</si>
  <si>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детская кардиология, клиническая лабораторная диагностика,</t>
    </r>
    <r>
      <rPr>
        <sz val="9"/>
        <color rgb="FFFF0000"/>
        <rFont val="Calibri"/>
        <family val="2"/>
        <charset val="204"/>
        <scheme val="minor"/>
      </rPr>
      <t xml:space="preserve"> </t>
    </r>
    <r>
      <rPr>
        <sz val="9"/>
        <rFont val="Calibri"/>
        <family val="2"/>
        <charset val="204"/>
        <scheme val="minor"/>
      </rPr>
      <t>кардиология, неврология, нефрология, рентгенология, травматология и ортопедия, ультразвуковая диагностика, физиотерапия, функциональная диагностика, эндоскопия, эпидемиология</t>
    </r>
  </si>
  <si>
    <t>акушерство и гинекология (за исключением использования вспомогательных репродуктивных технологий), анестезиология и реаниматология, кардиология, клиническая лабораторная диагностика, лабораторная диагностика, медицинский массаж, медицинская реабилитация, неврология,  операционное дело, офтальмология, педиатрия, сестринское дело, сестринское дело в педиатрии, терапия, ультразвуковая диагностика, физиотерапия, функциональная диагностика, эндокринология, эпидемиология</t>
  </si>
  <si>
    <t xml:space="preserve">ЛО-02-01-005156 от 15.09.2016г бессрочно;  </t>
  </si>
  <si>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инфекционные болезни, кардиология, клиническая лабораторная диагностика, неврология, неотложная медицинская помощь, онкология, профпатология, оториноларингология (за исключением кохлеарной имплантации), офтальмология, рентгенология, рефлексотерапия, травматология и ортопедия, функциональная диагностика, физиотерапия, хирургия,</t>
    </r>
    <r>
      <rPr>
        <sz val="9"/>
        <color rgb="FFFF0000"/>
        <rFont val="Calibri"/>
        <family val="2"/>
        <charset val="204"/>
        <scheme val="minor"/>
      </rPr>
      <t xml:space="preserve"> </t>
    </r>
    <r>
      <rPr>
        <sz val="9"/>
        <rFont val="Calibri"/>
        <family val="2"/>
        <charset val="204"/>
        <scheme val="minor"/>
      </rPr>
      <t>стоматология детская, стоматология общей практики, ультразвуковая диагностика, урология, эндокринология, эндоскопия, эпидемиология, стоматология терапевтическая, стоматология хирургическая</t>
    </r>
  </si>
  <si>
    <t>акушерство и гинекология (за исключением использования вспомогательных репродуктивных технологий), неврология, рефлексотерапия,  сестринское дело, хирургия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</si>
  <si>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диетология,</t>
    </r>
    <r>
      <rPr>
        <sz val="9"/>
        <color rgb="FFFF0000"/>
        <rFont val="Calibri"/>
        <family val="2"/>
        <charset val="204"/>
        <scheme val="minor"/>
      </rPr>
      <t xml:space="preserve"> </t>
    </r>
    <r>
      <rPr>
        <sz val="9"/>
        <rFont val="Calibri"/>
        <family val="2"/>
        <charset val="204"/>
        <scheme val="minor"/>
      </rPr>
      <t>неонатология, инфекционные болезни, клиническая лабораторная диагностика, медицинский массаж, неврология, операционное дело, оториноларингология (за исключением кохлеарной имплантации), рентгенология, рефлексотерапия, сестринское дело, сестринское дело в педиатрии, терапия,</t>
    </r>
    <r>
      <rPr>
        <sz val="9"/>
        <color rgb="FFFF0000"/>
        <rFont val="Calibri"/>
        <family val="2"/>
        <charset val="204"/>
        <scheme val="minor"/>
      </rPr>
      <t xml:space="preserve"> </t>
    </r>
    <r>
      <rPr>
        <sz val="9"/>
        <rFont val="Calibri"/>
        <family val="2"/>
        <charset val="204"/>
        <scheme val="minor"/>
      </rPr>
      <t>хирургия, педиатрия, травматология и ортопедия, трансфузиология, урология, стоматология хирургическая, физиотерапия, функциональная диагностика, ультразвуковая диагностика, эндоскопия, эпидемиология</t>
    </r>
  </si>
  <si>
    <t>ЛО-02-01-005272 от 10.11.2016г бессрочно;</t>
  </si>
  <si>
    <t>акушерство и гинекология (за исключением использования вспомогательных репродуктивных технологий), дерматовенерология, детская хирургия, кардиология, клиническая лабораторная диагностика, онкология, неврология, оториноларингология (за исключением кохлеарной имплантации), офтальмология, профпатология, рефлексотерапия, травматология и ортопедия, физиотерапия, функциональная диагностика, хирургия, эндокринология, эпидемиология, стоматология детская, стоматология ортопедическая, стоматология терапевтическая, ультразвуковая диагностика, урология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</si>
  <si>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дерматовенерология, детская хирургия, инфекционные болезни, кардиология, лабораторная диагностика, лечебная физкультура, медицинский массаж, неврология, операционное дело, оториноларингология (за исключением кохлеарной имплантации), офтальмология,</t>
    </r>
    <r>
      <rPr>
        <sz val="9"/>
        <color rgb="FFFF0000"/>
        <rFont val="Calibri"/>
        <family val="2"/>
        <charset val="204"/>
        <scheme val="minor"/>
      </rPr>
      <t xml:space="preserve"> </t>
    </r>
    <r>
      <rPr>
        <sz val="9"/>
        <rFont val="Calibri"/>
        <family val="2"/>
        <charset val="204"/>
        <scheme val="minor"/>
      </rPr>
      <t>терапия, травматология и ортопедия, трансфузиология, хирургия, педиатрия, рентгенология, сестринское дело, сестринское дело в педиатрии,</t>
    </r>
    <r>
      <rPr>
        <sz val="9"/>
        <color rgb="FFFF0000"/>
        <rFont val="Calibri"/>
        <family val="2"/>
        <charset val="204"/>
        <scheme val="minor"/>
      </rPr>
      <t xml:space="preserve"> </t>
    </r>
    <r>
      <rPr>
        <sz val="9"/>
        <rFont val="Calibri"/>
        <family val="2"/>
        <charset val="204"/>
        <scheme val="minor"/>
      </rPr>
      <t>физиотерапия, функциональная диагностика</t>
    </r>
  </si>
  <si>
    <t>акушерское дело, анестезиология и реаниматология, бактериология,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неотложная медицинская помощь,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</si>
  <si>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 xml:space="preserve"> неотложная медицинская помощь, терапия</t>
  </si>
  <si>
    <t>ЛО-02-01-005455 от 15.02.2017г бессрочно;</t>
  </si>
  <si>
    <t>акушерство и гинекология (за исключением использования вспомогательных репродуктивных технологий), детская хирургия, кардиология, неврология, нейрохирургия, нефрология, онкология, оториноларингология (за исключением кохлеарной имплантации), рентгенология, сердечно-сосудистая хирургия, травматология и ортопедия, урология,  хирургия, хирургия (абдоминальная), челюстно-лицевая хирургия, хирургия,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</si>
  <si>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гистология, диетология,  детская хирургия, кардиология, клиническая лабораторная диагностика, клиническая фармакология, колопроктология, лабораторная диагностика, лечебная физкультура, лечебная физкультура и спортивная медицина, медицинский массаж, медицинская реабилитация, неврология, нейрохирургия, неонатология, нефрология, операционное дело, онкология, оториноларингология (за исключением кохлеарной имплантации), офтальмология, патологическая анатомия, рентгенэндоваскулярная диагностика и лечение, радиология, ревматология, рентгенология, рефлексотерапия, сердечно-сосудистая хирургия,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хирургия (комбустиология), челюстно-лицевая хирургия, эндокринология, эндоскопия</t>
  </si>
  <si>
    <t>акушерское дело, вакцинация (проведение профилактических прививок), гигиеническое воспитание, лабораторная диагностика, лечебная физкультура, медицинский массаж, неотложная медицинская помощь, операционное дело, рентгенология, сестринское дело, физиотерапия, функциональная диагностика</t>
  </si>
  <si>
    <t>акушерство и гинекология (использование вспомогательных репродуктивных технологий), анестезиология и реаниматология, гематология, медицинская реабилитация,  клиническая лабораторная диагностика, ультразвуковая диагностика, неврология, хирургия, трансфузиология</t>
  </si>
  <si>
    <t>клиническая лабораторная диагностика, педиатрия,  терапия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</si>
  <si>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гериатрия, гематология, детская кардиология, детская урология-андрология,</t>
    </r>
    <r>
      <rPr>
        <sz val="9"/>
        <color rgb="FFFF0000"/>
        <rFont val="Calibri"/>
        <family val="2"/>
        <charset val="204"/>
        <scheme val="minor"/>
      </rPr>
      <t xml:space="preserve"> </t>
    </r>
    <r>
      <rPr>
        <sz val="9"/>
        <rFont val="Calibri"/>
        <family val="2"/>
        <charset val="204"/>
        <scheme val="minor"/>
      </rPr>
      <t>детская хирургия, детская эндокринология, дерматовенерология, инфекционные болезни, кардиология, клиническая лабораторная диагностика, клиническая фармакология, медицинская реабилитация, неврология, нейрохирургия, неотложная медицинская помощь, неврология,</t>
    </r>
    <r>
      <rPr>
        <sz val="9"/>
        <rFont val="Calibri"/>
        <family val="2"/>
        <charset val="204"/>
        <scheme val="minor"/>
      </rPr>
      <t>онкология, оториноларингология (за исключением кохлеарной имплантации), офтальмология,</t>
    </r>
    <r>
      <rPr>
        <sz val="9"/>
        <color rgb="FFFF0000"/>
        <rFont val="Calibri"/>
        <family val="2"/>
        <charset val="204"/>
        <scheme val="minor"/>
      </rPr>
      <t xml:space="preserve"> </t>
    </r>
    <r>
      <rPr>
        <sz val="9"/>
        <rFont val="Calibri"/>
        <family val="2"/>
        <charset val="204"/>
        <scheme val="minor"/>
      </rPr>
      <t>профпатология, пульмонология, рентгенология, рефлексотерапия, ультразвуковая диагностика, урология, физиотерапия, функциональная диагностика, хирургия, эндокринология, эпидемиология, эндоскопия, стоматология детская, стоматология терапевтическая, стоматология хирургическая, травматология и ортопедия</t>
    </r>
  </si>
  <si>
    <t>ЛО-02-01-005116 от01.09.2016г бессрочно;</t>
  </si>
  <si>
    <r>
      <rPr>
        <sz val="9"/>
        <rFont val="Calibri"/>
        <family val="2"/>
        <charset val="204"/>
        <scheme val="minor"/>
      </rPr>
      <t>акушерское дело, анестезиология и реаниматология, вакцинация (проведение профилактических прививок),</t>
    </r>
    <r>
      <rPr>
        <sz val="9"/>
        <color rgb="FFFF0000"/>
        <rFont val="Calibri"/>
        <family val="2"/>
        <charset val="204"/>
        <scheme val="minor"/>
      </rPr>
      <t xml:space="preserve"> </t>
    </r>
    <r>
      <rPr>
        <sz val="9"/>
        <rFont val="Calibri"/>
        <family val="2"/>
        <charset val="204"/>
        <scheme val="minor"/>
      </rPr>
      <t>неотложная медицинская помощь, лабораторная диагностика, лечебное дело,</t>
    </r>
    <r>
      <rPr>
        <sz val="9"/>
        <color rgb="FFFF0000"/>
        <rFont val="Calibri"/>
        <family val="2"/>
        <charset val="204"/>
        <scheme val="minor"/>
      </rPr>
      <t xml:space="preserve"> </t>
    </r>
    <r>
      <rPr>
        <sz val="9"/>
        <rFont val="Calibri"/>
        <family val="2"/>
        <charset val="204"/>
        <scheme val="minor"/>
      </rPr>
      <t>медицинский массаж, операционное дело, рентгенология, сестринское дело, сестринское дело в педиатрии, стоматология, физиотерапия, функциональная диагностика</t>
    </r>
  </si>
  <si>
    <t>акушерство и гинекология (за исключением использования вспомогательных репродуктивных технологий), анестезиология и реаниматология, диетология, инфекционные болезни, клиническая лабораторная диагностика, медицинский массаж, неврология, неонатология, операционное дело, педиатрия, рентгенология, сестринское дело, сестринское дело в педиатрии,  терапия, трансфузиология, ультразвуковая диагностика, хирургия</t>
  </si>
  <si>
    <t>ЛО-02-01-005479 от 21.02.2017г бессрочно;</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</si>
  <si>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бактериология, гериатрия, дерматовенерология, детская кардиология, детская эндокринология, детская хирургия,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неотложная медицинская помощь, онкология, ортодонтия,</t>
    </r>
    <r>
      <rPr>
        <sz val="9"/>
        <color rgb="FFFF0000"/>
        <rFont val="Calibri"/>
        <family val="2"/>
        <charset val="204"/>
        <scheme val="minor"/>
      </rPr>
      <t xml:space="preserve"> </t>
    </r>
    <r>
      <rPr>
        <sz val="9"/>
        <rFont val="Calibri"/>
        <family val="2"/>
        <charset val="204"/>
        <scheme val="minor"/>
      </rPr>
      <t>профпатология, неврология, оториноларингология (за исключением кохлеарной имплантации), офтальмология, рентгенология, ревматология, травматология и ортопедия, урология, физиотерапия, функциональная диагностика, хирургия, ультразвуковая диагностика, эндокринология, эндоскопия, стоматология детская, стоматология терапевтическая, стоматология хирургическая, стоматология общей практики, челюстно-лицевая хирургия</t>
    </r>
  </si>
  <si>
    <t>акушерское дело, анестезиология и реаниматология, бактериология, вакцинация (проведение профилактических прививок), гистология, лабораторная диагностика, лечебное дело, лечебная физкультура, общая практика, медицинский массаж, неотложная медицинская помощь, операционное дело, паразитология, стоматология, стоматология профилактическая, рентгенология, сестринское дело, сестринское дело в педиатрии,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</si>
  <si>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бактериология, дерматовенерология, клиническая лабораторная диагностика, клиническая фармакология, оториноларингология (за исключением кохлеарной имплантации), лечебная физкультура и спортивная медицина, неврология, рентгенология, ультразвуковая диагностика, физиотерапия, функциональная диагностика, хирургия,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</si>
  <si>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гастроэнтерология, гистология, неонатология, дерматовенерология, детская хирургия, диетология, инфекционные болезни, кардиология, клиническая лабораторная диагностика, клиническая фармакология, колопроктология, лабораторная диагностика, лечебная физкультура, медицинский массаж, медицинская реабилитация, неврология, нейрохирургия, неонатология, онкология, операционное дело, оториноларингология (за исключением кохлеарной имплантации), офтальмология, патологическая анатомия, паразитология, педиатрия, рентгенология, рефлексотерапия, сестринское дело, сестринское дело в педиатрии, терапия, трансфузиология, травматология и ортопедия,  физиотерапия, функциональная диагностика, хирургия, хирургия (абдоминальная), челюстно-лицевая хирургия, ультразвуковая диагностика, урология, эндокринология, эндоскопия, эпидемиология</t>
  </si>
  <si>
    <t>клиническая лабораторная диагностика, общая врачебная практика (семейная медицина), неотложная медицинская помощь, терапия, педиатрия</t>
  </si>
  <si>
    <t>ЛО-02-01-005505 от 13.03.2017г бессрочно;</t>
  </si>
  <si>
    <r>
      <rPr>
        <sz val="9"/>
        <rFont val="Calibri"/>
        <family val="2"/>
        <charset val="204"/>
        <scheme val="minor"/>
      </rPr>
      <t>акушерство и гинекология (за исключением использования вспомогательных репродуктивных технологий),</t>
    </r>
    <r>
      <rPr>
        <sz val="9"/>
        <rFont val="Calibri"/>
        <family val="2"/>
        <charset val="204"/>
        <scheme val="minor"/>
      </rPr>
      <t xml:space="preserve">анестезиология и реаниматология, гастроэнтерология, гематология, гериатрия, дерматовенерология, инфекционные болезни, кардиология, клиническая лабораторная диагностика, </t>
    </r>
    <r>
      <rPr>
        <sz val="9"/>
        <rFont val="Calibri"/>
        <family val="2"/>
        <charset val="204"/>
        <scheme val="minor"/>
      </rPr>
      <t>колопроктология, лечебная физкультура и спортивная медицина,</t>
    </r>
    <r>
      <rPr>
        <sz val="9"/>
        <color rgb="FFFF0000"/>
        <rFont val="Calibri"/>
        <family val="2"/>
        <charset val="204"/>
        <scheme val="minor"/>
      </rPr>
      <t xml:space="preserve"> </t>
    </r>
    <r>
      <rPr>
        <sz val="9"/>
        <rFont val="Calibri"/>
        <family val="2"/>
        <charset val="204"/>
        <scheme val="minor"/>
      </rPr>
      <t>медицинская реабилитация, неврология, нефрология, неотложная медицинская помощь, онкология, оториноларингология (за исключением кохлеарной имплантации), офтальмология, профпатология, пульмонология, сурдология-оториноларингология, ревматология, рентгенология, рефлексотерапия, травматология и ортопедия, стоматология терапевтическая, ультразвуковая диагностика, урология, физиотерапия, функциональная диагностика, хирургия,</t>
    </r>
    <r>
      <rPr>
        <sz val="9"/>
        <color rgb="FFFF0000"/>
        <rFont val="Calibri"/>
        <family val="2"/>
        <charset val="204"/>
        <scheme val="minor"/>
      </rPr>
      <t xml:space="preserve"> </t>
    </r>
    <r>
      <rPr>
        <sz val="9"/>
        <rFont val="Calibri"/>
        <family val="2"/>
        <charset val="204"/>
        <scheme val="minor"/>
      </rPr>
      <t>эндоскопия, эндокринология, эпидемиология</t>
    </r>
  </si>
  <si>
    <t>дерматовенерология, детская кардиология, акушерство и гинекология (за исключением использования вспомогательных репродуктивных технологий), детская хирургия, детская эндокринология, диетология, инфекционные болезни, кардиология, клиническая лабораторная диагностика, клиническая фармакология, колопроктология, мануальная терапия, медицинская реабилитация, неврология, аллергология и иммунология, нейрохирургия, неотложная медицинская помощь, онкология,ортодонтия,  оториноларингология (за исключением кохлеарной имплантации), офтальмология, патологическая анатомия, анестезиология и реаниматология, профпатология, пульмонология, рентгенология, рефлексотерапия, сердечно-сосудистая хирургия, стоматология детская, стоматология общей практики, стоматология терапевтическая, стоматология хирургическая, сурдология-оториноларингология, торакальная хирургия,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 гастроэнтерология</t>
  </si>
  <si>
    <t>диетология, лечебная физкультура, мануальная терапия, медицинская реабилитация, медицинский массаж, неврология, рефлексотерапия, сестринское дело, терапия, травматология и ортопедия, физиотерапия, эпидемиология</t>
  </si>
  <si>
    <t>Янышев Алик Рамилевич, тел/факс: 8(34740)2-71-98, e-mail: kuzhinaZA@doctorrb.ru</t>
  </si>
  <si>
    <t>ФС-02-01-002499 от 20.03.2017г. бессрочно;</t>
  </si>
  <si>
    <t>акушерское дело, вакцинация (проведение профилактических прививок), гигиеническое воспитание, дезинфектология, лабораторная диагностика, лечебная физкультура, лечебное дело, медицинский массаж, рентгенология, сестринское дело, сестринское дело в педиатрии, стоматология ортопедическая, стоматология, физиотерапия, функциональная диагностика</t>
  </si>
  <si>
    <t>акушерство и гинекология (за исключением использования вспомогательных репродуктивных технологий), анестезиология и реаниматология, дезинфектология, дерматовенерология, кардиология, клиническая лабораторная диагностика, лечебная физкультура и спортивная медицина, неврология, рентгенология, травматология и ортопедия, трансфузиология, ультразвуковая диагностика, урология, физиотерапия, функциональная диагностика, хирургия, эндоскопия, эндокринология</t>
  </si>
  <si>
    <t>акушерство и гинекология (за исключением использования вспомогательных репродуктивных технологий), анестезиология и реаниматология, дезинфектология, диетология, кардиология, клиническая лабораторная диагностика, лабораторная диагностика, лечебная физкультура, лечебная физкультура и спортивная медицина, медицинская реабилитация, медицинский массаж, неврология, операционное дело, оториноларингология (за исключением кохлеарной имплантации), педиатрия, профпатология, рентгенология,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эндоскопия</t>
  </si>
  <si>
    <t>медицинские осмотры (предварительные, периодические), медицинские осмотры (предрейсовые, послерейсовые), медицинские осмотры профилактические, медицинские осмотры (предсменные,послесменные)</t>
  </si>
  <si>
    <t xml:space="preserve"> клиническая лабораторная диагностика,педиатрия,терапия</t>
  </si>
  <si>
    <r>
      <rPr>
        <sz val="9"/>
        <rFont val="Calibri"/>
        <family val="2"/>
        <charset val="204"/>
        <scheme val="minor"/>
      </rPr>
      <t>вакцинация (проведение профилактических прививок),</t>
    </r>
    <r>
      <rPr>
        <sz val="9"/>
        <color rgb="FFFF0000"/>
        <rFont val="Calibri"/>
        <family val="2"/>
        <charset val="204"/>
        <scheme val="minor"/>
      </rPr>
      <t xml:space="preserve"> </t>
    </r>
    <r>
      <rPr>
        <sz val="9"/>
        <rFont val="Calibri"/>
        <family val="2"/>
        <charset val="204"/>
        <scheme val="minor"/>
      </rPr>
      <t>педиатрия, терапия</t>
    </r>
  </si>
  <si>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лечебная физкультура и спортивная медицина, мануальная терапия, клиническая лабораторная диагностика, неврология, оториноларингология (за исключением кохлеарной имплантации), офтальмология, профпатология, рефлексотерапия, рентгенология,</t>
    </r>
    <r>
      <rPr>
        <sz val="9"/>
        <color rgb="FFFF0000"/>
        <rFont val="Calibri"/>
        <family val="2"/>
        <charset val="204"/>
        <scheme val="minor"/>
      </rPr>
      <t xml:space="preserve"> </t>
    </r>
    <r>
      <rPr>
        <sz val="9"/>
        <rFont val="Calibri"/>
        <family val="2"/>
        <charset val="204"/>
        <scheme val="minor"/>
      </rPr>
      <t>стоматология общей практики, стоматология детская, стоматология терапевтическая, стоматология хирургическая, травматология и ортопедия, физиотерапия, фтизиатрия,</t>
    </r>
    <r>
      <rPr>
        <sz val="9"/>
        <color rgb="FFFF0000"/>
        <rFont val="Calibri"/>
        <family val="2"/>
        <charset val="204"/>
        <scheme val="minor"/>
      </rPr>
      <t xml:space="preserve"> </t>
    </r>
    <r>
      <rPr>
        <sz val="9"/>
        <rFont val="Calibri"/>
        <family val="2"/>
        <charset val="204"/>
        <scheme val="minor"/>
      </rPr>
      <t>функциональная диагностика, хирургия, ультразвуковая диагностика, урология, эндокринология,</t>
    </r>
    <r>
      <rPr>
        <sz val="9"/>
        <color rgb="FFFF0000"/>
        <rFont val="Calibri"/>
        <family val="2"/>
        <charset val="204"/>
        <scheme val="minor"/>
      </rPr>
      <t xml:space="preserve"> </t>
    </r>
    <r>
      <rPr>
        <sz val="9"/>
        <rFont val="Calibri"/>
        <family val="2"/>
        <charset val="204"/>
        <scheme val="minor"/>
      </rPr>
      <t>эндоскопия</t>
    </r>
  </si>
  <si>
    <t>Тутаев Альберт Шафкатович, тел/ факс: 8(34751)3-21-61, тел.гл.врача 8(34751)3-20-20 e-mail: baimed@mail.ru</t>
  </si>
  <si>
    <t>Гилязитдинов Наиль Мархамович,тел:8(34752)2-33-31,факс8(34752)2-33-37, e-mail: ZILAIR.CRB@doctorrb.ru</t>
  </si>
  <si>
    <t>ЛО-02-01-005566 от 19.04.2017г бессрочно;</t>
  </si>
  <si>
    <t>ЛО-02-01-005540  от 03.04.2017г бессрочно;</t>
  </si>
  <si>
    <r>
      <rPr>
        <sz val="9"/>
        <rFont val="Calibri"/>
        <family val="2"/>
        <charset val="204"/>
        <scheme val="minor"/>
      </rPr>
      <t>акушерство и гинекология (за исключением использования вспомогательных репродуктивных технологий), клиническая лабораторная диагностика, кардиология,</t>
    </r>
    <r>
      <rPr>
        <sz val="9"/>
        <rFont val="Calibri"/>
        <family val="2"/>
        <charset val="204"/>
        <scheme val="minor"/>
      </rPr>
      <t xml:space="preserve"> лечебная физкультура и спортивная медицина, онкология, офтальмология, рентгенология, стоматология терапевтическая, ультразвуковая диагностика, функциональная диагностика, эндокринология,</t>
    </r>
    <r>
      <rPr>
        <sz val="9"/>
        <color rgb="FFFF0000"/>
        <rFont val="Calibri"/>
        <family val="2"/>
        <charset val="204"/>
        <scheme val="minor"/>
      </rPr>
      <t xml:space="preserve"> </t>
    </r>
    <r>
      <rPr>
        <sz val="9"/>
        <rFont val="Calibri"/>
        <family val="2"/>
        <charset val="204"/>
        <scheme val="minor"/>
      </rPr>
      <t>эпидемиология</t>
    </r>
  </si>
  <si>
    <t xml:space="preserve">ЛО-02-01-005494 от 01.03.2017г бессрочно; </t>
  </si>
  <si>
    <r>
      <rPr>
        <sz val="9"/>
        <rFont val="Calibri"/>
        <family val="2"/>
        <charset val="204"/>
        <scheme val="minor"/>
      </rPr>
      <t>акушерство и гинекология (за исключением использования вспомогательных репродуктивных технологий),</t>
    </r>
    <r>
      <rPr>
        <sz val="9"/>
        <color rgb="FFFF0000"/>
        <rFont val="Calibri"/>
        <family val="2"/>
        <charset val="204"/>
        <scheme val="minor"/>
      </rPr>
      <t xml:space="preserve"> </t>
    </r>
    <r>
      <rPr>
        <sz val="9"/>
        <rFont val="Calibri"/>
        <family val="2"/>
        <charset val="204"/>
        <scheme val="minor"/>
      </rPr>
      <t>анестезиология и реаниматология, гериатрия, дерматовенерология, детская урология-андрология, детская хирургия, детская эндокринология, инфекционные болезни, кардиология, клиническая лабораторная диагностика, неврология, нейрохирургия, неотложная медицинская помощь, онкология, оториноларингология (за исключением кохлеарной имплантации), офтальмология, профпатология, ревматология, рентгенология,</t>
    </r>
    <r>
      <rPr>
        <sz val="9"/>
        <color rgb="FFFF0000"/>
        <rFont val="Calibri"/>
        <family val="2"/>
        <charset val="204"/>
        <scheme val="minor"/>
      </rPr>
      <t xml:space="preserve"> </t>
    </r>
    <r>
      <rPr>
        <sz val="9"/>
        <rFont val="Calibri"/>
        <family val="2"/>
        <charset val="204"/>
        <scheme val="minor"/>
      </rPr>
      <t>физиотерапия, функциональная диагностика, урология, ультразвуковая диагностика, хирургия, эндокринология, эндоскопия, стоматология терапевтическая, стоматология хирургическая, стоматология детская, травматология и ортопедия</t>
    </r>
  </si>
  <si>
    <t>акушерство и гинекология (за исключением использования вспомогательных репродуктивных технологий), гериатрия,  дерматовенерология, онкология, травматология и ортопедия, хирургия, эндокринология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</si>
  <si>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анестезиология и реаниматология,</t>
    </r>
    <r>
      <rPr>
        <sz val="9"/>
        <color rgb="FFFF0000"/>
        <rFont val="Calibri"/>
        <family val="2"/>
        <charset val="204"/>
        <scheme val="minor"/>
      </rPr>
      <t xml:space="preserve">  </t>
    </r>
    <r>
      <rPr>
        <sz val="9"/>
        <rFont val="Calibri"/>
        <family val="2"/>
        <charset val="204"/>
        <scheme val="minor"/>
      </rPr>
      <t>диетология, кардиология, клиническая лабораторная диагностика, лабораторная диагностика, лечебная физкультура, медицинский массаж, неврология, неонатология, онкология, операционное дело, оториноларингология (за исключением кохлеарной имплантации), офтальмология, педиатрия, ревматология, рентгенология, сестринское дело, сестринское дело в педиатрии, терапия, травматология и ортопедия, трансфузиология, урология, физиотерапия, функциональная диагностика, хирургия, ультразвуковая диагностика, эндокринология</t>
    </r>
  </si>
  <si>
    <t>акушерское дело, вакцинация (проведение профилактических прививок), лабораторная диагностика, лечебная физкультура, медицинский массаж, неотложная медицинская помощь, рентгенология, сестринское дело, сестринское дело в педиатрии, физиотерапия, функциональная диагностика, стоматология, стоматология ортопедическая</t>
  </si>
  <si>
    <t>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бактериология, гастроэнтерология, гистология, диетология, дезинфектология, кардиология, клиническая лабораторная диагностика, клиническая фармакология, колопроктология, лабораторная диагностика, лечебная физкультура, лечебная физкультура и спортивная медицина, медицинский массаж, медицинская реабилитация, неврология, нейрохирургия, нефрология,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радиология, рентгенология, рентгенэндоваскулярная диагностика и лечение, рефлексотерапия, сердечно-сосудистая хирургия, сестринское дело,сестринское дело в педиатрии,  стоматология терапевтическая, стоматология хирургическая, терапия,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челюстно-лицевая хирургия, эндокринология, эндоскопия, эпидемиология</t>
  </si>
  <si>
    <t>ЛО-02-01-005495 от 01.03.2017г бессрочно;</t>
  </si>
  <si>
    <t>акушерское дело, анестезиология и реаниматология, вакцинация (проведение профилактических прививок), дезинфектология,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</si>
  <si>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дерматовенерология, онкология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</si>
  <si>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диетология, детская хирургия</t>
    </r>
    <r>
      <rPr>
        <sz val="9"/>
        <color rgb="FFFF0000"/>
        <rFont val="Calibri"/>
        <family val="2"/>
        <charset val="204"/>
        <scheme val="minor"/>
      </rPr>
      <t xml:space="preserve">, инфекционные болезни, </t>
    </r>
    <r>
      <rPr>
        <sz val="9"/>
        <rFont val="Calibri"/>
        <family val="2"/>
        <charset val="204"/>
        <scheme val="minor"/>
      </rPr>
      <t xml:space="preserve">кардиология, </t>
    </r>
    <r>
      <rPr>
        <sz val="9"/>
        <color rgb="FFFF0000"/>
        <rFont val="Calibri"/>
        <family val="2"/>
        <charset val="204"/>
        <scheme val="minor"/>
      </rPr>
      <t>клиническая фармакология,</t>
    </r>
    <r>
      <rPr>
        <sz val="9"/>
        <rFont val="Calibri"/>
        <family val="2"/>
        <charset val="204"/>
        <scheme val="minor"/>
      </rPr>
      <t xml:space="preserve"> лабораторная диагностика, лечебная физкультура, медицинский массаж, неврология, общая практика, операционное дело, оториноларингология (за исключением кохлеарной имплантации), патологическая анатомия, педиатрия, рентгенология, сестринское дело, сестринское дело в педиатрии,  терапия, травматология и ортопедия, трансфузиология, физиотерапия,  функциональная диагностика, хирургия</t>
    </r>
  </si>
  <si>
    <t>Саидгалина Юлия Вячеславовна, тел/факс: 8(3473)259149,e-mail.ru: ubstr@mail.ru</t>
  </si>
  <si>
    <r>
      <t>Государственное бюджетное учреждение здравоохранения Республики Башкортостан Поликлиника №1  города Уфа (Г</t>
    </r>
    <r>
      <rPr>
        <b/>
        <sz val="9"/>
        <color indexed="8"/>
        <rFont val="Calibri"/>
        <family val="2"/>
        <charset val="204"/>
      </rPr>
      <t>БУЗ РБ Поликлиника №1 г.Уфа</t>
    </r>
    <r>
      <rPr>
        <sz val="9"/>
        <color indexed="8"/>
        <rFont val="Calibri"/>
        <family val="2"/>
        <charset val="204"/>
      </rPr>
      <t>)</t>
    </r>
  </si>
  <si>
    <t>ВРИО Попова Елена Петровна, тел/факс: 8(347)235-44-44, 284-51-50, e-mail: popov_pv@anrb.ru</t>
  </si>
  <si>
    <t xml:space="preserve">ЛО-02-01-005588 от 03.05.2017г  бессрочно; </t>
  </si>
  <si>
    <r>
      <rPr>
        <sz val="9"/>
        <rFont val="Calibri"/>
        <family val="2"/>
        <charset val="204"/>
      </rPr>
      <t>акушерство и гинекология (за исключением использования вспомогательных репродуктивных технологий), бактериология, дерматовенерология, детская хирургия, инфекционные болезни, кардиология, клиническая лабораторная диагностика, лечебная физкультура и спортивная медицина, неврология, онкология, ортодонтия, профпатология,</t>
    </r>
    <r>
      <rPr>
        <sz val="9"/>
        <color rgb="FFFF0000"/>
        <rFont val="Calibri"/>
        <family val="2"/>
        <charset val="204"/>
      </rPr>
      <t xml:space="preserve"> </t>
    </r>
    <r>
      <rPr>
        <sz val="9"/>
        <rFont val="Calibri"/>
        <family val="2"/>
        <charset val="204"/>
      </rPr>
      <t>оториноларингология (за исключением кохлеарной имплантации), офтальмология, патологическая анатомия, рентгенология, стоматология детская, стоматология общей практики, стоматология терапевтическая, стоматология хирургическая,травматология и ортопедия, урология, физиотерапия, функциональная диагностика, хирургия, ультразвуковая диагностика, эндоскопия, эндокринология, эпидемиология</t>
    </r>
  </si>
  <si>
    <t xml:space="preserve"> терапия</t>
  </si>
  <si>
    <r>
      <rPr>
        <sz val="9"/>
        <rFont val="Calibri"/>
        <family val="2"/>
        <charset val="204"/>
      </rPr>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детская хирургия, диетология, неонатология,</t>
    </r>
    <r>
      <rPr>
        <sz val="9"/>
        <color rgb="FFFF0000"/>
        <rFont val="Calibri"/>
        <family val="2"/>
        <charset val="204"/>
      </rPr>
      <t xml:space="preserve"> </t>
    </r>
    <r>
      <rPr>
        <sz val="9"/>
        <rFont val="Calibri"/>
        <family val="2"/>
        <charset val="204"/>
      </rPr>
      <t>инфекционные болезни, клиническая лабораторная диагностика, лабораторная диагностика, лечебная физкультура и спортивная медицина, медицинский массаж, неврология, операционное дело, оториноларингология (за исключением кохлеарной имплантации), патологическая анатомия, педиатрия, рентгенология, сестринское дело, сестринское дело в педиатрии, травматология и ортопедия, трансфузиология, терапия,</t>
    </r>
    <r>
      <rPr>
        <sz val="9"/>
        <color rgb="FFFF0000"/>
        <rFont val="Calibri"/>
        <family val="2"/>
        <charset val="204"/>
      </rPr>
      <t xml:space="preserve"> </t>
    </r>
    <r>
      <rPr>
        <sz val="9"/>
        <rFont val="Calibri"/>
        <family val="2"/>
        <charset val="204"/>
      </rPr>
      <t>физиотерапия, функциональная диагностика, ультразвуковая диагностика,</t>
    </r>
    <r>
      <rPr>
        <sz val="9"/>
        <color rgb="FFFF0000"/>
        <rFont val="Calibri"/>
        <family val="2"/>
        <charset val="204"/>
      </rPr>
      <t xml:space="preserve"> </t>
    </r>
    <r>
      <rPr>
        <sz val="9"/>
        <rFont val="Calibri"/>
        <family val="2"/>
        <charset val="204"/>
      </rPr>
      <t>хирургия, эпидемиология</t>
    </r>
  </si>
  <si>
    <t>акушерство и гинекология (за исключением использования вспомогательных репродуктивных технологий), аллергология и иммунология,  гериатрия, детская хирургия, дерматовенерология, инфекционные болезни, кардиология, клиническая лабораторная диагностика, колопроктология,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ревматология, ортодонтия, стоматология общей практики,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эпидемиология,</t>
  </si>
  <si>
    <t>Гарифуллина Наркас Рахимовна, тел/факс : 8(347) 228-38-00, e-mail: narkas@nephroline.ru</t>
  </si>
  <si>
    <t xml:space="preserve">ЛО-02-01-005642 от 30.05.2017г бессрочно; </t>
  </si>
  <si>
    <t>ЛО-02-01-005641 от 29.05.2017г бессрочно;</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</si>
  <si>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медицинский массаж, неотложная медицинская помощь, операционное дело, рентгенология, сестринское дело, стоматология, физиотерапия, функциональная диагностика</t>
  </si>
  <si>
    <r>
      <rPr>
        <sz val="9"/>
        <rFont val="Calibri"/>
        <family val="2"/>
        <charset val="204"/>
      </rPr>
      <t xml:space="preserve">акушерство и гинекология (за исключением использования вспомогательных репродуктивных технологий), гастроэнтерология, гериатрия, дерматовенерология, инфекционные болезни, кардиология, клиническая лабораторная диагностика, лечебная физкультура и спортивная медицина, медицинская реабилитация, мануальная терапия, </t>
    </r>
    <r>
      <rPr>
        <sz val="9"/>
        <color rgb="FFFF0000"/>
        <rFont val="Calibri"/>
        <family val="2"/>
        <charset val="204"/>
      </rPr>
      <t>медицинская реабилитация,</t>
    </r>
    <r>
      <rPr>
        <sz val="9"/>
        <rFont val="Calibri"/>
        <family val="2"/>
        <charset val="204"/>
      </rPr>
      <t xml:space="preserve">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стоматология терапевтическая, 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t>
    </r>
  </si>
  <si>
    <t>акушерство и гинекология (за исключением использования вспомогательных репродуктивных технологий), анестезиология и реаниматология, клиническая лабораторная диагностика, лечебная физкультура и спортивная медицина, рентгенология, ультразвуковая диагностика, физиотерапия, функциональная диагностика</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</si>
  <si>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онкология, операционное дело, клиническая лабораторная диагностика, лабораторная диагностика, медицинский массаж, рентгенология, сестринское дело,  терапия, физиотерапия, функциональная диагностика, хирургия, эпидемиология</t>
  </si>
  <si>
    <r>
      <rPr>
        <sz val="9"/>
        <rFont val="Calibri"/>
        <family val="2"/>
        <charset val="204"/>
        <scheme val="minor"/>
      </rPr>
      <t>акушерское дело, анестезиология и реаниматология, гериатрия, диетология,</t>
    </r>
    <r>
      <rPr>
        <sz val="9"/>
        <color rgb="FFFF0000"/>
        <rFont val="Calibri"/>
        <family val="2"/>
        <charset val="204"/>
        <scheme val="minor"/>
      </rPr>
      <t xml:space="preserve">  </t>
    </r>
    <r>
      <rPr>
        <sz val="9"/>
        <rFont val="Calibri"/>
        <family val="2"/>
        <charset val="204"/>
        <scheme val="minor"/>
      </rPr>
      <t>лабораторная диагностика, лечебная физкультура, медицинский массаж, неврология, онкология, оториноларингология (за исключением кохлеарной имплантации), рентгенология, сестринское дело, терапия, трансфузиология, ультразвуковая диагностика, урология, физиотерапия, функциональная диагностика, хирургия, эндоскопия, эпидемиология</t>
    </r>
  </si>
  <si>
    <t>Зиятдинов Нияз Фаритович, тел:8(34778)2-14-42, факс:8(34778)2-14-28, e-mail: V-TATYSHLY.CRB@doctorrb.ru</t>
  </si>
  <si>
    <t>ЛО-02-01-005530 от 23.03.2017г бессрочно;</t>
  </si>
  <si>
    <r>
      <rPr>
        <sz val="9"/>
        <rFont val="Calibri"/>
        <family val="2"/>
        <charset val="204"/>
      </rPr>
      <t>акушерство и гинекология (за исключением использования вспомогательных репродуктивных технологий), гериатрия, дерматовенерология, детская хирургия, инфекционные болезни, кардиология, клиническая лабораторная диагностика, клиническая фармакология, неврология, онкология, профпатология, оториноларингология (за исключением кохлеарной имплантации), офтальмология,</t>
    </r>
    <r>
      <rPr>
        <sz val="9"/>
        <color rgb="FFFF0000"/>
        <rFont val="Calibri"/>
        <family val="2"/>
        <charset val="204"/>
      </rPr>
      <t xml:space="preserve"> </t>
    </r>
    <r>
      <rPr>
        <sz val="9"/>
        <rFont val="Calibri"/>
        <family val="2"/>
        <charset val="204"/>
      </rPr>
      <t>рентгенология, травматология и ортопедия, хирургия, физиотерапия, функциональная диагностика,</t>
    </r>
    <r>
      <rPr>
        <sz val="9"/>
        <color rgb="FFFF0000"/>
        <rFont val="Calibri"/>
        <family val="2"/>
        <charset val="204"/>
      </rPr>
      <t xml:space="preserve"> </t>
    </r>
    <r>
      <rPr>
        <sz val="9"/>
        <rFont val="Calibri"/>
        <family val="2"/>
        <charset val="204"/>
      </rPr>
      <t>ультразвуковая диагностика, урология, стоматология детская, стоматология терапевтическая, стоматология хирургическая, эндокринология, эндоскопия, эпидемиология</t>
    </r>
  </si>
  <si>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гериатрия, детская хирургия,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неонатология, травматология и ортопедия, трансфузиология, хирургия,  онкология ,операционное дело, патологическая анатомия, педиатрия, рентгенология, сестринское дело, сестринское дело в педиатрии, терапия, физиотерапия, эпидемиология</t>
  </si>
  <si>
    <t>ЛО-02-01-005529 от23.03.2017г бессрочно;</t>
  </si>
  <si>
    <t>лечебное дело, сестринское дело, скорая медицинская помощь</t>
  </si>
  <si>
    <t>акушерское дело, анестезиология и реаниматология, вакцинация (проведение профилактических прививок), лабораторная диагностика, лечебное дело, лечебная физкультура, медицинский массаж, неотложная медицинская помощь, общая практика, операционное дело, паразитология, рентгенология, сестринское дело, сестринское дело в педиатрии, физиотерапия, функциональная диагностика, эпидемиология , стоматология</t>
  </si>
  <si>
    <t>вакцинация (проведение профилактических прививок), общая врачебная практика (семейная медицина), педиатрия, терапия</t>
  </si>
  <si>
    <t>ЛО-02-01-005658 от 06.06.2017г бессрочно;</t>
  </si>
  <si>
    <t>сестринское дело, стоматология, стоматология ортопедическая, рентгенология</t>
  </si>
  <si>
    <t>ортодонтия, стоматология общей практики, стоматология детская, стоматология терапевтическая, стоматология хирургическая, стоматология ортопедическая</t>
  </si>
  <si>
    <t>Ахмедьянов Мавлитжан Мухамедьянович,8(347)246-29-51, e-mail:mrtufa@yandex.ru</t>
  </si>
  <si>
    <t>Кобесова Диана Юрьевна, тел/факс:8(495)640-67-19, 89659464520(Елхова Елена Асагатовна),224-44-44, доб.801, e-mail: info@pet-net.ru, e.elhova@pet-net.ru</t>
  </si>
  <si>
    <t xml:space="preserve">ЛО-02-01-005659 от 06.06.2017г бессрочно; </t>
  </si>
  <si>
    <t>кардиология, колопроктология, онкология, хирургия</t>
  </si>
  <si>
    <t>Байтеряков Фиял Рифович, тел/факс8(347)228-64-77, e-mail: ufa.green@doctorrb.ru, green-kurort@mail.ru</t>
  </si>
  <si>
    <t>ЛО-02-01-005619 от 23.05.2017г бессрочно;</t>
  </si>
  <si>
    <t>акушерство и гинекология (за исключением использования вспомогательных репродуктивных технологий), гастроэнтерология, дерматовенерология, кардиология, клиническая лабораторная диагностика, колопроктология, лечебная физкультура и спортивная медицина, медицинская реабилитация, неврология, пульмонология, рефлексотерапия, ультразвуковая диагностика, урология, физиотерапия, эндоскопия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</si>
  <si>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гастроэнтерология, дерматовенерология, диетология, кардиология, клиническая лабораторная диагностика,</t>
    </r>
    <r>
      <rPr>
        <sz val="9"/>
        <color rgb="FFFF0000"/>
        <rFont val="Calibri"/>
        <family val="2"/>
        <charset val="204"/>
        <scheme val="minor"/>
      </rPr>
      <t xml:space="preserve"> </t>
    </r>
    <r>
      <rPr>
        <sz val="9"/>
        <rFont val="Calibri"/>
        <family val="2"/>
        <charset val="204"/>
        <scheme val="minor"/>
      </rPr>
      <t>лабораторная диагностика, лечебная физкультура, лечебная физкультура и спортивная медицина, мануальная терапия, медицинский массаж, медицинская реабилитация, неврология, оториноларингология (за исключением кохлеарной имплантации), педиатрия, профпатология, пульмонология,рефлексотерапия, сестринское дело,  стоматология терапевтическая, терапия, травматология и ортопедия, ультразвуковая диагностика, урология, физиотерапия, функциональная диагностика, хирургия, эндокринология, эндоскопия</t>
    </r>
  </si>
  <si>
    <t>ЛО-74-01-004086 от 10.05.2017г бессрочно;</t>
  </si>
  <si>
    <t>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гериатрия, дезинфектология, диетология, кардиология, клиническая лабораторная диагностика, колопроктология, лабораторная диагностика, лечебная физкультура, медицинский массаж, медицинская реабилитация, неврология, онкология,  операционное дело, пульмонология, рентгенология, рефлексотерапия, терапия, сестринское дело, трансфузиология, травматология и ортопедия, урология, ультразвуковая диагностика, хирургия, хирургия (абдоминальная), челюстно-лицевая хирургия, физиотерапия, функциональная диагностика, эндокринология, эндоскопия,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</si>
  <si>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гастроэнтерология, гериатрия, дезинфектология, диетология, кардиология, клиническая лабораторная диагностика, колопроктология, лабораторная диагностика, лечебная физкультура, медицинский массаж, медицинская реабилитация,</t>
    </r>
    <r>
      <rPr>
        <sz val="9"/>
        <color rgb="FFFF0000"/>
        <rFont val="Calibri"/>
        <family val="2"/>
        <charset val="204"/>
        <scheme val="minor"/>
      </rPr>
      <t xml:space="preserve"> </t>
    </r>
    <r>
      <rPr>
        <sz val="9"/>
        <rFont val="Calibri"/>
        <family val="2"/>
        <charset val="204"/>
        <scheme val="minor"/>
      </rPr>
      <t>онкология, операционное дело, оториноларингология (за исключением кохлеарной имплантации), неврология,</t>
    </r>
    <r>
      <rPr>
        <sz val="9"/>
        <color rgb="FFFF0000"/>
        <rFont val="Calibri"/>
        <family val="2"/>
        <charset val="204"/>
        <scheme val="minor"/>
      </rPr>
      <t xml:space="preserve"> </t>
    </r>
    <r>
      <rPr>
        <sz val="9"/>
        <rFont val="Calibri"/>
        <family val="2"/>
        <charset val="204"/>
        <scheme val="minor"/>
      </rPr>
      <t>пульмонология,</t>
    </r>
    <r>
      <rPr>
        <sz val="9"/>
        <color rgb="FFFF0000"/>
        <rFont val="Calibri"/>
        <family val="2"/>
        <charset val="204"/>
        <scheme val="minor"/>
      </rPr>
      <t xml:space="preserve"> </t>
    </r>
    <r>
      <rPr>
        <sz val="9"/>
        <rFont val="Calibri"/>
        <family val="2"/>
        <charset val="204"/>
        <scheme val="minor"/>
      </rPr>
      <t>рентгенология, рефлексотерапия, сестринское дело, терапия, травматология и ортопедия, трансфузиология, ультразвуковая диагностика,</t>
    </r>
    <r>
      <rPr>
        <sz val="9"/>
        <color rgb="FFFF0000"/>
        <rFont val="Calibri"/>
        <family val="2"/>
        <charset val="204"/>
        <scheme val="minor"/>
      </rPr>
      <t xml:space="preserve"> урология,</t>
    </r>
    <r>
      <rPr>
        <sz val="9"/>
        <rFont val="Calibri"/>
        <family val="2"/>
        <charset val="204"/>
        <scheme val="minor"/>
      </rPr>
      <t xml:space="preserve"> физиотерапия, функциональная диагностика, </t>
    </r>
    <r>
      <rPr>
        <sz val="9"/>
        <color rgb="FFFF0000"/>
        <rFont val="Calibri"/>
        <family val="2"/>
        <charset val="204"/>
        <scheme val="minor"/>
      </rPr>
      <t xml:space="preserve">хирургия, хирургия (абдоминальная), </t>
    </r>
    <r>
      <rPr>
        <sz val="9"/>
        <rFont val="Calibri"/>
        <family val="2"/>
        <charset val="204"/>
        <scheme val="minor"/>
      </rPr>
      <t>челюстно-лицевая хирургия,</t>
    </r>
    <r>
      <rPr>
        <sz val="9"/>
        <color rgb="FFFF0000"/>
        <rFont val="Calibri"/>
        <family val="2"/>
        <charset val="204"/>
        <scheme val="minor"/>
      </rPr>
      <t xml:space="preserve"> эндокринология, </t>
    </r>
    <r>
      <rPr>
        <sz val="9"/>
        <rFont val="Calibri"/>
        <family val="2"/>
        <charset val="204"/>
        <scheme val="minor"/>
      </rPr>
      <t>эндоскопия, эпидемиология</t>
    </r>
  </si>
  <si>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гериатрия, гематология, дерматовенерология, инфекционные болезни, кардиология, клиническая лабораторная диагностика, колопроктология, лечебная физкультура и спортивная медицина, медицинская реабилитация, неврология, неотложная медицинская помощь, онкология, оториноларингология (за исключением кохлеарной имплантации), офтальмология, пульмонология, профпатология, ревматология, рентгенология, рефлексотерапия, стоматология терапевтическая, стоматология хирургическая, сурдология-оториноларингология, травматология и ортопедия, ультразвуковая диагностика, урология, физиотерапия, функциональная диагностика, хирургия, челюстно-лицевая хирургия, эндокринология, эндоскопия, эпидемиология</t>
  </si>
  <si>
    <t>ЛО-02-01-005657от 06.06.2017г бессрочно;</t>
  </si>
  <si>
    <t>акушерское дело, вакцинация (проведение профилактических прививок), гигиеническое воспитание,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физиотерапия, функциональная диагностика</t>
  </si>
  <si>
    <t>акушерство и гинекология (за исключением использования вспомогательных репродуктивных технологий), кардиология, неврология, онкология, хирургия, эндокринология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</si>
  <si>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гемотология, гериатрия, дерматовенерология, инфекционные болезни,кардиология, клиническая лабораторная диагностика, колопроктология, неврология, нейрохирургия, неотложная медицинская помощь,</t>
    </r>
    <r>
      <rPr>
        <sz val="9"/>
        <color rgb="FFFF0000"/>
        <rFont val="Calibri"/>
        <family val="2"/>
        <charset val="204"/>
        <scheme val="minor"/>
      </rPr>
      <t xml:space="preserve"> </t>
    </r>
    <r>
      <rPr>
        <sz val="9"/>
        <rFont val="Calibri"/>
        <family val="2"/>
        <charset val="204"/>
        <scheme val="minor"/>
      </rPr>
      <t>онкология, оториноларингология (за исключением кохлеарной имплантации), офтальмология, профпатология,</t>
    </r>
    <r>
      <rPr>
        <sz val="9"/>
        <color rgb="FFFF0000"/>
        <rFont val="Calibri"/>
        <family val="2"/>
        <charset val="204"/>
        <scheme val="minor"/>
      </rPr>
      <t xml:space="preserve"> </t>
    </r>
    <r>
      <rPr>
        <sz val="9"/>
        <rFont val="Calibri"/>
        <family val="2"/>
        <charset val="204"/>
        <scheme val="minor"/>
      </rPr>
      <t>пульмонология, ревматология, рентгенология, рефлексотерапия, сурдология-оториноларингология, травматология и ортопедия, ультразвуковая диагностика, урология, физиотерапия, функциональная диагностика, хирургия, эндокринология, эндоскопия</t>
    </r>
  </si>
  <si>
    <t>Шатова Марина Анатольевна, тел:8(34766)3-14-83, факс(34766)3-04-23,  e-mail: crbblag@mail.ru, blag.crb@yandex.ru</t>
  </si>
  <si>
    <t>рентгенология, сестринское дело, сестринское дело в педиатрии,стоматология, стоматология ортопедическая</t>
  </si>
  <si>
    <t>ортодонтия, стоматология детская, стоматология терапевтическая, стоматология хирургическая, стоматология общей практики</t>
  </si>
  <si>
    <t>ЛО-02-01-005688 от 23.06.2017г бессрочно;</t>
  </si>
  <si>
    <t>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бактериология, гастроэнтерология, кардиология, клиническая лабораторная диагностика, клиническая фармакология, колопроктология, лечебная физкультура и спортивная медицина, медицинская реабилитация, неврология, нейрохирургия, нефрология, онкология, оториноларингология (за исключением кохлеарной имплантации), пульмонология, рентгенология, рефлексотерапия, сердечно-сосудистая хирургия, травматология и ортопедия, ультразвуковая диагностика, урология, физиотерапия, функциональная диагностика, челюстно-лицевая хирургия, хирургия, хирургия(абдоминальная), эндокринология, эндоскопия,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</si>
  <si>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гериатрия, генетика, дерматовенерология, детская хирургия,детская эндокринология,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медицинская реабилитация, неотложная медицинская помощь, неврология, нейрохирургия, нефрология, онкология,</t>
    </r>
    <r>
      <rPr>
        <sz val="9"/>
        <color rgb="FFFF0000"/>
        <rFont val="Calibri"/>
        <family val="2"/>
        <charset val="204"/>
        <scheme val="minor"/>
      </rPr>
      <t xml:space="preserve"> ортодонтия, </t>
    </r>
    <r>
      <rPr>
        <sz val="9"/>
        <rFont val="Calibri"/>
        <family val="2"/>
        <charset val="204"/>
        <scheme val="minor"/>
      </rPr>
      <t>оториноларингология (за исключением кохлеарной имплантации),</t>
    </r>
    <r>
      <rPr>
        <sz val="9"/>
        <color rgb="FFFF0000"/>
        <rFont val="Calibri"/>
        <family val="2"/>
        <charset val="204"/>
        <scheme val="minor"/>
      </rPr>
      <t xml:space="preserve"> </t>
    </r>
    <r>
      <rPr>
        <sz val="9"/>
        <rFont val="Calibri"/>
        <family val="2"/>
        <charset val="204"/>
        <scheme val="minor"/>
      </rPr>
      <t>офтальмология, профпатология</t>
    </r>
    <r>
      <rPr>
        <sz val="9"/>
        <color rgb="FFFF0000"/>
        <rFont val="Calibri"/>
        <family val="2"/>
        <charset val="204"/>
        <scheme val="minor"/>
      </rPr>
      <t xml:space="preserve">, </t>
    </r>
    <r>
      <rPr>
        <sz val="9"/>
        <rFont val="Calibri"/>
        <family val="2"/>
        <charset val="204"/>
        <scheme val="minor"/>
      </rPr>
      <t>пульмонология, патологическая анатомия, радиология, рентгенология, рефлексотерапия, сердечно-сосудистая хирургия, стоматология общей практики, стоматология ортопедическая, стоматология детская, стоматология терапевтическая, стоматология хирургическая, травматология и ортопедия, ультразвуковая диагностика, урология, физиотерапия, фтизиатрия, функциональная диагностика, хирургия, челюстно-лицевая хирургия, эндокринология, эндоскопия, эпидемиология</t>
    </r>
  </si>
  <si>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бактериология, вакцинация (проведение профилактических прививок), гастроэнтерология,  генетика, диетология, дезинфектология, кардиология, клиническая лабораторная диагностика, клиническая фармакология, колопроктология, лабораторная диагностика, лечебная физкультура, лечебная физкультура и спортивная медицина, мануальная терапия, медицинский массаж, медицинская реабилитация, неврология, нейрохирургия, нефрология, онкология, операционное дело, оториноларингология (за исключением кохлеарной имплантации), офтальмология, патологическая анатомия, пульмонология, радиология, рентгенология, рентгенэндоваскулярная диагностика и лечение, рефлексотерапия, сердечно-сосудистая хирургия, сестринское дело,  сестринское дело в педиатрии, стоматология терапевтическая, стоматология хирургическая, сурдология-оториноларингология, терапия, токсикология,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челюстно-лицевая хирургия, эндокринология, эндоскопия, эпидемиология</t>
  </si>
  <si>
    <t>ЛО-02-01-005576 от 26.04.2017г бессрочно;</t>
  </si>
  <si>
    <t>дерматовенерология,  диетология, клиническая лабораторная диагностика, педиатрия, сестринское дело, физиотерапия</t>
  </si>
  <si>
    <t>Байкова Алла Юрьевна, тел:8(347)251-09-55, 250-46-03, e-mail: ufa.sp9@doctorrb.ru</t>
  </si>
  <si>
    <t xml:space="preserve">ЛО-02-01-005433 от 23.01.2017г бессрочно; </t>
  </si>
  <si>
    <r>
      <t>Государственное унитарное предприятие "Санаторно-оздоровительный лагерь круглосуточного действия "Салют" Республики Башкортостан (</t>
    </r>
    <r>
      <rPr>
        <b/>
        <sz val="9"/>
        <color rgb="FFFF0000"/>
        <rFont val="Calibri"/>
        <family val="2"/>
        <charset val="204"/>
      </rPr>
      <t xml:space="preserve">ГУП «Санаторно-оздоровительный лагерь «Салют» РБ» </t>
    </r>
    <r>
      <rPr>
        <sz val="9"/>
        <color rgb="FFFF0000"/>
        <rFont val="Calibri"/>
        <family val="2"/>
        <charset val="204"/>
      </rPr>
      <t>)</t>
    </r>
  </si>
  <si>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диетология, кардиология, клиническая лабораторная диагностика, колопроктология,</t>
    </r>
    <r>
      <rPr>
        <sz val="9"/>
        <color rgb="FFFF0000"/>
        <rFont val="Calibri"/>
        <family val="2"/>
        <charset val="204"/>
        <scheme val="minor"/>
      </rPr>
      <t xml:space="preserve"> </t>
    </r>
    <r>
      <rPr>
        <sz val="9"/>
        <rFont val="Calibri"/>
        <family val="2"/>
        <charset val="204"/>
        <scheme val="minor"/>
      </rPr>
      <t xml:space="preserve">лабораторная диагностика, медицинский массаж, операционное дело, неврология, </t>
    </r>
    <r>
      <rPr>
        <sz val="9"/>
        <rFont val="Calibri"/>
        <family val="2"/>
        <charset val="204"/>
        <scheme val="minor"/>
      </rPr>
      <t>педиатрия, рентгенология, сестринское дело, сестринское дело в педиатрии, терапия, трансфузиология, ультразвуковая диагностика, физиотерапия, функциональная диагностика, эпидемиология, травматология и ортопедия, урология, хирургия, эндоскопия</t>
    </r>
  </si>
  <si>
    <t>Викторов Сергей Витальевич, тел.8(347)272-13-66, факс 8(347)272-17-35, e-mail.ru: ufa.sp6@doctorrb.ru</t>
  </si>
  <si>
    <t>Фаткуллин Ильмир Фанилович, тел8(34755)3-53-48, 3-53-66, e-mail: burzyann.crb@doctorrb.ru</t>
  </si>
  <si>
    <t>ЛО-02-01-005516от 16.03.2017г бессрочно;</t>
  </si>
  <si>
    <t>Камалетдинов Салават Ханифович,тел/факс:8(34756)2-10-53, 2-12-54, e-mail: buraev.crb@doctorrb.ru</t>
  </si>
  <si>
    <t>ЛО-02-01-005692 от 28.06.2017г бессрочно;</t>
  </si>
  <si>
    <t>акушерство и гинекология (за исключением использования вспомогательных репродуктивных технологий), гериатрия, дерматовенерология, инфекционные болезни, кардиология, неврология, неотложная медицинская помощь, онкология, оториноларингология (за исключением кохлеарной имплантации), офтальмология, профпатология, стоматология детская, стоматология терапевтическая, стоматология хирургическая, травматология и ортопедия, функциональная диагностика, хирургия, детская хирургия, эндокринология, эндоскопия</t>
  </si>
  <si>
    <t>Мигранов Раян Нуруллович, тел8(347)282-08-15, факс8(347)282-08-59, e-mail: mupol51@gmail.com, UFA.P51@doctorrb.ru</t>
  </si>
  <si>
    <t>ЛО-02-01-005670 от 13.06.2017г бессрочно;</t>
  </si>
  <si>
    <t>акушерство и гинекология (за исключением использования вспомогательных репродуктивных технологий), физиотерапия</t>
  </si>
  <si>
    <t>ФС-02-01-002496 от 15.02.2017г бессрочно;</t>
  </si>
  <si>
    <t>анестезиология и реаниматология, диетология,  клиническая лабораторная диагностика, лабораторная диагностика, лечебная физкультура и спортивная медицина, медицинский массаж,  неврология, рентгенология, сестринское дело, стоматология терапевтическая,  терапия, трансфузиология, ультразвуковая диагностика, физиотерапия, функциональная диагностика, эндоскопия</t>
  </si>
  <si>
    <r>
      <rPr>
        <sz val="9"/>
        <rFont val="Calibri"/>
        <family val="2"/>
        <charset val="204"/>
        <scheme val="minor"/>
      </rPr>
      <t>акушерское дело,вакцинация (проведение профилактических прививок),</t>
    </r>
    <r>
      <rPr>
        <sz val="9"/>
        <color rgb="FFFF0000"/>
        <rFont val="Calibri"/>
        <family val="2"/>
        <charset val="204"/>
        <scheme val="minor"/>
      </rPr>
      <t xml:space="preserve"> </t>
    </r>
    <r>
      <rPr>
        <sz val="9"/>
        <rFont val="Calibri"/>
        <family val="2"/>
        <charset val="204"/>
        <scheme val="minor"/>
      </rPr>
      <t>лабораторная диагностика, лечебное дело, медицинский массаж, рентгенология, сестринское дело, сестринское дело в педиатрии, стоматология ортопедическая, физиотерапия, функциональная диагностика</t>
    </r>
  </si>
  <si>
    <r>
      <rPr>
        <sz val="9"/>
        <rFont val="Calibri"/>
        <family val="2"/>
        <charset val="204"/>
        <scheme val="minor"/>
      </rPr>
      <t xml:space="preserve">акушерство и гинекология (за исключением использования вспомогательных репродуктивных технологий), бактериология, гастроэнтерология, дерматовенерология, инфекционные болезни, кардиология, клиническая лабораторная диагностика, колопроктология, неврология, оториноларингология (за исключением кохлеарной имплантации), офтальмология, профпатология, </t>
    </r>
    <r>
      <rPr>
        <sz val="9"/>
        <rFont val="Calibri"/>
        <family val="2"/>
        <charset val="204"/>
        <scheme val="minor"/>
      </rPr>
      <t>, рентгенология, рефлексотерапия, стоматология терапевтическая, стоматология хирургическая,</t>
    </r>
    <r>
      <rPr>
        <sz val="9"/>
        <rFont val="Calibri"/>
        <family val="2"/>
        <charset val="204"/>
        <scheme val="minor"/>
      </rPr>
      <t>травматология и ортопедия, ультразвуковая диагностика, урология, физиотерапия, функциональная диагностика,хирургия, эндокринодогия, эндоскопия, эпидемиология</t>
    </r>
  </si>
  <si>
    <t>ЛО-02-01-005655 от 06.06.2017г бессрочно;</t>
  </si>
  <si>
    <t>рефлексотерапия, онкология</t>
  </si>
  <si>
    <t>акушерское дело, акушерство и гинекология (за исключением использования вспомогательных репродуктивных технологий), гастроэнтерология, гематология, кардиология, клиническая лабораторная диагностика, клиническая фармакология, лабораторная диагностика, лечебная физкультура, лечебная физкультура и спортивная медицина, медицинский массаж,  неврология, операционное дело,  оториноларингология (за исключением кохлеарной имплантации), пульмонология, ревматология, рентгенология, рефлексотерапия,сестринское дело, терапия, ультразвуковая диагностика, физиотерапия, функциональная диагностика, хирургия, эндоскопия</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</si>
  <si>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бактериология, гастроэнтерология, гематология, гериатрия, дерматовенерология, инфекционные болезни, кардиология, колопроктология, клиническая лабораторная диагностика, неврология, неотложная медицинская помощь, ортодонтия,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 стоматология общей практики, стоматология ортопедическая, стоматология терапевтическая,</t>
    </r>
    <r>
      <rPr>
        <sz val="9"/>
        <color rgb="FFFF0000"/>
        <rFont val="Calibri"/>
        <family val="2"/>
        <charset val="204"/>
        <scheme val="minor"/>
      </rPr>
      <t xml:space="preserve"> </t>
    </r>
    <r>
      <rPr>
        <sz val="9"/>
        <rFont val="Calibri"/>
        <family val="2"/>
        <charset val="204"/>
        <scheme val="minor"/>
      </rPr>
      <t>стоматология хирургическая, травматология и ортопедия, ультразвуковая диагностика, урология, физиотерапия, функциональная диагностика, хирургия, эндокринология, эндоскопия</t>
    </r>
  </si>
  <si>
    <t>Салахов Энвир Масабихович, тел/факс 8(347)235-60-16, 8(347)235-62-23e-mail.ru: UFA.RVFD@doctorrb.ru</t>
  </si>
  <si>
    <t>Яппаров Камиль Саматович, тел/факс (34797)2-11-45, 2-07-60, e-mail: chcrb@mail.ru,CHISHMY.CRB@doctorrb.ru</t>
  </si>
  <si>
    <t>Султанов Руслан Закирович, тел:8(347)216-49-71,237-23-09, факс:8(347)237-30-13, e-mail: rkod@mail.ru,UFA.RKOD@doctorrb.ru</t>
  </si>
  <si>
    <t>ЛO-02-01-005640 от 29.05.2017г бессрочно;</t>
  </si>
  <si>
    <t>стоматология детская, стоматология терапевтическая, стоматология ортопедическая</t>
  </si>
  <si>
    <t>Гулынина Татьяна Ивановна, тел8(3473)20-05-21, факс8(3473)43-09-47, e-mail: cpberezka@mail.ru</t>
  </si>
  <si>
    <t>ЛО-02-01-005306 от 28.11.2016г бессрочно;</t>
  </si>
  <si>
    <t>акушерство и гинекология (за исключением использования вспомогательных репродуктивных технологий), гастроэнтерология, дерматовенерология, детская эндокринология, кардиология, клиническая лабораторная диагностика, лечебная физкультура и спортивная медицина, неврология, оториноларингология (за исключением кохлеарной имплантации), офтальмология, травматология и ортопедия, ультразвуковая диагностика, физиотерапия, функциональная диагностика, хирургия, эндокринология, профпатология, стоматология детская, стоматология детская, стоматология терапевтическая</t>
  </si>
  <si>
    <t>акушерское дело, анестезиология и реаниматология, лабораторная диагностика, лечебное дело, лечебная физкультура, медицинский массаж, неотложная медицинская помощь, операционное дело, рентгенология, сестринское дело, сестринское дело в педиатрии, стоматология,стоматология ортопедическая,  физиотерапия, функциональная диагностика</t>
  </si>
  <si>
    <t>неотложная медицинская помощь, терапия, педиатрия</t>
  </si>
  <si>
    <t>ЛО-02-01-005497 от 01.03.2017г бессрочно;</t>
  </si>
  <si>
    <t>акушерство и гинекология (за исключением использования вспомогательных репродуктивных технологий),гериатрия,  дерматовенерология, детская хирургия, инфекционные болезни, кардиология, колопроктология,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рефлексотерапия, стоматология детская, стоматология терапевтическая, стоматология хирургическая, травматология и ортопедия, урология, фтизиатрия, функциональная диагностика, хирургия, ультразвуковая диагностика, эндокринология, эндоскопия</t>
  </si>
  <si>
    <t>Бикбулатов Нургали Яганурович, тел/факс 8(34777)2-05-31, 2-08-54, e-mail: maloyazcrb@mail.bashnet.ru</t>
  </si>
  <si>
    <t>Биктина Гульнара Камиловна, тел/факс(34775)2-53-96,  e-mail:ctomatsib@mail.ru,SIB.SP@doctorrb.ru</t>
  </si>
  <si>
    <t>Зарипов Равиль Винерович, тел/факс8(34779) 4-17-21, 4-24-03, e-mail: KALTAS.CRB@doctorrb.ru</t>
  </si>
  <si>
    <t>ЛО-02-01-005671 от 13.06.2017г бессрочно;</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</si>
  <si>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бактериология,</t>
    </r>
    <r>
      <rPr>
        <sz val="9"/>
        <color rgb="FFFF0000"/>
        <rFont val="Calibri"/>
        <family val="2"/>
        <charset val="204"/>
        <scheme val="minor"/>
      </rPr>
      <t xml:space="preserve"> </t>
    </r>
    <r>
      <rPr>
        <sz val="9"/>
        <rFont val="Calibri"/>
        <family val="2"/>
        <charset val="204"/>
        <scheme val="minor"/>
      </rPr>
      <t>вакцинация (проведение профилактических прививок), гастроэнтерология, дезинфектология,  диетология, клиническая лабораторная диагностика, клиническая фармакология, колопроктология, лабораторная диагностика, лечебная физкультура, лечебная физкультура и спортивная медицина, медицинский массаж,</t>
    </r>
    <r>
      <rPr>
        <sz val="9"/>
        <color rgb="FFFF0000"/>
        <rFont val="Calibri"/>
        <family val="2"/>
        <charset val="204"/>
        <scheme val="minor"/>
      </rPr>
      <t xml:space="preserve"> </t>
    </r>
    <r>
      <rPr>
        <sz val="9"/>
        <rFont val="Calibri"/>
        <family val="2"/>
        <charset val="204"/>
        <scheme val="minor"/>
      </rPr>
      <t>операционное дело,</t>
    </r>
    <r>
      <rPr>
        <sz val="9"/>
        <color rgb="FFFF0000"/>
        <rFont val="Calibri"/>
        <family val="2"/>
        <charset val="204"/>
        <scheme val="minor"/>
      </rPr>
      <t xml:space="preserve"> </t>
    </r>
    <r>
      <rPr>
        <sz val="9"/>
        <rFont val="Calibri"/>
        <family val="2"/>
        <charset val="204"/>
        <scheme val="minor"/>
      </rPr>
      <t>офтальмология, рентгенология, сестринское дело, сестринское дело в педиатрии,  терапия, токсикология,  травматология и ортопедия, трансфузиология, ультразвуковая диагностика, физиотерапия, функциональная диагностика, хирургия, эндокринология, эндоскопия, эпидемиология</t>
    </r>
  </si>
  <si>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бактериология, гастроэнтерология, гематология, гериатрия,  дерматовенерология, диетология, детская хирургия, детская эндокринология, инфекционные болезни, кардиология, клиническая лабораторная диагностика, клиническая фармакология, колопроктология,  лечебная физкультура и спортивная медицина, медицинская реабилитация,  неврология, нейрохирургия, неотложная медицинская помощь,   нефрология,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 сердечно-сосудистая хирургия,  стоматология детская,  стоматология ортопедическая, стоматология терапевтическая, стоматология хирургическая, травматология и ортопедия, урология, ультразвуковая диагностика,физиотерапия, функциональная диагностика, хирургия, эндокринология, эндоскопия,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</si>
  <si>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t>
    </r>
    <r>
      <rPr>
        <sz val="9"/>
        <color rgb="FFFF0000"/>
        <rFont val="Calibri"/>
        <family val="2"/>
        <charset val="204"/>
        <scheme val="minor"/>
      </rPr>
      <t xml:space="preserve"> </t>
    </r>
    <r>
      <rPr>
        <sz val="9"/>
        <rFont val="Calibri"/>
        <family val="2"/>
        <charset val="204"/>
        <scheme val="minor"/>
      </rPr>
      <t>аллергология и иммунология,  инфекционные болезни,</t>
    </r>
    <r>
      <rPr>
        <sz val="9"/>
        <color rgb="FFFF0000"/>
        <rFont val="Calibri"/>
        <family val="2"/>
        <charset val="204"/>
        <scheme val="minor"/>
      </rPr>
      <t xml:space="preserve"> </t>
    </r>
    <r>
      <rPr>
        <sz val="9"/>
        <rFont val="Calibri"/>
        <family val="2"/>
        <charset val="204"/>
        <scheme val="minor"/>
      </rPr>
      <t>кардиология, клиническая лабораторная диагностика, медицинская реабилитация, неврология,  онкология,</t>
    </r>
    <r>
      <rPr>
        <sz val="9"/>
        <color rgb="FFFF0000"/>
        <rFont val="Calibri"/>
        <family val="2"/>
        <charset val="204"/>
        <scheme val="minor"/>
      </rPr>
      <t xml:space="preserve"> </t>
    </r>
    <r>
      <rPr>
        <sz val="9"/>
        <rFont val="Calibri"/>
        <family val="2"/>
        <charset val="204"/>
        <scheme val="minor"/>
      </rPr>
      <t>рентгенология, ультразвуковая диагностика,</t>
    </r>
    <r>
      <rPr>
        <sz val="9"/>
        <color rgb="FFFF0000"/>
        <rFont val="Calibri"/>
        <family val="2"/>
        <charset val="204"/>
        <scheme val="minor"/>
      </rPr>
      <t xml:space="preserve"> </t>
    </r>
    <r>
      <rPr>
        <sz val="9"/>
        <rFont val="Calibri"/>
        <family val="2"/>
        <charset val="204"/>
        <scheme val="minor"/>
      </rPr>
      <t>урология, хирургия, физиотерапия, функциональная диагностика, эндокринология, эпидемиология</t>
    </r>
  </si>
  <si>
    <t>452340, Республика Башкортостан, Мишкинский район, с.Мишкино, ул.Матросова,66</t>
  </si>
  <si>
    <t xml:space="preserve">ЛО-02-01-005504 от 06.03.2017г бессрочно;  </t>
  </si>
  <si>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травматология и ортопедия, урология,</t>
    </r>
    <r>
      <rPr>
        <sz val="9"/>
        <color rgb="FFFF0000"/>
        <rFont val="Calibri"/>
        <family val="2"/>
        <charset val="204"/>
        <scheme val="minor"/>
      </rPr>
      <t xml:space="preserve"> </t>
    </r>
    <r>
      <rPr>
        <sz val="9"/>
        <rFont val="Calibri"/>
        <family val="2"/>
        <charset val="204"/>
        <scheme val="minor"/>
      </rPr>
      <t>функциональная диагностика, хирургия, ультразвуковая диагностика, эндокринология, эндоскопия, челюстно-лицевая хирургия,</t>
    </r>
    <r>
      <rPr>
        <sz val="9"/>
        <color rgb="FFFF0000"/>
        <rFont val="Calibri"/>
        <family val="2"/>
        <charset val="204"/>
        <scheme val="minor"/>
      </rPr>
      <t xml:space="preserve"> </t>
    </r>
    <r>
      <rPr>
        <sz val="9"/>
        <rFont val="Calibri"/>
        <family val="2"/>
        <charset val="204"/>
        <scheme val="minor"/>
      </rPr>
      <t>стоматология общей практики,</t>
    </r>
    <r>
      <rPr>
        <sz val="9"/>
        <rFont val="Calibri"/>
        <family val="2"/>
        <charset val="204"/>
        <scheme val="minor"/>
      </rPr>
      <t xml:space="preserve"> стоматология терапевтическая, стоматология хирургическая, фтизиатрия</t>
    </r>
  </si>
  <si>
    <r>
      <t>Государственное бюджетное учреждение здравоохранения Республиканская станция скорой медицинской помощи и центр медицины катастроф (Г</t>
    </r>
    <r>
      <rPr>
        <b/>
        <sz val="9"/>
        <color indexed="8"/>
        <rFont val="Calibri"/>
        <family val="2"/>
        <charset val="204"/>
      </rPr>
      <t>БУЗ  РССМП и ЦМК)</t>
    </r>
  </si>
  <si>
    <t>ЛО-02-01-005632 от 29.05.2017г бессрочно;</t>
  </si>
  <si>
    <r>
      <rPr>
        <sz val="9"/>
        <rFont val="Calibri"/>
        <family val="2"/>
        <charset val="204"/>
        <scheme val="minor"/>
      </rPr>
      <t>акушерское дело, анестезиология и реаниматология, вакцинация (проведение профилактических прививок), гистология, дезинфектология, лабораторная диагностика, лечебное дело, лечебная физкультура, медицинский массаж, неотложная медицинская помощь,</t>
    </r>
    <r>
      <rPr>
        <sz val="9"/>
        <color rgb="FFFF0000"/>
        <rFont val="Calibri"/>
        <family val="2"/>
        <charset val="204"/>
        <scheme val="minor"/>
      </rPr>
      <t xml:space="preserve"> </t>
    </r>
    <r>
      <rPr>
        <sz val="9"/>
        <rFont val="Calibri"/>
        <family val="2"/>
        <charset val="204"/>
        <scheme val="minor"/>
      </rPr>
      <t>общая практика, операционное дело, рентгенология, сестринское дело, сестринское дело в педиатрии, стоматология, физиотерапия, функциональная диагностика,</t>
    </r>
    <r>
      <rPr>
        <sz val="9"/>
        <color rgb="FFFF0000"/>
        <rFont val="Calibri"/>
        <family val="2"/>
        <charset val="204"/>
        <scheme val="minor"/>
      </rPr>
      <t xml:space="preserve"> </t>
    </r>
    <r>
      <rPr>
        <sz val="9"/>
        <rFont val="Calibri"/>
        <family val="2"/>
        <charset val="204"/>
        <scheme val="minor"/>
      </rPr>
      <t>эпидемиология</t>
    </r>
  </si>
  <si>
    <t>скорая медицинская помощь, анестезиология и реаниматология, лабораторная диагностика, рентгенология,  сестринское дело, ультразвуковая диагностика, эндоскопия</t>
  </si>
  <si>
    <t>акушерское дело, акушерство и гинекология (за исключением использования вспомогательных репродуктивных технологий), дерматовенерология, инфекционные болезни, клиническая лабораторная диагностика, лабораторная диагностика, медицинский массаж, неврология, онкология, оториноларингология (за исключением кохлеарной имплантации), офтальмология, педиатрия, рентгенология, сестринское дело,сестринское дело в педиатрии, терапия, травматология и ортопедия, урология, физиотерапия, функциональная диагностика, хирургия, эндоскопия, эпидемиология</t>
  </si>
  <si>
    <t>акушерство и гинекология (за исключением использования вспомогательных репродуктивных технологий), гастроэнтерология, гериатрия, дерматовенерология, детская хирургия, детская эндокринология, инфекционные болезни, кардиология, клиническая лабораторная диагностика, лечебная физкультура и спортивная медицина, колопроктология,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 ортодонтия, стоматология детская, стоматология общей практики, стоматология терапевтическая, стоматология хирургическая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</si>
  <si>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гастроэнтерология, гистология, дерматовенерология, детская хирургия, диетология, инфекционные болезни, кардиология, клиническая лабораторная диагностика, колопроктология, лабораторная диагностика, лечебная физкультура,</t>
    </r>
    <r>
      <rPr>
        <sz val="9"/>
        <color rgb="FFFF0000"/>
        <rFont val="Calibri"/>
        <family val="2"/>
        <charset val="204"/>
        <scheme val="minor"/>
      </rPr>
      <t xml:space="preserve">  </t>
    </r>
    <r>
      <rPr>
        <sz val="9"/>
        <rFont val="Calibri"/>
        <family val="2"/>
        <charset val="204"/>
        <scheme val="minor"/>
      </rPr>
      <t>медицинский массаж, медицинская реабилитация, неврология, нейрохирургия, неонатология,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ревматология, рентгенология, сердечно-сосудистая хирургия,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эндокринология, эндоскопия, эпидемиология</t>
    </r>
  </si>
  <si>
    <t>ЛО-02-01-005686 от19.06.2017г бессрочно;</t>
  </si>
  <si>
    <t>медицинский массаж, сестринское дело, рентгенология, стоматология, физиотерапия</t>
  </si>
  <si>
    <t>кардиология, неврология, ортодонтия, отриноларингология(за исключением кохлеарной имплантации), офтальмология, стоматология общей практики,  стоматология ортопедическая, стоматология терапевтическая, стоматология хирургическая, физиотерапия, хирургия</t>
  </si>
  <si>
    <t xml:space="preserve">ЛО-02-01-005589 от 03.05.2017г бессрочно;  </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</si>
  <si>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диетология,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неонатология, операционное дело, оториноларингология (за исключением кохлеарной имплантации), патологическая анатомия, педиатрия, рентгенология, рефлексотерапия,сестринское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</si>
  <si>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лечебное дело, неотложная медицинская помощь, медицинский массаж,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t>
  </si>
  <si>
    <t>ЛО-02-01-005654 от 06.06.2017г бессрочно;</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</si>
  <si>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гистология, дерматовенерология, детская хирургия, диетология, инфекционные болезни, кардиология, клиническая лабораторная диагностика, лабораторная диагностика, лечебная физкультура и спортивная медицина, лечебная физкультура, медицинский массаж, медицинская реабилитация, неонатология, неврология, нейрохирургия, нефрология, онкология, операционное дело, оториноларингология (за исключением кохлеарной имплантации), офтальмология, патологическая анатомия, педиатрия, рентгенология, рефлексотерапия,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эндоскопия,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</si>
  <si>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кардиология, клиническая лабораторная диагностика,</t>
    </r>
    <r>
      <rPr>
        <sz val="9"/>
        <color rgb="FFFF0000"/>
        <rFont val="Calibri"/>
        <family val="2"/>
        <charset val="204"/>
        <scheme val="minor"/>
      </rPr>
      <t xml:space="preserve"> </t>
    </r>
    <r>
      <rPr>
        <sz val="9"/>
        <rFont val="Calibri"/>
        <family val="2"/>
        <charset val="204"/>
        <scheme val="minor"/>
      </rPr>
      <t>медицинская реабилитация, нефрология, онкология, оториноларингология (за исключением кохлеарной имплантации), педиатрия, терапия, травматология и ортопедия, физиотерапия, хирургия</t>
    </r>
  </si>
  <si>
    <t>ЛО-02-01-005750 от 02.07.2017г бессрочно;</t>
  </si>
  <si>
    <t>стоматология детская, стоматология ортопедическая, стоматология терапевтическая, стоматология хирургическая</t>
  </si>
  <si>
    <t>ЛО-02-01-005666 от 07.06.2017г  бессрочно;</t>
  </si>
  <si>
    <t>ЛО-02-01-005762 от 31.07.2017г бессрочно;</t>
  </si>
  <si>
    <t>ЛО-02-01-005656 от 06.06.2017г бессрочно;</t>
  </si>
  <si>
    <t>ЛО-02-01-005669 от 13.06.2017г бессрочно;</t>
  </si>
  <si>
    <t>ЛО-02-01-005571 от 25.04.2017г бессрочно;</t>
  </si>
  <si>
    <t>ЛО-02-01-005709 от 11.07.2017г  бессрочно;</t>
  </si>
  <si>
    <t>ЛО-02-01-005702 от 11.07. 2017г бессрочно;</t>
  </si>
  <si>
    <t>453100, Республика Башкортостан, г.Стерлитамак, ул.Нахимова,4</t>
  </si>
  <si>
    <t>ЛО-02-01-005295 от 23.11.2016г бессрочно;</t>
  </si>
  <si>
    <t>Шустрова Наталия Юрьевна, тел:8987-130-55-66, e-mail: ooommoc@mail.ru</t>
  </si>
  <si>
    <t>№ЛО-02-01-005567 от 19.04.2017г бессрочно;</t>
  </si>
  <si>
    <t>Хабибуллин УралМазитович, тел:8(34764)5-05-15, факс:8(34764)5-01-52, e-mail: meleuz.crb@doctorrb.ru</t>
  </si>
  <si>
    <t>ЛО-02-01-005682 от 19.07.2017г бессрочно;</t>
  </si>
  <si>
    <t>Мавлитов Рустам Габдульянович, тел/факс8(34750)2-11-03, e-mail: belokatay.crb@doctorrb.ru</t>
  </si>
  <si>
    <t>Маркина Галина Валентиновна, тел/факс8(3473)21-06-28, e-mail:STR.RADUGA@doctorrb.ru</t>
  </si>
  <si>
    <t>ЛО-02-01-005780 от 07.08.2017г бессрочно;</t>
  </si>
  <si>
    <t>ЛО-02-01-005787 от 07.08.2017г бессрочно;</t>
  </si>
  <si>
    <r>
      <t>Государственное бюджетное учреждение здравоохранения Республики Башкортостан Белебеевская центральная районная больница (</t>
    </r>
    <r>
      <rPr>
        <b/>
        <sz val="9"/>
        <rFont val="Calibri"/>
        <family val="2"/>
        <charset val="204"/>
      </rPr>
      <t>ГБУЗ РБ Белебеевская ЦРБ</t>
    </r>
    <r>
      <rPr>
        <sz val="9"/>
        <rFont val="Calibri"/>
        <family val="2"/>
        <charset val="204"/>
      </rPr>
      <t>)</t>
    </r>
  </si>
  <si>
    <t>акушерское дело, анестезиология и реаниматология, вакцинация (проведение профилактических прививок), гистология, лабораторная диагностика, лечебное дело, лечебная физкультура, медицинский массаж, общая практика, операционное дело, неотложная медицинская помощь, рентгенология, сестринское дело, сестринское дело в педиатрии,  стоматология, стоматология ортопедическая,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</si>
  <si>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гериатрия,  детская хирургия, дерматовенерология, инфекционные болезни, кардиология, клиническая лабораторная диагностика, неврология, нефрология, онкология,ортодонтия, оториноларингология (за исключением кохлеарной имплантации), офтальмология, лечебная физкультура и спортивная медицина, рефлексотерапия, профпатология, пульмонология, рентгенология, ультразвуковая диагностика, урология, стоматология ортопедическая, стоматология детская, стоматология терапевтическая, стоматология хирургическая, травматология и ортопедия, физиотерапия, функциональная диагностика, хирургия, эндокринология,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</si>
  <si>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вакцинация (проведение профилактических прививок), диетология, дерматовенерология, инфекционные болезни, кардиология, клиническая лабораторная диагностика, лабораторная диагностика, лечебная физкультура, медицинский массаж, неонатология, неврология, нефрология, нейрохирургия,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рентгенология, сестринское дело, сестринское дело в педиатрии, терапия, трансфузиология, урология, ультразвуковая диагностика, травматология и ортопедия, физиотерапия, функциональная диагностика, хирургия, челюстно-лицевая хирургия, эндокринология, эндоскопия</t>
  </si>
  <si>
    <t>ЛО-02-01-005844 от 14.09.2017г бессрочно;</t>
  </si>
  <si>
    <r>
      <rPr>
        <sz val="9"/>
        <rFont val="Calibri"/>
        <family val="2"/>
        <charset val="204"/>
        <scheme val="minor"/>
      </rPr>
      <t>акушерское дело, бактериология, вакцинация (проведение профилактических прививок),</t>
    </r>
    <r>
      <rPr>
        <sz val="9"/>
        <color rgb="FFFF0000"/>
        <rFont val="Calibri"/>
        <family val="2"/>
        <charset val="204"/>
        <scheme val="minor"/>
      </rPr>
      <t xml:space="preserve">  </t>
    </r>
    <r>
      <rPr>
        <sz val="9"/>
        <rFont val="Calibri"/>
        <family val="2"/>
        <charset val="204"/>
        <scheme val="minor"/>
      </rPr>
      <t>лабораторная диагностика, лечебное дело, медицинский массаж, неотложная медицинская помощь, общая практика, операционное дело, рентгенология,</t>
    </r>
    <r>
      <rPr>
        <sz val="9"/>
        <color rgb="FFFF0000"/>
        <rFont val="Calibri"/>
        <family val="2"/>
        <charset val="204"/>
        <scheme val="minor"/>
      </rPr>
      <t xml:space="preserve"> </t>
    </r>
    <r>
      <rPr>
        <sz val="9"/>
        <rFont val="Calibri"/>
        <family val="2"/>
        <charset val="204"/>
        <scheme val="minor"/>
      </rPr>
      <t>сестринское дело, физиотерапия, функциональная диагностика</t>
    </r>
  </si>
  <si>
    <t>акушерство и гинекология (за исключением использования вспомогательных репродуктивных технологий), аллергология и иммунология, бактериология, гастроэнтерология, дерматовенерология,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 травматология и ортопедия, ультразвуковая диагностика, урология, сурдология-оториноларингология,  физиотерапия, функциональная диагностика, хирургия, эндокринология, эндоскопия, эпидемиология</t>
  </si>
  <si>
    <t>ФС-02-01-005808 от 16.08.2017г бессрочно;</t>
  </si>
  <si>
    <t>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диетология,  клиническая лабораторная диагностика, лабораторная диагностика, медицинский массаж, нейрохирургия, неонатология,  операционное дело, рентгенология, сестринское дело,сестринское дело в педиатрии, терапия, травматология и ортопедия, трансфузиология, ультразвуковая диагностика, физиотерапия, функциональная диагностика, хирургия, хирургия (абдоминальная),  эндоскопия, эпидемиология</t>
  </si>
  <si>
    <t>акушерское дело, анестезиология и реаниматология, вакцинация (проведение профилактических прививок), гигиеническое воспитание, лечебная физкультура, рентгенология, лечебное дело, лабораторная диагностика, неотложная медицинская помощь, медицинский массаж, операционное дело, сестринское дело, сестринское дело в педиатрии, стоматология, стоматология профилактическая, стоматология ортопедическая,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</si>
  <si>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анестезиология и реаниматология, гастроэнтерология, гериатрия,  гематология, дерматовенерология, детская хирургия, детская кардиология, детская урология-андрология, детская эндокринология, инфекционные болезни, кардиология, клиническая лабораторная диагностика, клиническая фармакология,  колопроктология, неврология, неотложная медицинская помощь, лечебная физкультура и спортивная медицина, онкология, офтальмология, оториноларингология (за исключением кохлеарной имплантации), рентгенология, профпатология, пульмонология, травматология и ортопедия, урология, ультразвуковая диагностика, хирургия, стоматология детская, стоматология общей практики, стоматология хирургическая, стоматология терапевтическая, физиотерапия, функциональная диагностика, эндокринология, эндоскопия,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</si>
  <si>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клиническая лабораторная диагностика,  лабораторная диагностика, медицинский массаж, операционное дело,рентгенология, сестринское дело, терапия, травматология и ортопедия, ультразвуковая диагностика, физиотерапия, функциональная диагностика, хирургия, эндоскопия</t>
  </si>
  <si>
    <t>ЛО-02-01-005842 от14.09.2017г бессрочно;</t>
  </si>
  <si>
    <t>акушерское дело, вакцинация (проведение профилактических прививок), гигиеническое воспитание, неотложная медицинская помощь, лабораторная диагностика, лечебное дело, лечебная физкультура, медицинский массаж, рентгенология, сестринское дело, стоматология, физиотерапия, функциональная диагностика, эпидемиология</t>
  </si>
  <si>
    <r>
      <rPr>
        <sz val="9"/>
        <rFont val="Calibri"/>
        <family val="2"/>
        <charset val="204"/>
        <scheme val="minor"/>
      </rPr>
      <t>акушерство и гинекология (за исключением использования вспомогательных репродуктивных технологий), анестезиология и реаниматология, бактериология, детская хирургия, диетология, дезинфектология,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медицинская реабилитация, медицинский массаж, неврология, нейрохирургия, онкология, операционное дело, педиатрия, рентгенология, рефлексотерапия, сестринское дело, сестринское дело в педиатрии, терапия, травматология и ортопедия, трансфузиология, ультразвуковая диагностика, физиотерапия, функциональная диагностика, хирургия,</t>
    </r>
    <r>
      <rPr>
        <sz val="9"/>
        <color rgb="FFFF0000"/>
        <rFont val="Calibri"/>
        <family val="2"/>
        <charset val="204"/>
        <scheme val="minor"/>
      </rPr>
      <t xml:space="preserve"> </t>
    </r>
    <r>
      <rPr>
        <sz val="9"/>
        <rFont val="Calibri"/>
        <family val="2"/>
        <charset val="204"/>
        <scheme val="minor"/>
      </rPr>
      <t>хирургия (комбустиология), эндоскопия, эпидемиология</t>
    </r>
  </si>
  <si>
    <r>
      <rPr>
        <sz val="9"/>
        <rFont val="Calibri"/>
        <family val="2"/>
        <charset val="204"/>
        <scheme val="minor"/>
      </rPr>
      <t>акушерство и гинекология (за исключением использования вспомогательных репродуктивных технологий),</t>
    </r>
    <r>
      <rPr>
        <sz val="9"/>
        <color rgb="FFFF0000"/>
        <rFont val="Calibri"/>
        <family val="2"/>
        <charset val="204"/>
        <scheme val="minor"/>
      </rPr>
      <t xml:space="preserve"> </t>
    </r>
    <r>
      <rPr>
        <sz val="9"/>
        <rFont val="Calibri"/>
        <family val="2"/>
        <charset val="204"/>
        <scheme val="minor"/>
      </rPr>
      <t>неврология, травматология и ортопедия, хирургия (абдоминальная), хирургия (комбустиология)</t>
    </r>
  </si>
  <si>
    <t>лабораторная диагностика, лечебная физкультура,  медицинский массаж, физиотерапия, сестринское дело, функциональная диагностика</t>
  </si>
  <si>
    <r>
      <t>акушерство и гинекология (за исключением использования вспомогательных репродуктивных технологий), гастроэнтерология, диетология, кардиология, клиническая лабораторная диагностика, лечебная физкультура и спортивная медицина, лабораторная диагностика, лечебная физкультура,</t>
    </r>
    <r>
      <rPr>
        <b/>
        <sz val="9"/>
        <rFont val="Calibri"/>
        <family val="2"/>
        <charset val="204"/>
        <scheme val="minor"/>
      </rPr>
      <t xml:space="preserve"> медицинская реабилитация, </t>
    </r>
    <r>
      <rPr>
        <sz val="9"/>
        <rFont val="Calibri"/>
        <family val="2"/>
        <charset val="204"/>
        <scheme val="minor"/>
      </rPr>
      <t xml:space="preserve"> медицинский массаж, педиатрия, профпатология, пульмонология, рефлексотерапия, сестринское дело, стоматология терапевтическая, стоматология хирургическая, терапия, травматология и ортопедия, ультразвуковая диагностика, урология, физиотерапия, функциональная диагностика, эндоскопия, эндокринология</t>
    </r>
  </si>
  <si>
    <r>
      <t>Государственное унитарное предприятие санаторий "Юматово" Республики Башкортостан (</t>
    </r>
    <r>
      <rPr>
        <b/>
        <sz val="9"/>
        <color rgb="FFFF0000"/>
        <rFont val="Calibri"/>
        <family val="2"/>
        <charset val="204"/>
      </rPr>
      <t>ГУП санаторий "Юматово"РБ</t>
    </r>
    <r>
      <rPr>
        <sz val="9"/>
        <color rgb="FFFF0000"/>
        <rFont val="Calibri"/>
        <family val="2"/>
        <charset val="204"/>
      </rPr>
      <t>)</t>
    </r>
  </si>
  <si>
    <r>
      <t>акушерство и гинекология (за исключением использования вспомогательных репродуктивных технологий), гастроэнтерология, диетология, кардиология, клиническая лабораторная диагностика, лечебная физкультура и спортивная медицина, лабораторная диагностика, лечебная физкультура,</t>
    </r>
    <r>
      <rPr>
        <b/>
        <sz val="9"/>
        <color rgb="FFFF0000"/>
        <rFont val="Calibri"/>
        <family val="2"/>
        <charset val="204"/>
        <scheme val="minor"/>
      </rPr>
      <t xml:space="preserve"> медицинская реабилитация, </t>
    </r>
    <r>
      <rPr>
        <sz val="9"/>
        <color rgb="FFFF0000"/>
        <rFont val="Calibri"/>
        <family val="2"/>
        <charset val="204"/>
        <scheme val="minor"/>
      </rPr>
      <t xml:space="preserve"> медицинский массаж, педиатрия, профпатология, пульмонология, рефлексотерапия, сестринское дело, стоматология терапевтическая, стоматология хирургическая, терапия, травматология и ортопедия, ультразвуковая диагностика, урология, физиотерапия, функциональная диагностика, эндоскопия, эндокринология</t>
    </r>
  </si>
  <si>
    <t>020233</t>
  </si>
  <si>
    <r>
      <t>Общество с ограниченной санаторий "Юматово" (ООО</t>
    </r>
    <r>
      <rPr>
        <b/>
        <sz val="9"/>
        <rFont val="Calibri"/>
        <family val="2"/>
        <charset val="204"/>
        <scheme val="minor"/>
      </rPr>
      <t xml:space="preserve"> санаторий "Юматово"</t>
    </r>
    <r>
      <rPr>
        <sz val="9"/>
        <rFont val="Calibri"/>
        <family val="2"/>
        <charset val="204"/>
        <scheme val="minor"/>
      </rPr>
      <t>)</t>
    </r>
  </si>
  <si>
    <r>
      <t xml:space="preserve">По состоянию на 01.01.2017 года всего в реестре  204 МО, с объемами-160( 129 гос- НУЗ-2, ИП-1, ООО-28) , без объема-44 (35 ООО, 1 "ООО" (Стоматолог иЯ"  отказался  + 8 Гос). </t>
    </r>
    <r>
      <rPr>
        <sz val="11"/>
        <color theme="1"/>
        <rFont val="Calibri"/>
        <family val="2"/>
        <charset val="204"/>
        <scheme val="minor"/>
      </rPr>
      <t>По состоянию на</t>
    </r>
    <r>
      <rPr>
        <b/>
        <sz val="11"/>
        <color theme="1"/>
        <rFont val="Calibri"/>
        <family val="2"/>
        <charset val="204"/>
        <scheme val="minor"/>
      </rPr>
      <t xml:space="preserve"> 21.02.2017</t>
    </r>
    <r>
      <rPr>
        <sz val="11"/>
        <color theme="1"/>
        <rFont val="Calibri"/>
        <family val="2"/>
        <charset val="204"/>
        <scheme val="minor"/>
      </rPr>
      <t xml:space="preserve"> года всего в реестре  204 МО, с объемами-</t>
    </r>
    <r>
      <rPr>
        <b/>
        <sz val="11"/>
        <color theme="1"/>
        <rFont val="Calibri"/>
        <family val="2"/>
        <charset val="204"/>
        <scheme val="minor"/>
      </rPr>
      <t>164</t>
    </r>
    <r>
      <rPr>
        <sz val="11"/>
        <color theme="1"/>
        <rFont val="Calibri"/>
        <family val="2"/>
        <charset val="204"/>
        <scheme val="minor"/>
      </rPr>
      <t>( 129 гос- НУЗ-2, ИП-1, ООО-</t>
    </r>
    <r>
      <rPr>
        <b/>
        <sz val="11"/>
        <color theme="1"/>
        <rFont val="Calibri"/>
        <family val="2"/>
        <charset val="204"/>
        <scheme val="minor"/>
      </rPr>
      <t>32</t>
    </r>
    <r>
      <rPr>
        <sz val="11"/>
        <color theme="1"/>
        <rFont val="Calibri"/>
        <family val="2"/>
        <charset val="204"/>
        <scheme val="minor"/>
      </rPr>
      <t>) , без объема-40 (</t>
    </r>
    <r>
      <rPr>
        <b/>
        <sz val="11"/>
        <color theme="1"/>
        <rFont val="Calibri"/>
        <family val="2"/>
        <charset val="204"/>
        <scheme val="minor"/>
      </rPr>
      <t>31</t>
    </r>
    <r>
      <rPr>
        <sz val="11"/>
        <color theme="1"/>
        <rFont val="Calibri"/>
        <family val="2"/>
        <charset val="204"/>
        <scheme val="minor"/>
      </rPr>
      <t xml:space="preserve"> ООО, 1 "ООО" (Стоматолог иЯ"  отказался  + 8 Гос).По состоянию на 01.07.2017г. закрылась ГУП "Санаторно-оздоровительный лагерь "Салют"). По состоянию на 01.10.2017г ГУП санаторий "Юматово"РБ закрылась и преобразовалась  в ООО санаторий "Юматово".</t>
    </r>
  </si>
  <si>
    <t>ЛО-02-01-005832 от 11.09.2017г бессрочно;</t>
  </si>
  <si>
    <t>акушерство и гинекология (за исключением использования вспомогательных репродуктивных технологий), аллергология и иммунология,детская кардиология,  детская хирургия, детская эндокринология, гастроэнтерология, гематология, дерматовенерология, клиническая лабораторная диагностика, кардиология, колопроктология, неврология, неотложная медицинская помощь, ортодонтия, оториноларингология (за исключением кохлеарной имплантации), офтальмология, рентгенология, стоматология детская, стоматология хирургическая,стоматология общей практики, травматология и ортопедия, ультразвуковая диагностика, урология, физиотерапия, функциональная диагностика, эндоскопия</t>
  </si>
  <si>
    <t>клиническая лабораторная диагностика, неотложная медицинская помощь,  общая врачебная практика (семейная медицина), терапия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</si>
  <si>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гериатрия,  детская эндокринология, дерматовенерология, детская хирургия, инфекционные болезни, кардиология, клиническая лабораторная диагностика, клиническая фармакология, неврология, неотложная медицинская помощь, онкология, профпатология, оториноларингология (за исключением кохлеарной имплантации), офтальмология, стоматология общей практики, стоматология детская, стоматология терапевтическая, стоматология хирургическая, стоматология ортопедическая, травматология и ортопедия, физиотерапия, фтизиатрия, функциональная диагностика, хирургия, ультразвуковая диагностика, эндокринология, эндоскопия</t>
  </si>
  <si>
    <t>акушерство и гинекология (за исключением использования вспомогательных репродуктивных технологий), бактериология, клиническая лабораторная диагностика, неврология,  рентгенология, ультразвуковая диагностика, физиотерапия, функциональная диагностика, хирургия, эндоскопия</t>
  </si>
  <si>
    <t>ЛО-02-01-005798 от 10.08.2017г бессрочно;</t>
  </si>
  <si>
    <r>
      <rPr>
        <sz val="9"/>
        <rFont val="Calibri"/>
        <family val="2"/>
        <charset val="204"/>
        <scheme val="minor"/>
      </rPr>
      <t>акушерство и гинекология (за исключением использования вспомогательных репродуктивных технологий), аллергология и иммунология, бактериология, гериатрия,  дерматовенерология, детская хирургия,</t>
    </r>
    <r>
      <rPr>
        <sz val="9"/>
        <color rgb="FFFF0000"/>
        <rFont val="Calibri"/>
        <family val="2"/>
        <charset val="204"/>
        <scheme val="minor"/>
      </rPr>
      <t xml:space="preserve"> </t>
    </r>
    <r>
      <rPr>
        <sz val="9"/>
        <rFont val="Calibri"/>
        <family val="2"/>
        <charset val="204"/>
        <scheme val="minor"/>
      </rPr>
      <t>инфекционные болезни,</t>
    </r>
    <r>
      <rPr>
        <sz val="9"/>
        <color rgb="FFFF0000"/>
        <rFont val="Calibri"/>
        <family val="2"/>
        <charset val="204"/>
        <scheme val="minor"/>
      </rPr>
      <t xml:space="preserve"> </t>
    </r>
    <r>
      <rPr>
        <sz val="9"/>
        <rFont val="Calibri"/>
        <family val="2"/>
        <charset val="204"/>
        <scheme val="minor"/>
      </rPr>
      <t>кардиология, клиническая лабораторная диагностика, колопроктология, неврология,</t>
    </r>
    <r>
      <rPr>
        <sz val="9"/>
        <color rgb="FFFF0000"/>
        <rFont val="Calibri"/>
        <family val="2"/>
        <charset val="204"/>
        <scheme val="minor"/>
      </rPr>
      <t xml:space="preserve"> </t>
    </r>
    <r>
      <rPr>
        <sz val="9"/>
        <rFont val="Calibri"/>
        <family val="2"/>
        <charset val="204"/>
        <scheme val="minor"/>
      </rPr>
      <t>лечебная физкультура и спортивная медицина, неврология, оториноларингология (за исключением кохлеарной имплантации), онкология, офтальмология, профпатология, ревматология, рентгенология, стоматология терапевтическая, травматология и ортопедия, стоматология хирургическая, ультразвуковая диагностика, урология, физиотерапия, функциональная диагностика, хирургия, эндокринология, эпидемиология, эндоскопия</t>
    </r>
  </si>
  <si>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гистология, дерматовенерология, инфекционные болезни, диетология, детская хирургия, кардиология, клиническая лабораторная диагностика, лабораторная диагностика, клиническая фармакология, лечебная физкультура, медицинский массаж, медицинская реабилитация, патологическая анатомия, педиатрия, неврология,нейрохирургия,  неонатология, нефрология, онкология, операционное дело, оториноларингология (за исключением кохлеарной имплантации), офтальмология, рентгенология, сестринское дело, сестринское дело в педиатрии, терапия, травматология и ортопедия, трансфузиология, ультразвуковая диагностика, урология, физиотерапия, функциональная диагностика, хирургия, эндоскопия</t>
  </si>
  <si>
    <t>ЛО-02-01-005821 от 25.08.2017г бессрочно;</t>
  </si>
  <si>
    <t>акушерское дело, анестезиология и реаниматология, вакцинация (проведение профилактических прививок), лабораторная диагностика, лечебная физкультура, медицинский массаж, неотложная медицинская помощь,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</si>
  <si>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акушерское дело, акушерство и гинекология (за исключением использования вспомогательных репродуктивных технологий), кардиология, медицинская реабилитация, медицинский массаж, неврология, нефрология, онкология, педиатрия, рентгенология, сестринское дело, травматология и ортопедия, ультразвуковая диагностика, урология, функциональная диагностика, хирургия, эндоскопия</t>
  </si>
  <si>
    <t>ЛО-02-01-005853 от 26.09.2017г бессрочно;</t>
  </si>
  <si>
    <r>
      <rPr>
        <sz val="9"/>
        <rFont val="Calibri"/>
        <family val="2"/>
        <charset val="204"/>
        <scheme val="minor"/>
      </rPr>
      <t>акушерское дело, анестезиология и реаниматология, вакцинация (проведение профилактических прививок), гигиеническое воспитание, лабораторная диагностика, лечебная физкультура, лечебное дело,</t>
    </r>
    <r>
      <rPr>
        <sz val="9"/>
        <color rgb="FFFF0000"/>
        <rFont val="Calibri"/>
        <family val="2"/>
        <charset val="204"/>
        <scheme val="minor"/>
      </rPr>
      <t xml:space="preserve"> </t>
    </r>
    <r>
      <rPr>
        <sz val="9"/>
        <rFont val="Calibri"/>
        <family val="2"/>
        <charset val="204"/>
        <scheme val="minor"/>
      </rPr>
      <t>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физиотерапия, функциональная диагностика, эпидемиология</t>
    </r>
  </si>
  <si>
    <t>анестезиология и реаниматология, клиническая лабораторная диагностика, лечебная физкультура и спортивная медицина, медицинская реабилитация, нкология,  офтальмология, травматология и ортопедия, хирургия</t>
  </si>
  <si>
    <t>ЛО-02-01-005880 от 09.10.2017 г., бессрочно;</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</si>
  <si>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диетология, неврология, хирургия, клиническая лабораторная диагностика, лабораторная диагностика, медицинский массаж, операционное дело, организация сестринского дела, сестринское дело, сестринское дело в педиатрии, рентгенология, педиатрия, терапия, травматология и ортопедия, трансфузиология, физиотерапия, функциональная диагностика, эпидемиология</t>
  </si>
  <si>
    <t>ЛО-02-01-005831 от 11.09.2017г., бессрочно;</t>
  </si>
  <si>
    <t>ЛО-02-01-005684 от 19.06.2017г бессрочно;</t>
  </si>
  <si>
    <r>
      <rPr>
        <sz val="9"/>
        <rFont val="Calibri"/>
        <family val="2"/>
        <charset val="204"/>
        <scheme val="minor"/>
      </rPr>
      <t>акушерское дело, анестезиология и реаниматология, вакцинация (проведение профилактических прививок), дезинфектология, лабораторная диагностика,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t>
    </r>
    <r>
      <rPr>
        <sz val="9"/>
        <color rgb="FFFF0000"/>
        <rFont val="Calibri"/>
        <family val="2"/>
        <charset val="204"/>
        <scheme val="minor"/>
      </rPr>
      <t xml:space="preserve"> </t>
    </r>
    <r>
      <rPr>
        <sz val="9"/>
        <rFont val="Calibri"/>
        <family val="2"/>
        <charset val="204"/>
        <scheme val="minor"/>
      </rPr>
      <t>физиотерапия, функциональная диагностика, эпидемиология</t>
    </r>
  </si>
  <si>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 неотложная медицинская помощь, неврология, онкология, оториноларингология (за исключением кохлеарной имплантации),</t>
    </r>
    <r>
      <rPr>
        <sz val="9"/>
        <color rgb="FFFF0000"/>
        <rFont val="Calibri"/>
        <family val="2"/>
        <charset val="204"/>
        <scheme val="minor"/>
      </rPr>
      <t xml:space="preserve"> </t>
    </r>
    <r>
      <rPr>
        <sz val="9"/>
        <rFont val="Calibri"/>
        <family val="2"/>
        <charset val="204"/>
        <scheme val="minor"/>
      </rPr>
      <t>офтальмология, профпатология, рентгенология, рефлексотерапия, стоматология общей практики, стоматология детская, стоматология терапевтическая, стоматология хирургическая, травматология и ортопедия, физиотерапия, функциональная диагностика, хирургия, ультразвуковая диагностика, урология,</t>
    </r>
    <r>
      <rPr>
        <sz val="9"/>
        <color rgb="FFFF0000"/>
        <rFont val="Calibri"/>
        <family val="2"/>
        <charset val="204"/>
        <scheme val="minor"/>
      </rPr>
      <t xml:space="preserve"> </t>
    </r>
    <r>
      <rPr>
        <sz val="9"/>
        <rFont val="Calibri"/>
        <family val="2"/>
        <charset val="204"/>
        <scheme val="minor"/>
      </rPr>
      <t>эндоскопия, эндокринология</t>
    </r>
  </si>
  <si>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бактериология, вакцинация (проведение профилактических прививок), дезинфектология, детская хирургия, диетология, инфекционные болезни, клиническая лабораторная диагностика, лабораторная диагностика, медицинский массаж, неврология, операционное дело, общая практика, онкология, оториноларингология (за исключением кохлеарной имплантации), офтальмология, педиатрия, профпатология, рентгенология, сестринское дело, сестринское дело в педиатри, терапия, травматология и ортопедия, трансфузиология, физиотерапия, функциональная диагностика, хирургия, ультразвуковая диагностика, урология, эндокринология, эндоскопия</t>
  </si>
  <si>
    <t>450054, Республика Башкортостан, г.Уфа,Проспект Октября,73 корпус1, офис1</t>
  </si>
  <si>
    <t xml:space="preserve">ЛО-02-01-005852 от 26.09.2017г бессрочно; </t>
  </si>
  <si>
    <t>143444, Московская область,г.Красногорск, мкр-н Опалиха, ул.Геологов д,6, помещение1(450015,Республика Башкортостан. Г.Уфа. Ул.К.Маркса,48/2)</t>
  </si>
  <si>
    <t>Комиссаров Алексей Александрович, тел/факс 8(915)495-93-50, e-mail:vashchenko@metaco.uk, директор филиала Уфа Хафизов Назир Хасанович 8(917)7851051, 8(347)246-38-16, e-mail:ufa@medtorgservice.ru</t>
  </si>
  <si>
    <t xml:space="preserve">ЛО-02-01-005830 от 11. 09.2017г бессрочно; </t>
  </si>
  <si>
    <t>неврология, офтальмология, терапия</t>
  </si>
  <si>
    <t>ЛО-02-01-005799 от 10.08.2017г бессрочно;</t>
  </si>
  <si>
    <t>акушерство и гинекология (за исключением использования вспомогательных репродуктивных технологий), анестезиология и реаниматология, аллергология и иммунология, гастроэнтерология, гематология, гериатрия, дерматовенерология, детская кардиология, детская хирургия, детская урология-андрология, детская эндокринология, инфекционные болезни, кардиология, клиническая лабораторная диагностика, колопроктология, неврология, нейрохирургия, нефрология, онкология, оториноларингология (за исключением кохлеарной имплантации), офтальмология, профпатология, пульмонология, рентгенология, рефлексотерапия,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 стоматология терапевтическая, сурдология-оториноларингология</t>
  </si>
  <si>
    <t>акушерство и гинекология (за исключением использования вспомогательных репродуктивных технологий), неврология, онкология, оториноларингология (за исключением кохлеарной имплантации), физиотерапия, медицинская реабилитация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</si>
  <si>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гастроэнтерология, детская кардиология, детская урология-андрология, детская хирургия, детская эндокринология, дерматовенерология,  гематология, гериатрия,  гистология, диетология, инфекционные болезни, кардиология, клиническая лабораторная диагностика, колопроктология,  лабораторная диагностика, медицинская реабилитация, лечебная физкультура и спортивная медицина, лечебная физкультура, медицинский массаж, нейрохирургия, неонатология, неврология, нефрология,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ревматология, рентгенология, рефлексотерапия, сестринское дело, сестринское дело в педиатрии, стоматология терапевтическая, стоматология хирургическая, терапия, травматология и ортопедия, трансфузиология, ультразвуковая диагностика, урология, физиотерапия, функциональная диагностика, хирургия, хирургия (абдоминальная), эндоскопия, эпидемиология, эндокринология</t>
  </si>
  <si>
    <t>акушерство и гинекология (за исключением использования вспомогательных репродуктивных технологий), анестезиология и реаниматология, инфекционные болезни, кардиология, педиатрия,  неврология, нейрохирургия, терапия, травматология и ортопедия, клиническая лабораторная диагностика, лабораторная диагностика, рентгенология, ультразвуковая диагностика, сестринское дело, скорая медицинская помощь, эндоскопия</t>
  </si>
  <si>
    <t>ЛО-02-01-005815 от 23.08.2017г бессрочно;</t>
  </si>
  <si>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детская, стоматология терапевтическая, стоматология хирургическая, стоматология общей практики, травматология и ортопедия, ультразвуковая диагностика, фтизиатрия, хирургия, эндокринология,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</si>
  <si>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диетология, детская хирургия, кардиология, клиническая лабораторная диагностика,  лабораторная диагностика, лечебная физкультура, медицинский массаж, неврология, неонатология, общая практика, оториноларингология (за исключением кохлеарной имплантации), операционное дело, офтальмология, педиатрия, рентгенология, сестринское дело, сестринское дело в педиатрии, стоматология детская, терапия, трансфузиология, травматология и ортопедия, ультразвуковая диагностика, физиотерапия, функциональная диагностика, хирургия, эндокринология, эндоскопия</t>
  </si>
  <si>
    <t>акушерское дело, акушерство и гинекология ( за исключением использования вспомогательных репродуктивных технологий)</t>
  </si>
  <si>
    <t>акушерство и гинекология (за исключением использования вспомогательных репродуктивных технологий), анестезиология и реаниматология, детская хирургия,  клиническая лабораторная диагностика, неврология, неонатология, педиатрия, рентгенология, терапия, травматология и ортопедия, трансфузиология, ультразвуковая диагностика, физиотерапия, функциональная диагностика, хирургия, эндоскопия</t>
  </si>
  <si>
    <t>ЛО-02-01-005733 от 25.07.2017г бессрочно</t>
  </si>
  <si>
    <r>
      <rPr>
        <sz val="9"/>
        <rFont val="Calibri"/>
        <family val="2"/>
        <charset val="204"/>
      </rPr>
      <t>акушерство и гинекология (за исключением использования вспомогательных репродуктивных технологий), анестезиология и реаниматология, гериатрия,  дерматовенерология, детская хирургия,</t>
    </r>
    <r>
      <rPr>
        <sz val="9"/>
        <color rgb="FFFF0000"/>
        <rFont val="Calibri"/>
        <family val="2"/>
        <charset val="204"/>
      </rPr>
      <t xml:space="preserve"> </t>
    </r>
    <r>
      <rPr>
        <sz val="9"/>
        <rFont val="Calibri"/>
        <family val="2"/>
        <charset val="204"/>
      </rPr>
      <t>детская эндокринология, детская кардиология, лечебная физкультура и спортивная медицина, инфекционные болезни, кардиология, клиническая лабораторная диагностика, клиническая фармакология,</t>
    </r>
    <r>
      <rPr>
        <sz val="9"/>
        <color rgb="FFFF0000"/>
        <rFont val="Calibri"/>
        <family val="2"/>
        <charset val="204"/>
      </rPr>
      <t xml:space="preserve"> </t>
    </r>
    <r>
      <rPr>
        <sz val="9"/>
        <rFont val="Calibri"/>
        <family val="2"/>
        <charset val="204"/>
      </rPr>
      <t>неврология,  онкология, оториноларингология (за исключением кохлеарной имплантации), офтальмология, рефлексотерапия, профпатология, пульмонология, рентгенология, травматология и ортопедия, функциональная диагностика, физиотерапия, фтизиатрия, хирургия,</t>
    </r>
    <r>
      <rPr>
        <sz val="9"/>
        <color rgb="FFFF0000"/>
        <rFont val="Calibri"/>
        <family val="2"/>
        <charset val="204"/>
      </rPr>
      <t>,</t>
    </r>
    <r>
      <rPr>
        <sz val="9"/>
        <rFont val="Calibri"/>
        <family val="2"/>
        <charset val="204"/>
      </rPr>
      <t xml:space="preserve"> эндокринология, эндоскопия, ультразвуковая диагностика, урология, педиатрия, стоматология детская, стоматология терапевтическая, стоматология хирургическая</t>
    </r>
  </si>
  <si>
    <t>И.о. Богдасаров Юрий Варисович, тел/факс8(347)281-01-38,281-94-14, e-mail: ufa.gkbdema@doctorrb.ru</t>
  </si>
  <si>
    <t>Павлов Валентин Николаевич, (Булатов Шамиль Энгельсович), тел8(347)272-41-73, факс 8(347)272-37-51, e-mail:  rectorat@bashgmu.ru, kbgmu@bashgmu.ru (223-11-92, 223-11-42),И.о. Лзарев Сергей Анатольевич (стоматология) 273-87-54, 273-87-54</t>
  </si>
  <si>
    <t>Фазлиахметов Эрик Файзуллович, тел/факс 8(34796)3-51-49, e-mail.ru: cekmcrb@mail.ru</t>
  </si>
  <si>
    <t>Тулинов Владимир Георгиевич (Розанов Олег Валерьевич), Арманшина Гульнара Закиевна, тел: 89174069555, 8-917-476-86-97, e-mail: ORozanov@mrtexpert.ru, Garmanshina@mrtexpert.ru</t>
  </si>
  <si>
    <t>ЛО-02-01-005897 от 18.10.2017г бессрочно;</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</si>
  <si>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дерматовенерология, диетология, инфекционные болезни, кардиология, клиническая лабораторная диагностика, лабораторная диагностика, медицинский массаж, неврология, неонатология, онкология, операционное дело, патологическая анатомия, педиатрия, профпатология, рентгенология, сестринское дело, сестринское дело в педиатрии, терапия, травматология и ортопедия, трансфузиология, ультразвуковая диагностика, физиотерапия, функциональная диагностика, хирургия, эндокринология</t>
  </si>
  <si>
    <t>ЛО-02-01-005896 от 18.10.2017г бессрочно;</t>
  </si>
  <si>
    <t>акушерское дело, анестезиология и реаниматология, бактериология, вакцинация (проведение профилактических прививок), гигиеническое воспитание, лабораторная диагностика, лечебное дело, лечебная физкультура,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</si>
  <si>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r>
      <rPr>
        <sz val="9"/>
        <rFont val="Calibri"/>
        <family val="2"/>
        <charset val="204"/>
        <scheme val="minor"/>
      </rPr>
      <t>акушерское дело, акушерство и гинекология (за исключением использования вспомогательных репродуктивных технологий), неонатология, анестезиология и реаниматология, бактериология, вакцинация (проведение профилактических прививок), детская хирургия,  дерматовенерология, диетология, инфекционные болезни, кардиология, клиническая лабораторная диагностика, клиническая фармакология, лабораторная диагностика, лечебная физкультура, медицинский массаж, неврология, операционное дело, патологическая анатомия, педиатрия, рентгенология, сестринское дело, сестринское дело в педиатрии, терапия, трансфузиология, травматология и ортопедия,</t>
    </r>
    <r>
      <rPr>
        <sz val="9"/>
        <color rgb="FFFF0000"/>
        <rFont val="Calibri"/>
        <family val="2"/>
        <charset val="204"/>
        <scheme val="minor"/>
      </rPr>
      <t xml:space="preserve"> </t>
    </r>
    <r>
      <rPr>
        <sz val="9"/>
        <rFont val="Calibri"/>
        <family val="2"/>
        <charset val="204"/>
        <scheme val="minor"/>
      </rPr>
      <t>физиотерапия, функциональная диагностика, хирургия, ультразвуковая диагностика,  эндокринология, эндоскопия, эпидемиология</t>
    </r>
  </si>
  <si>
    <t>ЛО-02-01-005912 от25.10.2017г бессрочно;</t>
  </si>
  <si>
    <t xml:space="preserve">ЛО-02-01-005917 от 27.10.2017г бессрочно;  </t>
  </si>
  <si>
    <t>ФС-02-01-002506 от 10.10.2017г бессрочно;</t>
  </si>
  <si>
    <r>
      <rPr>
        <sz val="9"/>
        <rFont val="Calibri"/>
        <family val="2"/>
        <charset val="204"/>
        <scheme val="minor"/>
      </rPr>
      <t>акушерское дело, лабораторная диагностика, анестезиология и реаниматология, операционное дело, медицинский массаж, рентгенология, сестринское дело, сестринское дело в педиатрии, физиотерапия, функциональная диагностика,</t>
    </r>
    <r>
      <rPr>
        <sz val="9"/>
        <color rgb="FFFF0000"/>
        <rFont val="Calibri"/>
        <family val="2"/>
        <charset val="204"/>
        <scheme val="minor"/>
      </rPr>
      <t xml:space="preserve"> </t>
    </r>
    <r>
      <rPr>
        <sz val="9"/>
        <rFont val="Calibri"/>
        <family val="2"/>
        <charset val="204"/>
        <scheme val="minor"/>
      </rPr>
      <t>вакцинация (проведение профилактических прививок), гистология</t>
    </r>
  </si>
  <si>
    <r>
      <rPr>
        <sz val="9"/>
        <rFont val="Calibri"/>
        <family val="2"/>
        <charset val="204"/>
        <scheme val="minor"/>
      </rPr>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аллергология и иммунология, анестезиология и реаниматология, гастроэнтерология, гематология, генетика, гистология, дерматовенерология, детская кардиология, детская урология-андрология, детская хирургия, детская эндокринология, диетология, забор, криоконсервация и хранение половых клеток и тканей репродуктивных органов, инфекционные болезни, кардиология, клиническая лабораторная диагностика, клиническая фармакология, колопроктология, лабораторная генетика, лечебная физкультура и спортивная медицина, неврология, нейрохирургия, онкология, оториноларингология (за исключением кохлеарной имплантации), офтальмология, профпатология, пульмонология, ревматология, рентгенология, рефлексотерапия,</t>
    </r>
    <r>
      <rPr>
        <sz val="9"/>
        <color rgb="FFFF0000"/>
        <rFont val="Calibri"/>
        <family val="2"/>
        <charset val="204"/>
        <scheme val="minor"/>
      </rPr>
      <t xml:space="preserve"> </t>
    </r>
    <r>
      <rPr>
        <sz val="9"/>
        <rFont val="Calibri"/>
        <family val="2"/>
        <charset val="204"/>
        <scheme val="minor"/>
      </rPr>
      <t>сердечно-сосудистая хирургия, травматология и ортопедия,  транспортировка половых клеток и (или) тканей репродуктивных органов, ультразвуковая диагностика,урология, физиотерапия, функциональная диагностика, хирургия,челюстно-лицевая хирургия, эндокринология, эндоскопия</t>
    </r>
  </si>
  <si>
    <r>
      <rPr>
        <sz val="9"/>
        <rFont val="Calibri"/>
        <family val="2"/>
        <charset val="204"/>
        <scheme val="minor"/>
      </rPr>
      <t xml:space="preserve">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гематология, генетика, детская урология-андрология, детская хирургия, забор, криоконсервация и хранение половых клеток и тканей репродуктивных органов, инфекционные болезни, кардиология, клиническая лабораторная диагностика, клиническая фармакология, нейрохирургия, неонатология, онкология, оториноларингология (за исключением кохлеарной имплантации), сердечно-сосудистая хирургия, транспортировка половых клеток и (или)  тканей репродуктивных органов, травматология и ортопедия, </t>
    </r>
    <r>
      <rPr>
        <sz val="9"/>
        <color rgb="FFFF0000"/>
        <rFont val="Calibri"/>
        <family val="2"/>
        <charset val="204"/>
        <scheme val="minor"/>
      </rPr>
      <t xml:space="preserve">транспортировка половых клеток и (или) тканей репродуктивных органов, </t>
    </r>
    <r>
      <rPr>
        <sz val="9"/>
        <rFont val="Calibri"/>
        <family val="2"/>
        <charset val="204"/>
        <scheme val="minor"/>
      </rPr>
      <t>трансфузиология, челюстно-лицевая хирургия, хирургия</t>
    </r>
  </si>
  <si>
    <t>акушерское дело, 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гематология, детская урология-андрология, детская хирургия, забор гемопоэтических стволовых клеток, забор, криоконсервация и хранение половых клеток и тканей репродуктивных органов, инфекционные болезни, клиническая лабораторная диагностика, нейрохирургия, неонатология, онкология, операционное дело, оториноларингология (за исключением кохлеарной имплантации), рентгенология, рентгенэндоваскулярная диагностика и лечение, сердечно-сосудистая хирургия, сестринское дело, сестринское дело в педиатрии, терапия, травматология и ортопедия, транспортировка половых клеток и (или) тканей репродуктивных органов, трансфузиология,ультразвуковая диагностика, урология, физиотерапия, функциональная диагностика, хирургия, хирургия (абдоминальная), челюстно-лицевая хирургия, эндокринология, эндоскопия</t>
  </si>
  <si>
    <t>акушерское дело, 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анестезиология и реаниматология, вакцинация (проведение профилактических прививок), гастроэнтерология, гематология, дезинфектология, детская урология-андрология, детская хирургия, диетология, забор гемопоэтических стволовых клеток, забор, криоконсервация и хранение половых клеток и тканей репродуктивных органов, инфекционные болезни, кардиология, клиническая лабораторная диагностика, клиническая фармакология, колопроктология, лабораторная генетика, лабораторная диагностика, неонатология, нейрохирургия, онкология, операционное дело, оториноларингология (за исключением кохлеарной имплантации), педиатрия, рентгенология, рентгенэндоваскулярная диагностика и лечение, сердечно-сосудистая хирургия, сестринское дело, сестринское дело в педиатрии, терапия, травматология и ортопедия,  транспортировка немопоэтических стволовых клеток и костного мозга, транспортировка половых клеток и (или) тканей репродуктивных органов, трансфузиология, ультразвуковая диагностика, урология, физиотерапия, функциональная диагностика, хирургия, хирургия (абдоминальная), хранение гемопоэтических стволовых клеток и костного мозга, челюстно-лицевая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</si>
  <si>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акушерство и гинекология (использование вспомогательных репродуктивных технологий), неонатология, педиатрия, сердечно-сосудистая хирургия, хирургия, хирургия (абдоминальная), травматология и ортопедия, урология</t>
  </si>
  <si>
    <t>ЛО-02-01-005893 от 17.10.2017г бессрочно;</t>
  </si>
  <si>
    <t>акушерское дело, анестезиология и реаниматология, сестринское дело, функциональная диагностика</t>
  </si>
  <si>
    <t>анестезиология и реаниматология, забор, криоконсервация и хранение половых клеток и тканей репродуктивных органов, транспортировка половых клеток и (или) тканей репродуктивных органов, ультразвуковая диагностика, урология, эндокринология, эндоскопия</t>
  </si>
  <si>
    <t>ЛО-02-01-005928 от09.11.2017г бессрочно;</t>
  </si>
  <si>
    <t>Еникеева Гульнара Рамиловна,тел.  Тел: (347)239-51-03,89273290301, факс:(347)293-51-03, e-mail: anestetik@mail.ru, ilshat.denislamov@diaverum.com</t>
  </si>
  <si>
    <t>ЛО-02-01-005941 от 15.11.2017г бессрочно;</t>
  </si>
  <si>
    <t>акушерское дело, анестезиология и реаниматология, вакцинация (проведение профилактических прививок), дезинфектология, лабораторная диагностика, лечебное дело, лечебная физкультура, медицинский массаж, неотложная медицинская помощь, рентгенология,сестринское дело, сестринское дело в педиатрии, стоматология,стоматология ортопедическая,  физиотерапия, функциональная диагностика</t>
  </si>
  <si>
    <t>акушерство и гинекология (за исключением использования вспомогательных репродуктивных технологий), бактериология, гериатрия, детская хирургия,  дерматовенерология, инфекционные болезни,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стоматология детская, стоматология ортопедическая,  стоматология терапевтическая, стоматология хирургическая, травматология и ортопедия, физиотерапия,  фтизиатрия, функциональная диагностика, хирургия, эндокринология, эндоскопия, эпидемиология</t>
  </si>
  <si>
    <t>ЛО-02-01-005895 от 18.10.2017г бессрочно;</t>
  </si>
  <si>
    <t>акушерство и гинекология (за исключением использования вспомогательных репродуктивных технологий),  гериатрия, дерматовенерология, детская хирургия, инфекционные болезни, кардиология, клиническая лабораторная диагностика, клиническая фармакология, неврология, онкология, оториноларингология (за исключением кохлеарной имплантации), офтальмология, профпатология, рентгенология, стоматология общей практики, стоматология ортопедическая, стоматология терапевтическая, стоматология хирургическая, травматология и ортопедия, урология, физиотерапия, фтизиатрия, функциональная диагностика, хирургия, ультразвуковая диагностика, эндокринология, эндоскопия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</si>
  <si>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детская хирургия, диетология, инфекционные болезни, кардиология, клиническая лабораторная диагностика, лабораторная диагностика, клиническая фармакология, медицинский массаж,  онкология, операционное дело, оториноларингология (за исключением кохлеарной имплантации), патологическая анатомия, неврология, неонатология, педиатрия, рентгенология, сестринское дело, сестринское дело в педиатрии, терапия, травматология и ортопедия, трансфузиология, физиотерапия, функциональная диагностика, хирургия, ультразвуковая диагностика, урология, эндокринология, эндоскопия</t>
  </si>
  <si>
    <t>ЛО-63-01-004389 от 13.10.2017г бессрочно;</t>
  </si>
  <si>
    <t>ЛО-02-01-005974 от 29.11.2017г бессрочно;</t>
  </si>
  <si>
    <t>вакцинация (проведение профилактических прививок), лабораторная диагностика, лечебная физкультура, медицинский массаж, сестринское дело в педиатрии,  физиотерапия, функциональная диагностика</t>
  </si>
  <si>
    <t>акушерство и гинекология (за исключением использования вспомогательных репродуктивных технологий), аллергология и иммунология, гастроэнтерология, гематология, дерматовенерология, детская кардиология, детская урология-андрология, детская хирургия, детская эндокринология, инфекционные болезни, кардиология, клиническая лабораторная диагностика, медицинская реабилитация, неотложная медицинская помощь, неврология, оториноларингология (за исключением кохлеарной имплантации), офтальмология, травматология и ортопедия, урология, ультразвуковая диагностика, физиотерапия, функциональная диагностика, эндоскопия</t>
  </si>
  <si>
    <t>ЛО-02-01-005882 от 09.10.2017г бессрочно;</t>
  </si>
  <si>
    <t>акушерство и гинекология (за исключением использования вспомогательных репродуктивных технологий), анестезиология и реаниматология, дерматовенерология, инфекционные болезни, детская хирургия, кардиология, клиническая лабораторная диагностика,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стоматология детская, стоматология ортопедическая, стоматология общей практики, стоматология терапевтическая, стоматология хирургическая,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</si>
  <si>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детская хирургия, дерматовенерология, диетология, инфекционные болезни, кардиология, клиническая лабораторная диагностика, лабораторная диагностика, медицинский массаж, неврология, неонатология, операционное дело, оториноларингология (за исключением кохлеарной имплантации), патологическая анатомия, педиатрия, рентгенология, сестринское дело, сестринское дело в педиатрии, терапия, трансфузиология, травматология и ортопедия, ультразвуковая диагностика, урология, физиотерапия, функциональная диагностика, хирургия, эндокринология, эндоскопия, эпидемиология</t>
  </si>
  <si>
    <t>ЛО-02-01-005954 от22.11.2017г бессрочно;</t>
  </si>
  <si>
    <t>акушерское дело, анестезиология и реаниматология, вакцинация (проведение профилактических прививок), лабораторная диагностика, лечебное дело, медицинский массаж, неотложная медицинская помощь, общая практика,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t>
  </si>
  <si>
    <r>
      <rPr>
        <sz val="9"/>
        <rFont val="Calibri"/>
        <family val="2"/>
        <charset val="204"/>
        <scheme val="minor"/>
      </rPr>
      <t>акушерство и гинекология (за исключением использования вспомогательных репродуктивных технологий), дерматовенерология, детская хирургия, инфекционные болезни,</t>
    </r>
    <r>
      <rPr>
        <sz val="9"/>
        <color rgb="FFFF0000"/>
        <rFont val="Calibri"/>
        <family val="2"/>
        <charset val="204"/>
        <scheme val="minor"/>
      </rPr>
      <t xml:space="preserve"> </t>
    </r>
    <r>
      <rPr>
        <sz val="9"/>
        <rFont val="Calibri"/>
        <family val="2"/>
        <charset val="204"/>
        <scheme val="minor"/>
      </rPr>
      <t>кардиология, клиническая лабораторная диагностика, неврология, неотложная медицинская помощь, онкология, профпатология, оториноларингология (за исключением кохлеарной имплантации), офтальмология, рентгенология, рефлексотерапия, травматология и ортопедия, физиотерапия, фтизиатрия,  функциональная диагностика, хирургия, ультразвуковая диагностика,</t>
    </r>
    <r>
      <rPr>
        <sz val="9"/>
        <color rgb="FFFF0000"/>
        <rFont val="Calibri"/>
        <family val="2"/>
        <charset val="204"/>
        <scheme val="minor"/>
      </rPr>
      <t xml:space="preserve"> </t>
    </r>
    <r>
      <rPr>
        <sz val="9"/>
        <rFont val="Calibri"/>
        <family val="2"/>
        <charset val="204"/>
        <scheme val="minor"/>
      </rPr>
      <t>эндокринология, эндоскопия, эпидемиология, стоматология детская, стоматология общей практики, стоматология ортопедическая, стоматология терапевтическая, стоматология хирургическая</t>
    </r>
  </si>
  <si>
    <t>акушерство и гинекология (за исключением использования вспомогательных репродуктивных технологий), детская хирургия</t>
  </si>
  <si>
    <t>акушерство и гинекология (за исключением использования вспомогательных репродуктивных технологий), детская хиуругия, педиатрия, сестринское дело, сестринское дело в педиатрии, хирургия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</si>
  <si>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вакцинация (проведение профилактических прививок), детская хиуругия,  диетология, инфекционные болезни, кардиология, клиническая лабораторная диагностика,  лабораторная диагностика, медицинский массаж, неврология, общая практика, онкология, операционное дело, оториноларингология (за исключением кохлеарной имплантации), офтальмология, педиатрия, рентгенология, сестринское дело, сестринское дело в педиатрии, терапия, травматология и ортопедия, трансфузиология, физиотерапия, функциональная диагностика, хирургия, ультразвуковая диагностика, эндоскопия, эпидемиология</t>
  </si>
  <si>
    <t>ЛО-15-01-000700 от 20.11.2017г бессрочно;</t>
  </si>
  <si>
    <t>ЛО-02-01-005973 от 29.11.2017г  бессрочно;</t>
  </si>
  <si>
    <t>рентгенология,  сестринское дело, стоматология,  стоматология ортопедическая, стоматология профилактическая</t>
  </si>
  <si>
    <t>ортодонтия, стоматология детская, стоматология общей практики, стоматология ортопедическая, стоматология терапевтическая, стоматология хирургическая</t>
  </si>
  <si>
    <t>ЛО-02-01-005929 от 09.11.2017г бессрочно;</t>
  </si>
  <si>
    <t>акушерское дело, анестезиология и реаниматология, вакцинация (проведение профилактических прививок), лабораторная диагностика, неотложная медицинская помощь, лечебное дело, медицинский массаж, операционное дело, рентгенология, сестринское дело, общая практика,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</si>
  <si>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анестезиология и реаниматология, детская хирургия, дерматовенерология, кардиология, клиническая лабораторная диагностика, медицинская реабилитация, неврология, онкология, оториноларингология (за исключением кохлеарной имплантации), офтальмология, профпатология, рентгенология, стоматология детская, стоматология ортопедическая, стоматология хирургическая, стоматология терапевтическая, травматология и ортопедия, ультразвуковая диагностика, физиотерапия, фтизиатрии, функциональная диагностика, хирургия, эндокринология, эндоскопия</t>
  </si>
  <si>
    <t>акушерство и гинекология (за исключением использования вспомогательных репродуктивных технологий), детская хирургия,  клиническая лабораторная диагностика, медицинская реабилитация, неврология, педиатрия, терапия, хирургия</t>
  </si>
  <si>
    <t>акушерство и гинекология (за исключением использования вспомогательных репродуктивных технологий), анестезиология и реаниматология, бактериология, детская хирургия, диетология, дерматовенерология, инфекционные болезни, кардиология, клиническая лабораторная диагностика, колопроктология, медицинская реабилитация, неврология, неонатология, онкология, оториноларингология (за исключением кохлеарной имплантации), офтальмология, патологическая анатомия, педиатрия, рентгенология, сестринское дело, сестринское дело в педиатрии, терапия, травматология и ортопедия, трансфузиология, ультразвуковая диагностика, физиотерапия, фтизиатрия,  функциональная диагностика, хирургия, эндокринология, эндоскопия</t>
  </si>
  <si>
    <t>ЛО-02-01-005856 от 26.09.2017г бессрочно;</t>
  </si>
  <si>
    <r>
      <rPr>
        <sz val="9"/>
        <rFont val="Calibri"/>
        <family val="2"/>
        <charset val="204"/>
        <scheme val="minor"/>
      </rPr>
      <t>акушерское дело, анестезиология и реаниматология, бактериология, вакцинация (проведение профилактических прививок), гигиеническое воспитание,</t>
    </r>
    <r>
      <rPr>
        <sz val="9"/>
        <color rgb="FFFF0000"/>
        <rFont val="Calibri"/>
        <family val="2"/>
        <charset val="204"/>
        <scheme val="minor"/>
      </rPr>
      <t xml:space="preserve"> </t>
    </r>
    <r>
      <rPr>
        <sz val="9"/>
        <rFont val="Calibri"/>
        <family val="2"/>
        <charset val="204"/>
        <scheme val="minor"/>
      </rPr>
      <t xml:space="preserve"> дезинфектология, лабораторная диагностика, лечебное дело, неотложная медицинская помощь, лечебная физкультура, медицинский массаж,</t>
    </r>
    <r>
      <rPr>
        <sz val="9"/>
        <color rgb="FFFF0000"/>
        <rFont val="Calibri"/>
        <family val="2"/>
        <charset val="204"/>
        <scheme val="minor"/>
      </rPr>
      <t xml:space="preserve"> </t>
    </r>
    <r>
      <rPr>
        <sz val="9"/>
        <rFont val="Calibri"/>
        <family val="2"/>
        <charset val="204"/>
        <scheme val="minor"/>
      </rPr>
      <t>операционное дело, рентгенология, сестринское дело, сестринское дело в педиатрии</t>
    </r>
    <r>
      <rPr>
        <sz val="9"/>
        <color rgb="FFFF0000"/>
        <rFont val="Calibri"/>
        <family val="2"/>
        <charset val="204"/>
        <scheme val="minor"/>
      </rPr>
      <t>,</t>
    </r>
    <r>
      <rPr>
        <sz val="9"/>
        <rFont val="Calibri"/>
        <family val="2"/>
        <charset val="204"/>
        <scheme val="minor"/>
      </rPr>
      <t xml:space="preserve">  стоматология, функциональная диагностика, физиотерапия, эпидемиология</t>
    </r>
  </si>
  <si>
    <r>
      <rPr>
        <sz val="9"/>
        <rFont val="Calibri"/>
        <family val="2"/>
        <charset val="204"/>
        <scheme val="minor"/>
      </rPr>
      <t>акушерство и гинекология (за исключением использования вспомогательных репродуктивных технологий), бактериология, гастроэнтерология, гериатрия,</t>
    </r>
    <r>
      <rPr>
        <sz val="9"/>
        <color rgb="FFFF0000"/>
        <rFont val="Calibri"/>
        <family val="2"/>
        <charset val="204"/>
        <scheme val="minor"/>
      </rPr>
      <t xml:space="preserve"> </t>
    </r>
    <r>
      <rPr>
        <sz val="9"/>
        <rFont val="Calibri"/>
        <family val="2"/>
        <charset val="204"/>
        <scheme val="minor"/>
      </rPr>
      <t>дерматовенерология, инфекционные болезни, кардиология, детская кардиология, детская хирургия,  детская урология-андрология, детская эндокринология, колопроктология, клиническая лабораторная диагностика,  лечебная физкультура и спортивная медицина, неврология, неотложная медицинская помощь, медицинская реабилитация, ортодонтия, онкология,</t>
    </r>
    <r>
      <rPr>
        <sz val="9"/>
        <color rgb="FFFF0000"/>
        <rFont val="Calibri"/>
        <family val="2"/>
        <charset val="204"/>
        <scheme val="minor"/>
      </rPr>
      <t xml:space="preserve"> </t>
    </r>
    <r>
      <rPr>
        <sz val="9"/>
        <rFont val="Calibri"/>
        <family val="2"/>
        <charset val="204"/>
        <scheme val="minor"/>
      </rPr>
      <t>оториноларингология (за исключением кохлеарной имплантации), офтальмология, ультразвуковая диагностика, профпатология, рентгенология, стоматология детская, стоматология общей практики, стоматология ортопедическая,  стоматология терапевтическая, стоматология хирургическая, травматология и ортопедия, урология, физиотерапия, функциональная диагностика, хирургия, ультразвуковая диагностика, эндокринология, эндоскопия</t>
    </r>
    <r>
      <rPr>
        <sz val="9"/>
        <color rgb="FFFF0000"/>
        <rFont val="Calibri"/>
        <family val="2"/>
        <charset val="204"/>
        <scheme val="minor"/>
      </rPr>
      <t>,</t>
    </r>
    <r>
      <rPr>
        <sz val="9"/>
        <rFont val="Calibri"/>
        <family val="2"/>
        <charset val="204"/>
        <scheme val="minor"/>
      </rPr>
      <t xml:space="preserve"> эпидемиология</t>
    </r>
  </si>
  <si>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гистология, детская урология-андрология,  детская хирургия,  диетология, вакцинация (проведение профилактических прививок), инфекционные болезни, кардиология, клиническая лабораторная диагностика, лабораторная диагностика,  лечебная физкультура, лечебная физкультура и спортивная медицина, медицинский массаж, медицинская реабилитация,  нейрохирургия, неонатология, неврология, онкология, операционное дело, оториноларингология (за исключением кохлеарной имплантации), офтальмология, патологическая анатомия, педиатрия, рентгенология, сестринское дело, сестринское дело в педиатрии,   терапия, травматология и ортопедия, трансфузиология, урология, физиотерапия, функциональная диагностика, хирургия, ультразвуковая диагностика, эндокринология, эндоскопия</t>
  </si>
  <si>
    <t>Латыпов Рустам Валерианович, 8(34792)3-65-07, 8(34792)6-06-47, e-mail: ucgb@inbox.ru, uch.cgb@doctorrb.ru</t>
  </si>
  <si>
    <t>ЛО-02-01-005846 от 18.09.2017г бессрочно;</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</si>
  <si>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неонатология, гастроэнтерология, гистология, дерматовенерология, диетология, детская хирургия, инфекционные болезни, кардиология, клиническая лабораторная диагностика, колопроктология, лабораторная диагностика, лечебная физкультура, медицинский массаж, медицинская реабилитация, неврология, нейрохирургия, общая практика, онкология, операционное дело, оториноларингология (за исключением кохлеарной имплантации), офтальмология, патологическая анатомия, педиатрия, пульмонология, рентгенология, сестринское дело, сестринское дело в педиатрии, стоматология, стоматология хирургическая, травматология и ортопедия, терапия, трансфузиология, ультразвуковая диагностика, урология, физиотерапия, функциональная диагностика, хирургия, челюстно-лицевая хирургия, эндокринология, эндоскопия, эпидемиология</t>
  </si>
  <si>
    <t>акушерство и гинекология (за исключением использования вспомогательных репродуктивных технологий), гастроэнтерология, гериатрия,  детская кардиология, детская хирургия, дерматовенерология, инфекционные болезни, кардиология, клиническая лабораторная диагностика, лечебная физкультура и спортивная медицина, неврология, нефрология, онкология, ортодонтия, офтальмология, оториноларингология (за исключением кохлеарной имплантации), профпатология, пульмонология, ревматология, рентгенология, стоматология детская, стоматология общей практики, стоматология ортопедическая,  стоматология терапевтическая, стоматология хирургическая, травматология и ортопедия, ультразвуковая диагностика, урология, фтизиатрия, функциональная диагностика, хирургия, эндокринология, эндоскопия, эпидемиология</t>
  </si>
  <si>
    <r>
      <t xml:space="preserve"> </t>
    </r>
    <r>
      <rPr>
        <sz val="9"/>
        <rFont val="Calibri"/>
        <family val="2"/>
        <charset val="204"/>
        <scheme val="minor"/>
      </rPr>
      <t>офтальмология</t>
    </r>
  </si>
  <si>
    <t>ЛО-02-01-005991 от 05.12.2017г бессрочно;</t>
  </si>
  <si>
    <r>
      <rPr>
        <sz val="9"/>
        <rFont val="Calibri"/>
        <family val="2"/>
        <charset val="204"/>
        <scheme val="minor"/>
      </rPr>
      <t>акушерское дело,</t>
    </r>
    <r>
      <rPr>
        <sz val="9"/>
        <color rgb="FFFF0000"/>
        <rFont val="Calibri"/>
        <family val="2"/>
        <charset val="204"/>
        <scheme val="minor"/>
      </rPr>
      <t xml:space="preserve"> </t>
    </r>
    <r>
      <rPr>
        <sz val="9"/>
        <rFont val="Calibri"/>
        <family val="2"/>
        <charset val="204"/>
        <scheme val="minor"/>
      </rPr>
      <t>анестезиология и реаниматология, вакцинация (проведение профилактических прививок), лабораторная диагностика, лечебная физкультура, медицинский массаж, операционное дело, рентгенология, сестринское дело, сестринское дело в педиатрии, стоматология, стоматология ортопедическая, физиотерапия, функциональная диагностика</t>
    </r>
  </si>
  <si>
    <t>акушерство и гинекология (за исключением использования вспомогательных репродуктивных технологий), гериатрия,  дерматовенерология, детская хирургия, инфекционные болезни, кардиология, клиническая лабораторная диагностика, неврология, онкология, оториноларингология (за исключением кохлеарной имплантации), офтальмология, профпатология, рентгенология, травматология и ортопедия, фтизиатрия, функциональная диагностика,  хирургия,  стоматология детская,  стоматология терапевтическая, стоматология хирургическая, эндокринология, эпидемиология</t>
  </si>
  <si>
    <r>
      <t>Государственное бюджетное учреждение здравоохранения "Республиканский перинатальный центр" (</t>
    </r>
    <r>
      <rPr>
        <b/>
        <sz val="9"/>
        <color rgb="FFFF0000"/>
        <rFont val="Calibri"/>
        <family val="2"/>
        <charset val="204"/>
      </rPr>
      <t>ГБУЗ  РПЦ</t>
    </r>
    <r>
      <rPr>
        <sz val="9"/>
        <color rgb="FFFF0000"/>
        <rFont val="Calibri"/>
        <family val="2"/>
        <charset val="204"/>
      </rPr>
      <t>)</t>
    </r>
  </si>
  <si>
    <t>по состоянию на 01.01.2018г реорганизовано путем присоединения  к ГБУЗ РБ  КРД №4 г. Уфа(Распоряжение Правительства РБ от 05.05.2017г №396-р)</t>
  </si>
  <si>
    <r>
      <t>Государственное бюджетное учреждение здравоохранения Республики Башкортостан Клинический родильный дом №4 города Уфа (Г</t>
    </r>
    <r>
      <rPr>
        <b/>
        <sz val="9"/>
        <color rgb="FFFF0000"/>
        <rFont val="Calibri"/>
        <family val="2"/>
        <charset val="204"/>
      </rPr>
      <t>БУЗ РБ  КРД №4 г.Уфа</t>
    </r>
    <r>
      <rPr>
        <sz val="9"/>
        <color rgb="FFFF0000"/>
        <rFont val="Calibri"/>
        <family val="2"/>
        <charset val="204"/>
        <scheme val="minor"/>
      </rPr>
      <t>) По состоянию на 01.01.2018г 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t>
    </r>
  </si>
  <si>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бактериология, вакцинация (проведение профилактических прививок),  гериатрия, дезинфектология, детская хирургия,  дерматовенерология, диетология, инфекционные болезни, клиническая лабораторная диагностика, лабораторная диагностика, медицинский массаж, неврология, неонатология, оториноларингология (за исключением кохлеарной имплантации), офтальмология, патологическая анатомия, педиатрия, рентгенология, сестринское дело, сестринское дело в педиатрии, терапия, трансфузиология, ультразвуковая диагностика, физиотерапия, функциональная диагностика, хирургия, эндоскопия, эпидемиология</t>
  </si>
  <si>
    <t>ЛО-02-01-005986 от 05.12.2017г бессрочно;</t>
  </si>
  <si>
    <t>неотложная медицинская помощь, рентгенология, сестринское дело,  стоматология ортопедическая, стоматология, эпидемиология</t>
  </si>
  <si>
    <t>неотложная медицинская помощь, ортодонтия, стоматология детская, стоматология общей практики, стоматология ортопедическая, стоматология терапевтическая, стоматология хирургическая, рентгенология</t>
  </si>
  <si>
    <t>ЛО-02-01-005985 от 05.12.2017г бессрочно;</t>
  </si>
  <si>
    <t>акушерское дело, анестезиология и реаниматология, вакцинация (проведение профилактических прививок), дезинфектология, лабораторная диагностика, лечебное дело, лечебная физкультура, медицинский массаж, неотложная медицинская помощь, медико-социальная помощь, операционное дело, общая практика, рентгенология, сестринское дело, сестринское дело в педиатрии, стоматология, стоматология ортопедическая,  физиотерапия, функциональная диагностика, эпидемиология</t>
  </si>
  <si>
    <t>акушерство и гинекология (за исключением использования вспомогательных репродуктивных технологий), гастроэнтерология, гериатрия, дерматовенерология, детская хирургия, инфекционные болезни, кардиология, клиническая лабораторная диагностика, клиническая фармакология, неврология, неотложная медицинская помощь, онкология, оториноларингология (за исключением кохлеарной имплантации), офтальмология, профпатология, рентгенология, рефлексотерапия, стоматология детская, стоматология общей практики, стоматология ортопедическая, стоматология терапевтическая, стоматология хирургическая, травматология и ортопедия, ультразвуковая диагностика, урология, физиотерапия, фтизиатрия, функциональная диагностика, хирургия, эндокринология, эндоскопия, эпидемиология</t>
  </si>
  <si>
    <t>акушерское дело, акушерство и гинекология (за исключением использования вспомогательных репродуктивных технологий), анестезиология и реаниматология, детская хирургия,  диетология, инфекционные болезни, кардиология, клиническая лабораторная диагностика, клиническая фармакология, колопроктология, лабораторная диагностика, лечебная физкультура, медицинский массаж, неврология, неонатология, онкология, операционное дело, оториноларингология (за исключением кохлеарной имплантации), педиатрия, рентгенология, сестринское дело, сестринское дело в педиатрии, стоматология хирургическая, терапия, травматология и ортопедия, трансфузиология, ультразвуковая диагностика, урология, физиотерапия, фтизиатрия,  функциональная диагностика, хирургия, хирургия (абдоминальная), эндокринология, эндоскопия</t>
  </si>
  <si>
    <r>
      <t>По состоянию на 01.01.2018г: 1) Государственное бюджетное учреждение здравоохранения "Республиканский перинатальный центр" (ГБУЗ  РПЦ)  реорганизовано путем присоединения  к ГБУЗ РБ  КРД №4 г. Уфа;  ГБУЗ РБ КРД №4 г.Уфа  переимееновано -</t>
    </r>
    <r>
      <rPr>
        <b/>
        <sz val="11"/>
        <rFont val="Calibri"/>
        <family val="2"/>
        <charset val="204"/>
        <scheme val="minor"/>
      </rPr>
      <t xml:space="preserve"> Государственное бюджетное учреждение здравоохранения "Республиканский  клинический перинатальный центр" Министерства здравоохранения Республики Башкортостан (ГБУЗ РКПЦ МЗ РБ);</t>
    </r>
  </si>
</sst>
</file>

<file path=xl/styles.xml><?xml version="1.0" encoding="utf-8"?>
<styleSheet xmlns="http://schemas.openxmlformats.org/spreadsheetml/2006/main">
  <numFmts count="1">
    <numFmt numFmtId="164" formatCode="#,##0;[Red]#,##0"/>
  </numFmts>
  <fonts count="75">
    <font>
      <sz val="11"/>
      <color theme="1"/>
      <name val="Calibri"/>
      <family val="2"/>
      <charset val="204"/>
      <scheme val="minor"/>
    </font>
    <font>
      <sz val="14"/>
      <color theme="1"/>
      <name val="Calibri"/>
      <family val="2"/>
      <charset val="204"/>
      <scheme val="minor"/>
    </font>
    <font>
      <sz val="14"/>
      <color theme="1"/>
      <name val="Calibri"/>
      <family val="2"/>
      <charset val="204"/>
      <scheme val="minor"/>
    </font>
    <font>
      <sz val="11"/>
      <color theme="1"/>
      <name val="Calibri"/>
      <family val="2"/>
      <charset val="204"/>
      <scheme val="minor"/>
    </font>
    <font>
      <sz val="11"/>
      <color rgb="FF3F3F76"/>
      <name val="Calibri"/>
      <family val="2"/>
      <charset val="204"/>
      <scheme val="minor"/>
    </font>
    <font>
      <sz val="11"/>
      <color theme="0"/>
      <name val="Calibri"/>
      <family val="2"/>
      <charset val="204"/>
      <scheme val="minor"/>
    </font>
    <font>
      <sz val="9"/>
      <color theme="1"/>
      <name val="Calibri"/>
      <family val="2"/>
      <charset val="204"/>
      <scheme val="minor"/>
    </font>
    <font>
      <b/>
      <sz val="9"/>
      <color theme="1"/>
      <name val="Calibri"/>
      <family val="2"/>
      <charset val="204"/>
      <scheme val="minor"/>
    </font>
    <font>
      <sz val="10"/>
      <color theme="1"/>
      <name val="Calibri"/>
      <family val="2"/>
      <charset val="204"/>
      <scheme val="minor"/>
    </font>
    <font>
      <sz val="10"/>
      <name val="Calibri"/>
      <family val="2"/>
      <charset val="204"/>
      <scheme val="minor"/>
    </font>
    <font>
      <b/>
      <sz val="9"/>
      <color indexed="8"/>
      <name val="Calibri"/>
      <family val="2"/>
      <charset val="204"/>
    </font>
    <font>
      <sz val="9"/>
      <color indexed="8"/>
      <name val="Calibri"/>
      <family val="2"/>
      <charset val="204"/>
    </font>
    <font>
      <sz val="9"/>
      <name val="Calibri"/>
      <family val="2"/>
      <charset val="204"/>
      <scheme val="minor"/>
    </font>
    <font>
      <sz val="11"/>
      <name val="Calibri"/>
      <family val="2"/>
      <charset val="204"/>
      <scheme val="minor"/>
    </font>
    <font>
      <sz val="11"/>
      <color indexed="8"/>
      <name val="Calibri"/>
      <family val="2"/>
      <charset val="204"/>
    </font>
    <font>
      <sz val="11"/>
      <color indexed="9"/>
      <name val="Calibri"/>
      <family val="2"/>
      <charset val="204"/>
    </font>
    <font>
      <sz val="11"/>
      <color indexed="62"/>
      <name val="Calibri"/>
      <family val="2"/>
      <charset val="204"/>
    </font>
    <font>
      <sz val="11"/>
      <color indexed="8"/>
      <name val="Calibri"/>
      <family val="2"/>
      <charset val="204"/>
      <scheme val="minor"/>
    </font>
    <font>
      <sz val="9"/>
      <name val="Calibri"/>
      <family val="2"/>
      <charset val="204"/>
    </font>
    <font>
      <sz val="9"/>
      <color indexed="10"/>
      <name val="Calibri"/>
      <family val="2"/>
      <charset val="204"/>
    </font>
    <font>
      <b/>
      <sz val="9"/>
      <name val="Calibri"/>
      <family val="2"/>
      <charset val="204"/>
    </font>
    <font>
      <sz val="9"/>
      <color rgb="FFFF0000"/>
      <name val="Calibri"/>
      <family val="2"/>
      <charset val="204"/>
      <scheme val="minor"/>
    </font>
    <font>
      <b/>
      <sz val="9"/>
      <name val="Calibri"/>
      <family val="2"/>
      <charset val="204"/>
      <scheme val="minor"/>
    </font>
    <font>
      <sz val="9"/>
      <color theme="3" tint="0.59999389629810485"/>
      <name val="Calibri"/>
      <family val="2"/>
      <charset val="204"/>
      <scheme val="minor"/>
    </font>
    <font>
      <sz val="12"/>
      <color theme="1"/>
      <name val="Calibri"/>
      <family val="2"/>
      <charset val="204"/>
      <scheme val="minor"/>
    </font>
    <font>
      <sz val="12"/>
      <name val="Calibri"/>
      <family val="2"/>
      <charset val="204"/>
      <scheme val="minor"/>
    </font>
    <font>
      <sz val="12"/>
      <name val="Calibri"/>
      <family val="2"/>
      <charset val="204"/>
    </font>
    <font>
      <sz val="12"/>
      <color theme="1"/>
      <name val="Times New Roman"/>
      <family val="1"/>
      <charset val="204"/>
    </font>
    <font>
      <sz val="12"/>
      <name val="Times New Roman"/>
      <family val="1"/>
      <charset val="204"/>
    </font>
    <font>
      <b/>
      <sz val="12"/>
      <name val="Calibri"/>
      <family val="2"/>
      <charset val="204"/>
      <scheme val="minor"/>
    </font>
    <font>
      <b/>
      <sz val="12"/>
      <name val="Times New Roman"/>
      <family val="1"/>
      <charset val="204"/>
    </font>
    <font>
      <b/>
      <sz val="12"/>
      <name val="Calibri"/>
      <family val="2"/>
      <charset val="204"/>
    </font>
    <font>
      <b/>
      <sz val="11"/>
      <color theme="1"/>
      <name val="Calibri"/>
      <family val="2"/>
      <charset val="204"/>
      <scheme val="minor"/>
    </font>
    <font>
      <b/>
      <sz val="11"/>
      <color theme="1"/>
      <name val="Times New Roman"/>
      <family val="1"/>
      <charset val="204"/>
    </font>
    <font>
      <b/>
      <sz val="12"/>
      <color theme="1"/>
      <name val="Times New Roman"/>
      <family val="1"/>
      <charset val="204"/>
    </font>
    <font>
      <b/>
      <sz val="12"/>
      <color indexed="8"/>
      <name val="Times New Roman"/>
      <family val="1"/>
      <charset val="204"/>
    </font>
    <font>
      <b/>
      <sz val="12"/>
      <color rgb="FF000000"/>
      <name val="Times New Roman"/>
      <family val="1"/>
      <charset val="204"/>
    </font>
    <font>
      <sz val="12"/>
      <color indexed="8"/>
      <name val="Times New Roman"/>
      <family val="1"/>
      <charset val="204"/>
    </font>
    <font>
      <i/>
      <sz val="11"/>
      <color theme="1"/>
      <name val="Calibri"/>
      <family val="2"/>
      <charset val="204"/>
      <scheme val="minor"/>
    </font>
    <font>
      <b/>
      <sz val="11"/>
      <color indexed="8"/>
      <name val="Calibri"/>
      <family val="2"/>
      <charset val="204"/>
    </font>
    <font>
      <i/>
      <sz val="12"/>
      <color theme="1"/>
      <name val="Times New Roman"/>
      <family val="1"/>
      <charset val="204"/>
    </font>
    <font>
      <b/>
      <sz val="11"/>
      <color theme="1"/>
      <name val="Calibri"/>
      <family val="2"/>
      <charset val="204"/>
    </font>
    <font>
      <b/>
      <sz val="12"/>
      <color rgb="FFFF0000"/>
      <name val="Times New Roman"/>
      <family val="1"/>
      <charset val="204"/>
    </font>
    <font>
      <sz val="10"/>
      <name val="Arial Cyr"/>
      <charset val="204"/>
    </font>
    <font>
      <sz val="12"/>
      <color indexed="8"/>
      <name val="Times New Roman"/>
      <family val="2"/>
      <charset val="204"/>
    </font>
    <font>
      <i/>
      <u/>
      <sz val="12"/>
      <name val="Times New Roman"/>
      <family val="1"/>
      <charset val="204"/>
    </font>
    <font>
      <sz val="12"/>
      <color rgb="FFFF0000"/>
      <name val="Times New Roman"/>
      <family val="1"/>
      <charset val="204"/>
    </font>
    <font>
      <b/>
      <sz val="11"/>
      <name val="Times New Roman"/>
      <family val="1"/>
      <charset val="204"/>
    </font>
    <font>
      <b/>
      <sz val="9"/>
      <name val="Times New Roman"/>
      <family val="1"/>
      <charset val="204"/>
    </font>
    <font>
      <sz val="14"/>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4"/>
      <color theme="1"/>
      <name val="Times New Roman"/>
      <family val="1"/>
      <charset val="204"/>
    </font>
    <font>
      <b/>
      <sz val="14"/>
      <color theme="1"/>
      <name val="Times New Roman"/>
      <family val="1"/>
      <charset val="204"/>
    </font>
    <font>
      <u/>
      <sz val="11"/>
      <color theme="1"/>
      <name val="Times New Roman"/>
      <family val="1"/>
      <charset val="204"/>
    </font>
    <font>
      <b/>
      <sz val="11"/>
      <color indexed="8"/>
      <name val="Times New Roman"/>
      <family val="1"/>
      <charset val="204"/>
    </font>
    <font>
      <i/>
      <sz val="11"/>
      <color theme="1"/>
      <name val="Times New Roman"/>
      <family val="1"/>
      <charset val="204"/>
    </font>
    <font>
      <sz val="11"/>
      <color theme="1"/>
      <name val="Times New Roman"/>
      <family val="1"/>
      <charset val="204"/>
    </font>
    <font>
      <sz val="11"/>
      <color indexed="8"/>
      <name val="Times New Roman"/>
      <family val="1"/>
      <charset val="204"/>
    </font>
    <font>
      <b/>
      <sz val="11"/>
      <color theme="1" tint="0.14999847407452621"/>
      <name val="Times New Roman"/>
      <family val="1"/>
      <charset val="204"/>
    </font>
    <font>
      <b/>
      <sz val="12"/>
      <color theme="1" tint="0.14999847407452621"/>
      <name val="Times New Roman"/>
      <family val="1"/>
      <charset val="204"/>
    </font>
    <font>
      <sz val="14"/>
      <color rgb="FFFF0000"/>
      <name val="Times New Roman"/>
      <family val="1"/>
      <charset val="204"/>
    </font>
    <font>
      <sz val="11"/>
      <color theme="1"/>
      <name val="Calibri"/>
      <family val="2"/>
      <scheme val="minor"/>
    </font>
    <font>
      <sz val="11"/>
      <color rgb="FFFF0000"/>
      <name val="Calibri"/>
      <family val="2"/>
      <charset val="204"/>
      <scheme val="minor"/>
    </font>
    <font>
      <b/>
      <sz val="11"/>
      <color rgb="FFFF0000"/>
      <name val="Calibri"/>
      <family val="2"/>
      <charset val="204"/>
      <scheme val="minor"/>
    </font>
    <font>
      <sz val="11"/>
      <color rgb="FF000000"/>
      <name val="Calibri"/>
      <family val="2"/>
      <charset val="204"/>
    </font>
    <font>
      <b/>
      <sz val="11"/>
      <color rgb="FF000000"/>
      <name val="Calibri"/>
      <family val="2"/>
      <charset val="204"/>
    </font>
    <font>
      <i/>
      <sz val="11"/>
      <color rgb="FF000000"/>
      <name val="Calibri"/>
      <family val="2"/>
      <charset val="204"/>
    </font>
    <font>
      <sz val="10"/>
      <name val="Arial"/>
      <family val="2"/>
      <charset val="204"/>
    </font>
    <font>
      <b/>
      <sz val="11"/>
      <name val="Calibri"/>
      <family val="2"/>
      <charset val="204"/>
      <scheme val="minor"/>
    </font>
    <font>
      <sz val="9"/>
      <color rgb="FFFF0000"/>
      <name val="Calibri"/>
      <family val="2"/>
      <charset val="204"/>
    </font>
    <font>
      <b/>
      <sz val="9"/>
      <color rgb="FFFF0000"/>
      <name val="Calibri"/>
      <family val="2"/>
      <charset val="204"/>
      <scheme val="minor"/>
    </font>
    <font>
      <b/>
      <sz val="9"/>
      <color rgb="FFFF0000"/>
      <name val="Calibri"/>
      <family val="2"/>
      <charset val="204"/>
    </font>
  </fonts>
  <fills count="50">
    <fill>
      <patternFill patternType="none"/>
    </fill>
    <fill>
      <patternFill patternType="gray1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0"/>
        <bgColor indexed="64"/>
      </patternFill>
    </fill>
    <fill>
      <patternFill patternType="solid">
        <fgColor rgb="FFFFFF00"/>
        <bgColor theme="4" tint="0.79998168889431442"/>
      </patternFill>
    </fill>
    <fill>
      <patternFill patternType="solid">
        <fgColor theme="6" tint="0.59999389629810485"/>
        <bgColor indexed="65"/>
      </patternFill>
    </fill>
    <fill>
      <patternFill patternType="solid">
        <fgColor theme="5" tint="0.5999938962981048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15949">
    <xf numFmtId="0" fontId="0" fillId="0" borderId="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3"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4"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4"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4"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4" fillId="25"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7"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 fillId="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4" fillId="27"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 fillId="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4" fillId="2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3"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14"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1"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4" fillId="2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 fillId="1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4"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3" fillId="1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30"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5" fillId="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5" fillId="3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5" fillId="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5" fillId="2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15"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5" fillId="3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1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5" fillId="3"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5" fillId="3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5" fillId="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5" fillId="3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5" fillId="9"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5" fillId="10"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5" fillId="3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1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5" fillId="3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5" fillId="16"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5" fillId="38"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16" fillId="26" borderId="3" applyNumberFormat="0" applyAlignment="0" applyProtection="0"/>
    <xf numFmtId="0" fontId="4" fillId="2" borderId="1" applyNumberFormat="0" applyAlignment="0" applyProtection="0"/>
    <xf numFmtId="0" fontId="16" fillId="26" borderId="3" applyNumberFormat="0" applyAlignment="0" applyProtection="0"/>
    <xf numFmtId="0" fontId="16" fillId="26" borderId="3"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16" fillId="26" borderId="3"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4" fillId="2" borderId="1" applyNumberFormat="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xf numFmtId="0" fontId="14"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4" fillId="0" borderId="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17" fillId="0" borderId="0"/>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applyNumberFormat="0" applyFon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0" fontId="43" fillId="0" borderId="0"/>
    <xf numFmtId="0" fontId="44" fillId="0" borderId="0"/>
    <xf numFmtId="0" fontId="1" fillId="48" borderId="0" applyNumberFormat="0" applyBorder="0" applyAlignment="0" applyProtection="0"/>
    <xf numFmtId="0" fontId="64" fillId="0" borderId="0"/>
    <xf numFmtId="0" fontId="67" fillId="0" borderId="0"/>
    <xf numFmtId="0" fontId="70" fillId="0" borderId="0"/>
  </cellStyleXfs>
  <cellXfs count="754">
    <xf numFmtId="0" fontId="0" fillId="0" borderId="0" xfId="0"/>
    <xf numFmtId="0" fontId="0" fillId="0" borderId="0" xfId="0" applyAlignment="1">
      <alignment horizontal="left"/>
    </xf>
    <xf numFmtId="49" fontId="0" fillId="0" borderId="0" xfId="0" applyNumberFormat="1"/>
    <xf numFmtId="0" fontId="0" fillId="19" borderId="0" xfId="0" applyFill="1"/>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14"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xf>
    <xf numFmtId="0" fontId="6" fillId="0" borderId="2" xfId="0" applyFont="1" applyFill="1" applyBorder="1" applyAlignment="1">
      <alignment vertical="top"/>
    </xf>
    <xf numFmtId="49" fontId="6" fillId="0" borderId="2" xfId="0" applyNumberFormat="1" applyFont="1" applyFill="1" applyBorder="1" applyAlignment="1">
      <alignment vertical="top"/>
    </xf>
    <xf numFmtId="14" fontId="6" fillId="0" borderId="2" xfId="0" applyNumberFormat="1" applyFont="1" applyFill="1" applyBorder="1" applyAlignment="1">
      <alignment vertical="top"/>
    </xf>
    <xf numFmtId="0" fontId="6" fillId="0" borderId="0" xfId="0" applyFont="1" applyAlignment="1">
      <alignment vertical="top"/>
    </xf>
    <xf numFmtId="49" fontId="6" fillId="0" borderId="2" xfId="0" applyNumberFormat="1" applyFont="1" applyFill="1" applyBorder="1" applyAlignment="1">
      <alignment horizontal="left" vertical="top" wrapText="1"/>
    </xf>
    <xf numFmtId="0" fontId="12" fillId="0" borderId="2" xfId="0" applyFont="1" applyFill="1" applyBorder="1" applyAlignment="1">
      <alignment horizontal="left" vertical="top" wrapText="1"/>
    </xf>
    <xf numFmtId="14" fontId="6" fillId="0" borderId="2" xfId="0" applyNumberFormat="1" applyFont="1" applyFill="1" applyBorder="1" applyAlignment="1">
      <alignment horizontal="left" vertical="top" wrapText="1"/>
    </xf>
    <xf numFmtId="0" fontId="6" fillId="0" borderId="0" xfId="0" applyFont="1" applyFill="1"/>
    <xf numFmtId="0" fontId="8" fillId="0" borderId="0" xfId="0" applyFont="1" applyFill="1"/>
    <xf numFmtId="0" fontId="8" fillId="20" borderId="0" xfId="0" applyFont="1" applyFill="1"/>
    <xf numFmtId="0" fontId="8" fillId="0" borderId="0" xfId="0" applyFont="1"/>
    <xf numFmtId="0" fontId="13" fillId="0" borderId="0" xfId="0" applyFont="1"/>
    <xf numFmtId="0" fontId="9" fillId="0" borderId="0" xfId="0" applyFont="1"/>
    <xf numFmtId="0" fontId="8" fillId="0" borderId="0" xfId="0" applyFont="1" applyAlignment="1">
      <alignment vertical="top"/>
    </xf>
    <xf numFmtId="0" fontId="0" fillId="0" borderId="0" xfId="0" applyAlignment="1">
      <alignment vertical="top"/>
    </xf>
    <xf numFmtId="0" fontId="8" fillId="0" borderId="0" xfId="0" applyFont="1" applyFill="1" applyAlignment="1">
      <alignment vertical="top"/>
    </xf>
    <xf numFmtId="0" fontId="0" fillId="0" borderId="0" xfId="0" applyFill="1"/>
    <xf numFmtId="0" fontId="0" fillId="0" borderId="0" xfId="0" applyFill="1" applyAlignment="1">
      <alignment vertical="top"/>
    </xf>
    <xf numFmtId="0" fontId="6" fillId="20" borderId="2" xfId="0" applyFont="1" applyFill="1" applyBorder="1" applyAlignment="1">
      <alignment horizontal="left" vertical="top" wrapText="1"/>
    </xf>
    <xf numFmtId="0" fontId="6" fillId="20" borderId="2" xfId="0" applyFont="1" applyFill="1" applyBorder="1" applyAlignment="1">
      <alignment vertical="top" wrapText="1"/>
    </xf>
    <xf numFmtId="49" fontId="6" fillId="20" borderId="2" xfId="0" applyNumberFormat="1" applyFont="1" applyFill="1" applyBorder="1" applyAlignment="1">
      <alignment vertical="top" wrapText="1"/>
    </xf>
    <xf numFmtId="0" fontId="6" fillId="20" borderId="2" xfId="0" applyFont="1" applyFill="1" applyBorder="1" applyAlignment="1">
      <alignment horizontal="left" vertical="top"/>
    </xf>
    <xf numFmtId="0" fontId="6" fillId="20" borderId="2" xfId="0" applyFont="1" applyFill="1" applyBorder="1" applyAlignment="1">
      <alignment vertical="top"/>
    </xf>
    <xf numFmtId="49" fontId="6" fillId="20" borderId="2" xfId="0" applyNumberFormat="1" applyFont="1" applyFill="1" applyBorder="1" applyAlignment="1">
      <alignment vertical="top"/>
    </xf>
    <xf numFmtId="2" fontId="6" fillId="20" borderId="2" xfId="0" applyNumberFormat="1" applyFont="1" applyFill="1" applyBorder="1" applyAlignment="1">
      <alignment vertical="top" wrapText="1"/>
    </xf>
    <xf numFmtId="14" fontId="6" fillId="20" borderId="2" xfId="0" applyNumberFormat="1" applyFont="1" applyFill="1" applyBorder="1" applyAlignment="1">
      <alignment vertical="top"/>
    </xf>
    <xf numFmtId="14" fontId="6" fillId="20" borderId="2" xfId="0" applyNumberFormat="1" applyFont="1" applyFill="1" applyBorder="1" applyAlignment="1">
      <alignment vertical="top" wrapText="1"/>
    </xf>
    <xf numFmtId="49" fontId="6" fillId="20" borderId="2" xfId="0" applyNumberFormat="1" applyFont="1" applyFill="1" applyBorder="1" applyAlignment="1">
      <alignment horizontal="left" vertical="top" wrapText="1"/>
    </xf>
    <xf numFmtId="0" fontId="12" fillId="20" borderId="2" xfId="0" applyFont="1" applyFill="1" applyBorder="1" applyAlignment="1">
      <alignment horizontal="left" vertical="top" wrapText="1"/>
    </xf>
    <xf numFmtId="14" fontId="6" fillId="20" borderId="2" xfId="0" applyNumberFormat="1" applyFont="1" applyFill="1" applyBorder="1" applyAlignment="1">
      <alignment horizontal="left" vertical="top" wrapText="1"/>
    </xf>
    <xf numFmtId="0" fontId="0" fillId="20" borderId="0" xfId="0" applyFill="1"/>
    <xf numFmtId="0" fontId="6" fillId="19" borderId="2" xfId="0" applyFont="1" applyFill="1" applyBorder="1" applyAlignment="1">
      <alignment vertical="top" wrapText="1"/>
    </xf>
    <xf numFmtId="0" fontId="6" fillId="19" borderId="2" xfId="0" applyFont="1" applyFill="1" applyBorder="1" applyAlignment="1">
      <alignment horizontal="center" vertical="top" wrapText="1"/>
    </xf>
    <xf numFmtId="0" fontId="6" fillId="19" borderId="2" xfId="0" applyFont="1" applyFill="1" applyBorder="1" applyAlignment="1">
      <alignment horizontal="left" vertical="top" wrapText="1"/>
    </xf>
    <xf numFmtId="0" fontId="12" fillId="19" borderId="2" xfId="0" applyFont="1" applyFill="1" applyBorder="1" applyAlignment="1">
      <alignment horizontal="left" vertical="top" wrapText="1"/>
    </xf>
    <xf numFmtId="0" fontId="6" fillId="19" borderId="2" xfId="0" applyFont="1" applyFill="1" applyBorder="1" applyAlignment="1">
      <alignment vertical="top"/>
    </xf>
    <xf numFmtId="0" fontId="0" fillId="39" borderId="0" xfId="0" applyFill="1"/>
    <xf numFmtId="0" fontId="6" fillId="39" borderId="2" xfId="0" applyFont="1" applyFill="1" applyBorder="1" applyAlignment="1">
      <alignment vertical="top" wrapText="1"/>
    </xf>
    <xf numFmtId="0" fontId="6" fillId="39" borderId="2" xfId="0" applyFont="1" applyFill="1" applyBorder="1" applyAlignment="1">
      <alignment horizontal="center" vertical="top" wrapText="1"/>
    </xf>
    <xf numFmtId="0" fontId="6" fillId="39" borderId="2" xfId="0" applyFont="1" applyFill="1" applyBorder="1" applyAlignment="1">
      <alignment horizontal="left" vertical="top" wrapText="1"/>
    </xf>
    <xf numFmtId="0" fontId="6" fillId="39" borderId="2" xfId="0" applyFont="1" applyFill="1" applyBorder="1" applyAlignment="1">
      <alignment vertical="top"/>
    </xf>
    <xf numFmtId="0" fontId="0" fillId="40" borderId="0" xfId="0" applyFill="1"/>
    <xf numFmtId="0" fontId="6" fillId="40" borderId="2" xfId="0" applyFont="1" applyFill="1" applyBorder="1" applyAlignment="1">
      <alignment vertical="top" wrapText="1"/>
    </xf>
    <xf numFmtId="0" fontId="6" fillId="40" borderId="2" xfId="0" applyFont="1" applyFill="1" applyBorder="1" applyAlignment="1">
      <alignment horizontal="center" vertical="top" wrapText="1"/>
    </xf>
    <xf numFmtId="0" fontId="6" fillId="40" borderId="2" xfId="0" applyFont="1" applyFill="1" applyBorder="1" applyAlignment="1">
      <alignment horizontal="left" vertical="top" wrapText="1"/>
    </xf>
    <xf numFmtId="0" fontId="6" fillId="40" borderId="2" xfId="0" applyFont="1" applyFill="1" applyBorder="1" applyAlignment="1">
      <alignment vertical="top"/>
    </xf>
    <xf numFmtId="0" fontId="6" fillId="41" borderId="2" xfId="0" applyFont="1" applyFill="1" applyBorder="1" applyAlignment="1">
      <alignment horizontal="center" vertical="top" wrapText="1"/>
    </xf>
    <xf numFmtId="0" fontId="6" fillId="41" borderId="2" xfId="0" applyFont="1" applyFill="1" applyBorder="1" applyAlignment="1">
      <alignment horizontal="left" vertical="top" wrapText="1"/>
    </xf>
    <xf numFmtId="0" fontId="6" fillId="41" borderId="2" xfId="0" applyFont="1" applyFill="1" applyBorder="1" applyAlignment="1">
      <alignment vertical="top"/>
    </xf>
    <xf numFmtId="0" fontId="12" fillId="41" borderId="2" xfId="0" applyFont="1" applyFill="1" applyBorder="1" applyAlignment="1">
      <alignment vertical="top" wrapText="1"/>
    </xf>
    <xf numFmtId="0" fontId="0" fillId="42" borderId="0" xfId="0" applyFill="1"/>
    <xf numFmtId="0" fontId="6" fillId="42" borderId="2" xfId="0" applyFont="1" applyFill="1" applyBorder="1" applyAlignment="1">
      <alignment horizontal="center" vertical="top" wrapText="1"/>
    </xf>
    <xf numFmtId="0" fontId="6" fillId="42" borderId="2" xfId="0" applyFont="1" applyFill="1" applyBorder="1" applyAlignment="1">
      <alignment horizontal="left" vertical="top" wrapText="1"/>
    </xf>
    <xf numFmtId="0" fontId="6" fillId="42" borderId="2" xfId="0" applyFont="1" applyFill="1" applyBorder="1" applyAlignment="1">
      <alignment vertical="top"/>
    </xf>
    <xf numFmtId="0" fontId="6" fillId="42" borderId="2" xfId="0" applyFont="1" applyFill="1" applyBorder="1" applyAlignment="1">
      <alignment vertical="top" wrapText="1"/>
    </xf>
    <xf numFmtId="0" fontId="0" fillId="43" borderId="0" xfId="0" applyFill="1"/>
    <xf numFmtId="0" fontId="6" fillId="43" borderId="2" xfId="0" applyFont="1" applyFill="1" applyBorder="1" applyAlignment="1">
      <alignment horizontal="center" vertical="top" wrapText="1"/>
    </xf>
    <xf numFmtId="0" fontId="6" fillId="43" borderId="2" xfId="0" applyFont="1" applyFill="1" applyBorder="1" applyAlignment="1">
      <alignment horizontal="left" vertical="top" wrapText="1"/>
    </xf>
    <xf numFmtId="0" fontId="6" fillId="43" borderId="2" xfId="0" applyFont="1" applyFill="1" applyBorder="1" applyAlignment="1">
      <alignment vertical="top"/>
    </xf>
    <xf numFmtId="0" fontId="6" fillId="43" borderId="2" xfId="0" applyFont="1" applyFill="1" applyBorder="1" applyAlignment="1">
      <alignment vertical="top" wrapText="1"/>
    </xf>
    <xf numFmtId="49" fontId="6" fillId="43" borderId="2" xfId="0" applyNumberFormat="1" applyFont="1" applyFill="1" applyBorder="1" applyAlignment="1">
      <alignment vertical="top" wrapText="1"/>
    </xf>
    <xf numFmtId="49" fontId="6" fillId="39" borderId="2" xfId="0" applyNumberFormat="1" applyFont="1" applyFill="1" applyBorder="1" applyAlignment="1">
      <alignment vertical="top" wrapText="1"/>
    </xf>
    <xf numFmtId="0" fontId="6" fillId="0" borderId="0" xfId="0" applyFont="1" applyAlignment="1">
      <alignment horizontal="left" vertical="top"/>
    </xf>
    <xf numFmtId="49" fontId="6" fillId="0" borderId="0" xfId="0" applyNumberFormat="1" applyFont="1" applyAlignment="1">
      <alignment vertical="top"/>
    </xf>
    <xf numFmtId="0" fontId="6" fillId="19" borderId="0" xfId="0" applyFont="1" applyFill="1" applyAlignment="1">
      <alignment vertical="top"/>
    </xf>
    <xf numFmtId="0" fontId="6" fillId="40" borderId="0" xfId="0" applyFont="1" applyFill="1" applyAlignment="1">
      <alignment vertical="top"/>
    </xf>
    <xf numFmtId="0" fontId="6" fillId="41" borderId="0" xfId="0" applyFont="1" applyFill="1" applyAlignment="1">
      <alignment vertical="top"/>
    </xf>
    <xf numFmtId="0" fontId="6" fillId="42" borderId="0" xfId="0" applyFont="1" applyFill="1" applyAlignment="1">
      <alignment vertical="top"/>
    </xf>
    <xf numFmtId="0" fontId="6" fillId="43" borderId="0" xfId="0" applyFont="1" applyFill="1" applyAlignment="1">
      <alignment vertical="top"/>
    </xf>
    <xf numFmtId="0" fontId="6" fillId="39" borderId="0" xfId="0" applyFont="1" applyFill="1" applyAlignment="1">
      <alignment vertical="top"/>
    </xf>
    <xf numFmtId="0" fontId="21" fillId="19" borderId="2" xfId="0" applyFont="1" applyFill="1" applyBorder="1" applyAlignment="1">
      <alignment horizontal="left" vertical="top" wrapText="1"/>
    </xf>
    <xf numFmtId="0" fontId="21" fillId="40" borderId="2" xfId="0" applyFont="1" applyFill="1" applyBorder="1" applyAlignment="1">
      <alignment horizontal="left" vertical="top" wrapText="1"/>
    </xf>
    <xf numFmtId="0" fontId="18" fillId="19" borderId="2" xfId="0" applyFont="1" applyFill="1" applyBorder="1" applyAlignment="1">
      <alignment horizontal="left" vertical="top" wrapText="1"/>
    </xf>
    <xf numFmtId="0" fontId="18" fillId="40" borderId="2" xfId="0" applyFont="1" applyFill="1" applyBorder="1" applyAlignment="1">
      <alignment horizontal="left" vertical="top" wrapText="1"/>
    </xf>
    <xf numFmtId="0" fontId="12" fillId="42" borderId="2" xfId="0" applyFont="1" applyFill="1" applyBorder="1" applyAlignment="1">
      <alignment horizontal="left" vertical="top" wrapText="1"/>
    </xf>
    <xf numFmtId="0" fontId="12" fillId="40" borderId="2" xfId="0" applyFont="1" applyFill="1" applyBorder="1" applyAlignment="1">
      <alignment horizontal="left" vertical="top" wrapText="1"/>
    </xf>
    <xf numFmtId="0" fontId="21" fillId="43" borderId="2" xfId="0" applyFont="1" applyFill="1" applyBorder="1" applyAlignment="1">
      <alignment horizontal="left" vertical="top" wrapText="1"/>
    </xf>
    <xf numFmtId="0" fontId="12" fillId="39" borderId="2" xfId="0" applyFont="1" applyFill="1" applyBorder="1" applyAlignment="1">
      <alignment horizontal="left" vertical="top" wrapText="1"/>
    </xf>
    <xf numFmtId="14" fontId="6" fillId="39" borderId="2" xfId="0" applyNumberFormat="1" applyFont="1" applyFill="1" applyBorder="1" applyAlignment="1">
      <alignment horizontal="left" vertical="top" wrapText="1"/>
    </xf>
    <xf numFmtId="0" fontId="21" fillId="43" borderId="2" xfId="0" applyFont="1" applyFill="1" applyBorder="1" applyAlignment="1">
      <alignment vertical="top"/>
    </xf>
    <xf numFmtId="14" fontId="12" fillId="0" borderId="2" xfId="0" applyNumberFormat="1" applyFont="1" applyFill="1" applyBorder="1" applyAlignment="1">
      <alignment horizontal="left" vertical="top" wrapText="1"/>
    </xf>
    <xf numFmtId="0" fontId="12" fillId="41" borderId="2" xfId="0" applyFont="1" applyFill="1" applyBorder="1" applyAlignment="1">
      <alignment horizontal="left" vertical="top" wrapText="1"/>
    </xf>
    <xf numFmtId="49" fontId="6" fillId="20" borderId="2" xfId="0" applyNumberFormat="1" applyFont="1" applyFill="1" applyBorder="1" applyAlignment="1">
      <alignment horizontal="left" vertical="top"/>
    </xf>
    <xf numFmtId="0" fontId="23" fillId="41" borderId="2" xfId="0" applyFont="1" applyFill="1" applyBorder="1" applyAlignment="1">
      <alignment horizontal="left" vertical="top" wrapText="1"/>
    </xf>
    <xf numFmtId="0" fontId="21" fillId="41" borderId="2" xfId="0" applyFont="1" applyFill="1" applyBorder="1" applyAlignment="1">
      <alignment horizontal="left" vertical="top" wrapText="1"/>
    </xf>
    <xf numFmtId="0" fontId="21" fillId="42" borderId="2" xfId="0" applyFont="1" applyFill="1" applyBorder="1" applyAlignment="1">
      <alignment horizontal="left" vertical="top" wrapText="1"/>
    </xf>
    <xf numFmtId="0" fontId="12" fillId="43" borderId="2" xfId="0" applyFont="1" applyFill="1" applyBorder="1" applyAlignment="1">
      <alignment horizontal="left" vertical="top" wrapText="1"/>
    </xf>
    <xf numFmtId="0" fontId="21" fillId="39" borderId="2" xfId="0" applyFont="1" applyFill="1" applyBorder="1" applyAlignment="1">
      <alignment horizontal="left" vertical="top" wrapText="1"/>
    </xf>
    <xf numFmtId="49" fontId="12" fillId="19" borderId="2" xfId="0" applyNumberFormat="1"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0" fontId="22" fillId="19" borderId="2" xfId="0" applyFont="1" applyFill="1" applyBorder="1" applyAlignment="1">
      <alignment horizontal="left" vertical="top" wrapText="1"/>
    </xf>
    <xf numFmtId="4" fontId="6" fillId="20" borderId="2" xfId="0" applyNumberFormat="1" applyFont="1" applyFill="1" applyBorder="1" applyAlignment="1">
      <alignment vertical="top" wrapText="1"/>
    </xf>
    <xf numFmtId="49" fontId="21" fillId="40" borderId="2" xfId="0" applyNumberFormat="1" applyFont="1" applyFill="1" applyBorder="1" applyAlignment="1">
      <alignment horizontal="left" vertical="top" wrapText="1"/>
    </xf>
    <xf numFmtId="49" fontId="12" fillId="40" borderId="2" xfId="0" applyNumberFormat="1" applyFont="1" applyFill="1" applyBorder="1" applyAlignment="1">
      <alignment horizontal="left" vertical="top" wrapText="1"/>
    </xf>
    <xf numFmtId="49" fontId="12" fillId="41" borderId="2" xfId="0" applyNumberFormat="1" applyFont="1" applyFill="1" applyBorder="1" applyAlignment="1">
      <alignment horizontal="left" vertical="top" wrapText="1"/>
    </xf>
    <xf numFmtId="49" fontId="12" fillId="42" borderId="2" xfId="0" applyNumberFormat="1" applyFont="1" applyFill="1" applyBorder="1" applyAlignment="1">
      <alignment horizontal="left" vertical="top" wrapText="1"/>
    </xf>
    <xf numFmtId="0" fontId="6" fillId="39" borderId="2" xfId="0" applyFont="1" applyFill="1" applyBorder="1" applyAlignment="1">
      <alignment horizontal="left" vertical="top"/>
    </xf>
    <xf numFmtId="0" fontId="24" fillId="0" borderId="0" xfId="0" applyFont="1" applyFill="1"/>
    <xf numFmtId="0" fontId="27" fillId="0" borderId="0" xfId="0" applyFont="1" applyFill="1"/>
    <xf numFmtId="0" fontId="28" fillId="0" borderId="2" xfId="0" applyFont="1" applyFill="1" applyBorder="1" applyAlignment="1">
      <alignment horizontal="center" vertical="top" wrapText="1"/>
    </xf>
    <xf numFmtId="0" fontId="25" fillId="0" borderId="2" xfId="0" applyFont="1" applyFill="1" applyBorder="1" applyAlignment="1">
      <alignment horizontal="center" vertical="top" wrapText="1"/>
    </xf>
    <xf numFmtId="49" fontId="25" fillId="0" borderId="2" xfId="0" applyNumberFormat="1" applyFont="1" applyFill="1" applyBorder="1" applyAlignment="1">
      <alignment horizontal="center" vertical="top" wrapText="1"/>
    </xf>
    <xf numFmtId="0" fontId="25" fillId="0" borderId="2" xfId="0" applyFont="1" applyBorder="1" applyAlignment="1">
      <alignment horizontal="center"/>
    </xf>
    <xf numFmtId="0" fontId="29" fillId="0" borderId="2" xfId="0" applyFont="1" applyFill="1" applyBorder="1" applyAlignment="1">
      <alignment horizontal="center" vertical="top" wrapText="1"/>
    </xf>
    <xf numFmtId="0" fontId="25" fillId="0" borderId="2" xfId="0" applyFont="1" applyFill="1" applyBorder="1" applyAlignment="1">
      <alignment horizontal="center" vertical="top"/>
    </xf>
    <xf numFmtId="49" fontId="25" fillId="20" borderId="2" xfId="0" applyNumberFormat="1" applyFont="1" applyFill="1" applyBorder="1" applyAlignment="1">
      <alignment horizontal="center" vertical="top" wrapText="1"/>
    </xf>
    <xf numFmtId="0" fontId="25" fillId="20" borderId="2" xfId="0" applyFont="1" applyFill="1" applyBorder="1" applyAlignment="1">
      <alignment horizontal="center" vertical="top" wrapText="1"/>
    </xf>
    <xf numFmtId="0" fontId="26" fillId="0" borderId="2" xfId="0" applyFont="1" applyFill="1" applyBorder="1" applyAlignment="1">
      <alignment horizontal="center" vertical="top" wrapText="1"/>
    </xf>
    <xf numFmtId="49" fontId="25" fillId="20" borderId="2" xfId="0" applyNumberFormat="1" applyFont="1" applyFill="1" applyBorder="1" applyAlignment="1">
      <alignment horizontal="center" vertical="top"/>
    </xf>
    <xf numFmtId="0" fontId="28" fillId="0" borderId="2" xfId="0" applyFont="1" applyFill="1" applyBorder="1" applyAlignment="1">
      <alignment horizontal="center" vertical="top"/>
    </xf>
    <xf numFmtId="49" fontId="25" fillId="0" borderId="2" xfId="0" applyNumberFormat="1" applyFont="1" applyFill="1" applyBorder="1" applyAlignment="1">
      <alignment horizontal="center" vertical="top"/>
    </xf>
    <xf numFmtId="2" fontId="25" fillId="0" borderId="2" xfId="0" applyNumberFormat="1" applyFont="1" applyFill="1" applyBorder="1" applyAlignment="1">
      <alignment horizontal="center" vertical="top" wrapText="1"/>
    </xf>
    <xf numFmtId="0" fontId="30" fillId="0" borderId="2" xfId="0"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4" fontId="25" fillId="20" borderId="2" xfId="0" applyNumberFormat="1" applyFont="1" applyFill="1" applyBorder="1" applyAlignment="1">
      <alignment horizontal="center" vertical="top" wrapText="1"/>
    </xf>
    <xf numFmtId="49" fontId="28"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49" fontId="12" fillId="39" borderId="2" xfId="0" applyNumberFormat="1" applyFont="1" applyFill="1" applyBorder="1" applyAlignment="1">
      <alignment vertical="top" wrapText="1"/>
    </xf>
    <xf numFmtId="0" fontId="12" fillId="39" borderId="2" xfId="0" applyFont="1" applyFill="1" applyBorder="1" applyAlignment="1">
      <alignment vertical="top"/>
    </xf>
    <xf numFmtId="14" fontId="12" fillId="39" borderId="2" xfId="0" applyNumberFormat="1" applyFont="1" applyFill="1" applyBorder="1" applyAlignment="1">
      <alignment horizontal="left" vertical="top" wrapText="1"/>
    </xf>
    <xf numFmtId="14" fontId="12" fillId="0" borderId="2" xfId="0" applyNumberFormat="1" applyFont="1" applyFill="1" applyBorder="1" applyAlignment="1">
      <alignment vertical="top"/>
    </xf>
    <xf numFmtId="0" fontId="12" fillId="0" borderId="2" xfId="0" applyFont="1" applyFill="1" applyBorder="1" applyAlignment="1">
      <alignment vertical="top"/>
    </xf>
    <xf numFmtId="0" fontId="9" fillId="0" borderId="0" xfId="0" applyFont="1" applyFill="1" applyAlignment="1">
      <alignment vertical="top"/>
    </xf>
    <xf numFmtId="0" fontId="13" fillId="0" borderId="0" xfId="0" applyFont="1" applyAlignment="1">
      <alignment vertical="top"/>
    </xf>
    <xf numFmtId="0" fontId="33" fillId="0" borderId="4" xfId="11306" applyFont="1" applyFill="1" applyBorder="1" applyAlignment="1">
      <alignment horizontal="left" wrapText="1" indent="1"/>
    </xf>
    <xf numFmtId="0" fontId="34" fillId="0" borderId="2" xfId="11306" applyFont="1" applyFill="1" applyBorder="1" applyAlignment="1">
      <alignment horizontal="right"/>
    </xf>
    <xf numFmtId="0" fontId="33" fillId="0" borderId="4" xfId="11306" applyFont="1" applyFill="1" applyBorder="1" applyAlignment="1">
      <alignment horizontal="left" indent="1"/>
    </xf>
    <xf numFmtId="0" fontId="34" fillId="19" borderId="2" xfId="11306" applyFont="1" applyFill="1" applyBorder="1" applyAlignment="1">
      <alignment horizontal="right"/>
    </xf>
    <xf numFmtId="0" fontId="34" fillId="0" borderId="2" xfId="11306" applyFont="1" applyFill="1" applyBorder="1" applyAlignment="1">
      <alignment horizontal="left" indent="1"/>
    </xf>
    <xf numFmtId="0" fontId="34" fillId="0" borderId="2" xfId="11306" applyFont="1" applyFill="1" applyBorder="1" applyAlignment="1">
      <alignment horizontal="right" vertical="center"/>
    </xf>
    <xf numFmtId="0" fontId="34" fillId="0" borderId="2" xfId="11306" applyFont="1" applyFill="1" applyBorder="1"/>
    <xf numFmtId="0" fontId="35" fillId="0" borderId="2" xfId="11306" applyFont="1" applyFill="1" applyBorder="1" applyAlignment="1">
      <alignment horizontal="right"/>
    </xf>
    <xf numFmtId="0" fontId="34" fillId="19" borderId="4" xfId="11870" applyFont="1" applyFill="1" applyBorder="1" applyAlignment="1">
      <alignment horizontal="left" wrapText="1"/>
    </xf>
    <xf numFmtId="1" fontId="34" fillId="19" borderId="2" xfId="11870" applyNumberFormat="1" applyFont="1" applyFill="1" applyBorder="1" applyAlignment="1">
      <alignment horizontal="right"/>
    </xf>
    <xf numFmtId="0" fontId="27" fillId="0" borderId="2" xfId="11870" applyFont="1" applyFill="1" applyBorder="1" applyAlignment="1">
      <alignment horizontal="center" vertical="top" wrapText="1"/>
    </xf>
    <xf numFmtId="1" fontId="34" fillId="0" borderId="2" xfId="11870" applyNumberFormat="1" applyFont="1" applyFill="1" applyBorder="1" applyAlignment="1">
      <alignment horizontal="right" wrapText="1"/>
    </xf>
    <xf numFmtId="0" fontId="27" fillId="0" borderId="2" xfId="11870" applyFont="1" applyFill="1" applyBorder="1" applyAlignment="1">
      <alignment vertical="top" wrapText="1"/>
    </xf>
    <xf numFmtId="1" fontId="34" fillId="0" borderId="2" xfId="11870" applyNumberFormat="1" applyFont="1" applyFill="1" applyBorder="1" applyAlignment="1">
      <alignment horizontal="right" vertical="top" wrapText="1"/>
    </xf>
    <xf numFmtId="0" fontId="28" fillId="0" borderId="2" xfId="11870" applyFont="1" applyFill="1" applyBorder="1" applyAlignment="1">
      <alignment horizontal="center" vertical="top" wrapText="1"/>
    </xf>
    <xf numFmtId="0" fontId="30" fillId="0" borderId="2" xfId="11870" applyFont="1" applyFill="1" applyBorder="1" applyAlignment="1">
      <alignment horizontal="left" wrapText="1"/>
    </xf>
    <xf numFmtId="0" fontId="34" fillId="0" borderId="2" xfId="11870" applyFont="1" applyFill="1" applyBorder="1" applyAlignment="1">
      <alignment horizontal="right"/>
    </xf>
    <xf numFmtId="0" fontId="34" fillId="0" borderId="2" xfId="11870" applyFont="1" applyFill="1" applyBorder="1" applyAlignment="1">
      <alignment vertical="top" wrapText="1"/>
    </xf>
    <xf numFmtId="1" fontId="36" fillId="0" borderId="2" xfId="11870" applyNumberFormat="1" applyFont="1" applyFill="1" applyBorder="1" applyAlignment="1">
      <alignment horizontal="right" wrapText="1"/>
    </xf>
    <xf numFmtId="0" fontId="35" fillId="19" borderId="4" xfId="11870" applyFont="1" applyFill="1" applyBorder="1" applyAlignment="1">
      <alignment horizontal="left" wrapText="1"/>
    </xf>
    <xf numFmtId="0" fontId="35" fillId="19" borderId="2" xfId="11870" applyFont="1" applyFill="1" applyBorder="1" applyAlignment="1">
      <alignment horizontal="right"/>
    </xf>
    <xf numFmtId="0" fontId="37" fillId="0" borderId="4" xfId="11870" applyFont="1" applyFill="1" applyBorder="1" applyAlignment="1">
      <alignment horizontal="left" wrapText="1"/>
    </xf>
    <xf numFmtId="0" fontId="37" fillId="0" borderId="2" xfId="11870" applyFont="1" applyFill="1" applyBorder="1" applyAlignment="1">
      <alignment horizontal="right"/>
    </xf>
    <xf numFmtId="0" fontId="35" fillId="0" borderId="4" xfId="11870" applyFont="1" applyFill="1" applyBorder="1" applyAlignment="1">
      <alignment horizontal="left" wrapText="1"/>
    </xf>
    <xf numFmtId="0" fontId="34" fillId="19" borderId="2" xfId="11870" applyFont="1" applyFill="1" applyBorder="1" applyAlignment="1">
      <alignment horizontal="right"/>
    </xf>
    <xf numFmtId="0" fontId="27" fillId="0" borderId="4" xfId="11870" applyFont="1" applyFill="1" applyBorder="1" applyAlignment="1">
      <alignment horizontal="left" wrapText="1"/>
    </xf>
    <xf numFmtId="49" fontId="27" fillId="0" borderId="2" xfId="11870" applyNumberFormat="1" applyFont="1" applyFill="1" applyBorder="1" applyAlignment="1">
      <alignment horizontal="left" vertical="center" wrapText="1"/>
    </xf>
    <xf numFmtId="0" fontId="28" fillId="0" borderId="2" xfId="11870" applyNumberFormat="1" applyFont="1" applyFill="1" applyBorder="1" applyAlignment="1" applyProtection="1">
      <alignment horizontal="right" vertical="top" wrapText="1"/>
      <protection locked="0"/>
    </xf>
    <xf numFmtId="0" fontId="27" fillId="0" borderId="2" xfId="11870" applyFont="1" applyFill="1" applyBorder="1" applyAlignment="1">
      <alignment horizontal="right"/>
    </xf>
    <xf numFmtId="0" fontId="34" fillId="0" borderId="2" xfId="11870" applyFont="1" applyFill="1" applyBorder="1" applyAlignment="1">
      <alignment horizontal="left" wrapText="1"/>
    </xf>
    <xf numFmtId="0" fontId="27" fillId="0" borderId="2" xfId="15942" applyFont="1" applyFill="1" applyBorder="1" applyAlignment="1">
      <alignment horizontal="justify" vertical="center" wrapText="1"/>
    </xf>
    <xf numFmtId="0" fontId="40" fillId="0" borderId="2" xfId="15942" applyFont="1" applyFill="1" applyBorder="1" applyAlignment="1">
      <alignment horizontal="right" vertical="center" wrapText="1"/>
    </xf>
    <xf numFmtId="0" fontId="40" fillId="0" borderId="2" xfId="15942" applyFont="1" applyFill="1" applyBorder="1" applyAlignment="1">
      <alignment horizontal="right" vertical="center"/>
    </xf>
    <xf numFmtId="0" fontId="34" fillId="19" borderId="4" xfId="15942" applyFont="1" applyFill="1" applyBorder="1" applyAlignment="1">
      <alignment horizontal="left"/>
    </xf>
    <xf numFmtId="0" fontId="34" fillId="19" borderId="2" xfId="15942" applyFont="1" applyFill="1" applyBorder="1" applyAlignment="1">
      <alignment horizontal="right"/>
    </xf>
    <xf numFmtId="0" fontId="27" fillId="0" borderId="4" xfId="15942" applyFont="1" applyFill="1" applyBorder="1" applyAlignment="1">
      <alignment horizontal="left" indent="1"/>
    </xf>
    <xf numFmtId="0" fontId="27" fillId="0" borderId="2" xfId="15942" applyFont="1" applyFill="1" applyBorder="1" applyAlignment="1">
      <alignment horizontal="right"/>
    </xf>
    <xf numFmtId="0" fontId="27" fillId="0" borderId="2" xfId="15942" applyFont="1" applyFill="1" applyBorder="1" applyAlignment="1">
      <alignment horizontal="left" indent="1"/>
    </xf>
    <xf numFmtId="0" fontId="34" fillId="19" borderId="4" xfId="15942" applyFont="1" applyFill="1" applyBorder="1" applyAlignment="1">
      <alignment horizontal="left" indent="1"/>
    </xf>
    <xf numFmtId="0" fontId="34" fillId="47" borderId="9" xfId="15942" applyFont="1" applyFill="1" applyBorder="1"/>
    <xf numFmtId="1" fontId="34" fillId="19" borderId="7" xfId="15942" applyNumberFormat="1" applyFont="1" applyFill="1" applyBorder="1" applyAlignment="1">
      <alignment horizontal="right"/>
    </xf>
    <xf numFmtId="1" fontId="34" fillId="19" borderId="7" xfId="15942" applyNumberFormat="1" applyFont="1" applyFill="1" applyBorder="1"/>
    <xf numFmtId="1" fontId="34" fillId="19" borderId="8" xfId="15942" applyNumberFormat="1" applyFont="1" applyFill="1" applyBorder="1"/>
    <xf numFmtId="0" fontId="42" fillId="46" borderId="6" xfId="11306" applyFont="1" applyFill="1" applyBorder="1" applyAlignment="1">
      <alignment horizontal="left" vertical="center"/>
    </xf>
    <xf numFmtId="1" fontId="42" fillId="0" borderId="7" xfId="15942" applyNumberFormat="1" applyFont="1" applyBorder="1" applyAlignment="1">
      <alignment horizontal="right"/>
    </xf>
    <xf numFmtId="0" fontId="28" fillId="0" borderId="2" xfId="15943" applyFont="1" applyFill="1" applyBorder="1" applyAlignment="1">
      <alignment horizontal="left" vertical="center"/>
    </xf>
    <xf numFmtId="1" fontId="27" fillId="0" borderId="2" xfId="15944" applyNumberFormat="1" applyFont="1" applyFill="1" applyBorder="1" applyAlignment="1">
      <alignment horizontal="right"/>
    </xf>
    <xf numFmtId="0" fontId="37" fillId="0" borderId="2" xfId="15944" applyFont="1" applyFill="1" applyBorder="1"/>
    <xf numFmtId="0" fontId="45" fillId="0" borderId="2" xfId="15943" applyFont="1" applyFill="1" applyBorder="1" applyAlignment="1">
      <alignment horizontal="left" vertical="center"/>
    </xf>
    <xf numFmtId="0" fontId="46" fillId="0" borderId="2" xfId="15943" applyFont="1" applyFill="1" applyBorder="1" applyAlignment="1">
      <alignment horizontal="left" vertical="center"/>
    </xf>
    <xf numFmtId="1" fontId="42" fillId="0" borderId="2" xfId="15944" applyNumberFormat="1" applyFont="1" applyFill="1" applyBorder="1" applyAlignment="1">
      <alignment horizontal="right"/>
    </xf>
    <xf numFmtId="0" fontId="42" fillId="46" borderId="7" xfId="15944" applyFont="1" applyFill="1" applyBorder="1"/>
    <xf numFmtId="0" fontId="42" fillId="46" borderId="2" xfId="15944" applyFont="1" applyFill="1" applyBorder="1" applyAlignment="1">
      <alignment horizontal="right"/>
    </xf>
    <xf numFmtId="0" fontId="35" fillId="0" borderId="2" xfId="15944" applyFont="1" applyFill="1" applyBorder="1"/>
    <xf numFmtId="0" fontId="34" fillId="0" borderId="2" xfId="15944" applyFont="1" applyFill="1" applyBorder="1" applyAlignment="1">
      <alignment horizontal="right"/>
    </xf>
    <xf numFmtId="0" fontId="30" fillId="0" borderId="2" xfId="15943" applyFont="1" applyFill="1" applyBorder="1" applyAlignment="1">
      <alignment horizontal="left" vertical="center"/>
    </xf>
    <xf numFmtId="0" fontId="42" fillId="0" borderId="2" xfId="15944" applyFont="1" applyFill="1" applyBorder="1"/>
    <xf numFmtId="0" fontId="42" fillId="0" borderId="2" xfId="15944" applyFont="1" applyFill="1" applyBorder="1" applyAlignment="1">
      <alignment horizontal="right"/>
    </xf>
    <xf numFmtId="0" fontId="34" fillId="19" borderId="2" xfId="15942" applyFont="1" applyFill="1" applyBorder="1"/>
    <xf numFmtId="0" fontId="34" fillId="19" borderId="4" xfId="15942" applyFont="1" applyFill="1" applyBorder="1"/>
    <xf numFmtId="0" fontId="42" fillId="46" borderId="4" xfId="15942" applyFont="1" applyFill="1" applyBorder="1" applyAlignment="1">
      <alignment horizontal="left" indent="1"/>
    </xf>
    <xf numFmtId="0" fontId="42" fillId="0" borderId="2" xfId="15942" applyFont="1" applyBorder="1" applyAlignment="1">
      <alignment horizontal="right"/>
    </xf>
    <xf numFmtId="0" fontId="42" fillId="0" borderId="4" xfId="15942" applyFont="1" applyFill="1" applyBorder="1" applyAlignment="1">
      <alignment horizontal="left" indent="1"/>
    </xf>
    <xf numFmtId="0" fontId="42" fillId="0" borderId="2" xfId="15942" applyFont="1" applyFill="1" applyBorder="1" applyAlignment="1">
      <alignment horizontal="right"/>
    </xf>
    <xf numFmtId="0" fontId="47" fillId="45" borderId="4" xfId="15942" applyFont="1" applyFill="1" applyBorder="1" applyAlignment="1">
      <alignment horizontal="left"/>
    </xf>
    <xf numFmtId="0" fontId="30" fillId="45" borderId="2" xfId="15942" applyFont="1" applyFill="1" applyBorder="1" applyAlignment="1">
      <alignment horizontal="right"/>
    </xf>
    <xf numFmtId="0" fontId="47" fillId="45" borderId="2" xfId="15942" applyFont="1" applyFill="1" applyBorder="1" applyAlignment="1">
      <alignment horizontal="center"/>
    </xf>
    <xf numFmtId="0" fontId="47" fillId="45" borderId="4" xfId="15942" applyFont="1" applyFill="1" applyBorder="1" applyAlignment="1">
      <alignment horizontal="center"/>
    </xf>
    <xf numFmtId="3" fontId="48" fillId="19" borderId="2" xfId="11306" applyNumberFormat="1" applyFont="1" applyFill="1" applyBorder="1" applyAlignment="1">
      <alignment horizontal="left" vertical="center" wrapText="1"/>
    </xf>
    <xf numFmtId="0" fontId="30" fillId="19" borderId="2" xfId="15942" applyFont="1" applyFill="1" applyBorder="1" applyAlignment="1">
      <alignment horizontal="right"/>
    </xf>
    <xf numFmtId="3" fontId="49" fillId="0" borderId="2" xfId="11306" applyNumberFormat="1" applyFont="1" applyFill="1" applyBorder="1" applyAlignment="1">
      <alignment horizontal="left" vertical="center" wrapText="1"/>
    </xf>
    <xf numFmtId="0" fontId="28" fillId="0" borderId="2" xfId="15942" applyFont="1" applyFill="1" applyBorder="1" applyAlignment="1">
      <alignment horizontal="right"/>
    </xf>
    <xf numFmtId="3" fontId="49" fillId="0" borderId="10" xfId="11306" applyNumberFormat="1" applyFont="1" applyFill="1" applyBorder="1" applyAlignment="1">
      <alignment horizontal="left" vertical="center" wrapText="1"/>
    </xf>
    <xf numFmtId="0" fontId="47" fillId="47" borderId="2" xfId="15942" applyFont="1" applyFill="1" applyBorder="1" applyAlignment="1">
      <alignment horizontal="left" indent="1"/>
    </xf>
    <xf numFmtId="0" fontId="50" fillId="0" borderId="2" xfId="15942" applyFont="1" applyFill="1" applyBorder="1" applyAlignment="1">
      <alignment horizontal="left" indent="2"/>
    </xf>
    <xf numFmtId="0" fontId="49" fillId="0" borderId="2" xfId="15942" applyFont="1" applyFill="1" applyBorder="1" applyAlignment="1">
      <alignment horizontal="left" indent="2"/>
    </xf>
    <xf numFmtId="3" fontId="47" fillId="19" borderId="2" xfId="11306" applyNumberFormat="1" applyFont="1" applyFill="1" applyBorder="1" applyAlignment="1">
      <alignment horizontal="left" vertical="center" wrapText="1"/>
    </xf>
    <xf numFmtId="3" fontId="50" fillId="0" borderId="2" xfId="11306" applyNumberFormat="1" applyFont="1" applyFill="1" applyBorder="1" applyAlignment="1">
      <alignment horizontal="left" vertical="center" wrapText="1"/>
    </xf>
    <xf numFmtId="0" fontId="28" fillId="0" borderId="2" xfId="15942" applyFont="1" applyBorder="1" applyAlignment="1">
      <alignment horizontal="right"/>
    </xf>
    <xf numFmtId="0" fontId="50" fillId="0" borderId="2" xfId="15942" applyFont="1" applyBorder="1" applyAlignment="1">
      <alignment horizontal="left" indent="2"/>
    </xf>
    <xf numFmtId="0" fontId="28" fillId="46" borderId="2" xfId="15942" applyFont="1" applyFill="1" applyBorder="1" applyAlignment="1">
      <alignment horizontal="right"/>
    </xf>
    <xf numFmtId="0" fontId="51" fillId="0" borderId="2" xfId="15942" applyFont="1" applyFill="1" applyBorder="1" applyAlignment="1">
      <alignment horizontal="left" indent="2"/>
    </xf>
    <xf numFmtId="0" fontId="51" fillId="0" borderId="2" xfId="15942" applyFont="1" applyFill="1" applyBorder="1" applyAlignment="1">
      <alignment horizontal="left" wrapText="1" indent="2"/>
    </xf>
    <xf numFmtId="3" fontId="52" fillId="0" borderId="2" xfId="11306" applyNumberFormat="1" applyFont="1" applyFill="1" applyBorder="1" applyAlignment="1">
      <alignment horizontal="left" vertical="center" wrapText="1" indent="2"/>
    </xf>
    <xf numFmtId="0" fontId="53" fillId="19" borderId="2" xfId="15942" applyFont="1" applyFill="1" applyBorder="1"/>
    <xf numFmtId="0" fontId="50" fillId="0" borderId="2" xfId="15942" applyFont="1" applyBorder="1"/>
    <xf numFmtId="0" fontId="47" fillId="19" borderId="2" xfId="15942" applyFont="1" applyFill="1" applyBorder="1"/>
    <xf numFmtId="0" fontId="47" fillId="19" borderId="0" xfId="15942" applyFont="1" applyFill="1"/>
    <xf numFmtId="0" fontId="28" fillId="0" borderId="2" xfId="15942" applyFont="1" applyFill="1" applyBorder="1"/>
    <xf numFmtId="0" fontId="50" fillId="0" borderId="2" xfId="15942" applyFont="1" applyFill="1" applyBorder="1"/>
    <xf numFmtId="0" fontId="47" fillId="19" borderId="2" xfId="15942" applyFont="1" applyFill="1" applyBorder="1" applyAlignment="1">
      <alignment horizontal="left" indent="2"/>
    </xf>
    <xf numFmtId="0" fontId="50" fillId="46" borderId="2" xfId="15942" applyFont="1" applyFill="1" applyBorder="1" applyAlignment="1">
      <alignment horizontal="left" indent="2"/>
    </xf>
    <xf numFmtId="4" fontId="48" fillId="19" borderId="2" xfId="11306" applyNumberFormat="1" applyFont="1" applyFill="1" applyBorder="1" applyAlignment="1">
      <alignment horizontal="left" vertical="center" wrapText="1"/>
    </xf>
    <xf numFmtId="4" fontId="52" fillId="46" borderId="2" xfId="11306" applyNumberFormat="1" applyFont="1" applyFill="1" applyBorder="1" applyAlignment="1">
      <alignment horizontal="center" vertical="center" wrapText="1"/>
    </xf>
    <xf numFmtId="0" fontId="50" fillId="46" borderId="2" xfId="15942" applyFont="1" applyFill="1" applyBorder="1"/>
    <xf numFmtId="4" fontId="47" fillId="19" borderId="6" xfId="11306" applyNumberFormat="1" applyFont="1" applyFill="1" applyBorder="1" applyAlignment="1">
      <alignment horizontal="left" vertical="center" wrapText="1"/>
    </xf>
    <xf numFmtId="0" fontId="50" fillId="0" borderId="6" xfId="15942" applyFont="1" applyFill="1" applyBorder="1"/>
    <xf numFmtId="0" fontId="28" fillId="0" borderId="6" xfId="15942" applyFont="1" applyFill="1" applyBorder="1" applyAlignment="1">
      <alignment horizontal="right"/>
    </xf>
    <xf numFmtId="4" fontId="28" fillId="0" borderId="2" xfId="11306" applyNumberFormat="1" applyFont="1" applyFill="1" applyBorder="1" applyAlignment="1">
      <alignment horizontal="left" vertical="center" wrapText="1"/>
    </xf>
    <xf numFmtId="4" fontId="53" fillId="19" borderId="2" xfId="11306" applyNumberFormat="1" applyFont="1" applyFill="1" applyBorder="1" applyAlignment="1">
      <alignment horizontal="left" vertical="center" wrapText="1"/>
    </xf>
    <xf numFmtId="4" fontId="28" fillId="0" borderId="6" xfId="11306" applyNumberFormat="1" applyFont="1" applyFill="1" applyBorder="1" applyAlignment="1">
      <alignment horizontal="left" vertical="center" wrapText="1"/>
    </xf>
    <xf numFmtId="0" fontId="28" fillId="0" borderId="6" xfId="15942" applyFont="1" applyFill="1" applyBorder="1"/>
    <xf numFmtId="4" fontId="28" fillId="0" borderId="7" xfId="11306" applyNumberFormat="1" applyFont="1" applyFill="1" applyBorder="1" applyAlignment="1">
      <alignment horizontal="left" vertical="center" wrapText="1"/>
    </xf>
    <xf numFmtId="0" fontId="28" fillId="0" borderId="7" xfId="15942" applyFont="1" applyFill="1" applyBorder="1" applyAlignment="1">
      <alignment horizontal="right"/>
    </xf>
    <xf numFmtId="0" fontId="50" fillId="45" borderId="10" xfId="15942" applyFont="1" applyFill="1" applyBorder="1"/>
    <xf numFmtId="0" fontId="50" fillId="19" borderId="2" xfId="15942" applyFont="1" applyFill="1" applyBorder="1"/>
    <xf numFmtId="0" fontId="50" fillId="19" borderId="10" xfId="15942" applyFont="1" applyFill="1" applyBorder="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3" fillId="44" borderId="8" xfId="11306" applyFont="1" applyFill="1" applyBorder="1"/>
    <xf numFmtId="0" fontId="34" fillId="0" borderId="7" xfId="11306" applyFont="1" applyBorder="1" applyAlignment="1">
      <alignment horizontal="right" textRotation="90"/>
    </xf>
    <xf numFmtId="0" fontId="54" fillId="0" borderId="0" xfId="15942" applyFont="1" applyAlignment="1">
      <alignment textRotation="90"/>
    </xf>
    <xf numFmtId="0" fontId="54" fillId="0" borderId="2" xfId="15942" applyFont="1" applyBorder="1" applyAlignment="1">
      <alignment textRotation="90"/>
    </xf>
    <xf numFmtId="0" fontId="54" fillId="0" borderId="0" xfId="15942" applyFont="1"/>
    <xf numFmtId="3" fontId="34" fillId="0" borderId="7" xfId="11306" applyNumberFormat="1" applyFont="1" applyBorder="1" applyAlignment="1">
      <alignment horizontal="right"/>
    </xf>
    <xf numFmtId="0" fontId="33" fillId="45" borderId="4" xfId="11306" applyFont="1" applyFill="1" applyBorder="1" applyAlignment="1">
      <alignment horizontal="left"/>
    </xf>
    <xf numFmtId="3" fontId="34" fillId="45" borderId="2" xfId="11306" applyNumberFormat="1" applyFont="1" applyFill="1" applyBorder="1" applyAlignment="1">
      <alignment horizontal="right"/>
    </xf>
    <xf numFmtId="0" fontId="55" fillId="45" borderId="2" xfId="15942" applyFont="1" applyFill="1" applyBorder="1" applyAlignment="1"/>
    <xf numFmtId="0" fontId="55" fillId="45" borderId="4" xfId="15942" applyFont="1" applyFill="1" applyBorder="1" applyAlignment="1"/>
    <xf numFmtId="0" fontId="55" fillId="45" borderId="0" xfId="15942" applyFont="1" applyFill="1" applyAlignment="1"/>
    <xf numFmtId="0" fontId="55" fillId="45" borderId="0" xfId="15942" applyFont="1" applyFill="1" applyAlignment="1">
      <alignment textRotation="90"/>
    </xf>
    <xf numFmtId="0" fontId="55" fillId="45" borderId="0" xfId="15942" applyFont="1" applyFill="1"/>
    <xf numFmtId="0" fontId="33" fillId="19" borderId="4" xfId="11306" applyFont="1" applyFill="1" applyBorder="1" applyAlignment="1">
      <alignment horizontal="left" indent="1"/>
    </xf>
    <xf numFmtId="0" fontId="54" fillId="19" borderId="2" xfId="15942" applyFont="1" applyFill="1" applyBorder="1" applyAlignment="1"/>
    <xf numFmtId="0" fontId="54" fillId="19" borderId="4" xfId="15942" applyFont="1" applyFill="1" applyBorder="1" applyAlignment="1"/>
    <xf numFmtId="0" fontId="54" fillId="19" borderId="0" xfId="15942" applyFont="1" applyFill="1" applyAlignment="1"/>
    <xf numFmtId="0" fontId="54" fillId="19" borderId="0" xfId="15942" applyFont="1" applyFill="1" applyAlignment="1">
      <alignment textRotation="90"/>
    </xf>
    <xf numFmtId="0" fontId="54" fillId="19" borderId="0" xfId="15942" applyFont="1" applyFill="1"/>
    <xf numFmtId="0" fontId="54" fillId="0" borderId="2" xfId="15942" applyFont="1" applyFill="1" applyBorder="1" applyAlignment="1"/>
    <xf numFmtId="0" fontId="54" fillId="0" borderId="4" xfId="15942" applyFont="1" applyFill="1" applyBorder="1" applyAlignment="1"/>
    <xf numFmtId="0" fontId="54" fillId="0" borderId="0" xfId="15942" applyFont="1" applyFill="1" applyAlignment="1"/>
    <xf numFmtId="0" fontId="54" fillId="0" borderId="0" xfId="15942" applyFont="1" applyFill="1" applyAlignment="1">
      <alignment textRotation="90"/>
    </xf>
    <xf numFmtId="0" fontId="54" fillId="0" borderId="0" xfId="15942" applyFont="1" applyFill="1"/>
    <xf numFmtId="0" fontId="49" fillId="19" borderId="2" xfId="15942" applyFont="1" applyFill="1" applyBorder="1" applyAlignment="1"/>
    <xf numFmtId="0" fontId="33" fillId="0" borderId="2" xfId="11306" applyFont="1" applyFill="1" applyBorder="1" applyAlignment="1">
      <alignment horizontal="left" indent="1"/>
    </xf>
    <xf numFmtId="3" fontId="34" fillId="19" borderId="2" xfId="11306" applyNumberFormat="1" applyFont="1" applyFill="1" applyBorder="1" applyAlignment="1">
      <alignment horizontal="right"/>
    </xf>
    <xf numFmtId="3" fontId="34" fillId="0" borderId="2" xfId="11306" applyNumberFormat="1" applyFont="1" applyFill="1" applyBorder="1" applyAlignment="1">
      <alignment horizontal="right"/>
    </xf>
    <xf numFmtId="0" fontId="56" fillId="0" borderId="2" xfId="11306" applyFont="1" applyBorder="1" applyAlignment="1">
      <alignment horizontal="left" indent="1"/>
    </xf>
    <xf numFmtId="3" fontId="27" fillId="46" borderId="2" xfId="11306" applyNumberFormat="1" applyFont="1" applyFill="1" applyBorder="1" applyAlignment="1">
      <alignment horizontal="right"/>
    </xf>
    <xf numFmtId="0" fontId="54" fillId="0" borderId="2" xfId="15942" applyFont="1" applyBorder="1" applyAlignment="1"/>
    <xf numFmtId="0" fontId="54" fillId="0" borderId="4" xfId="15942" applyFont="1" applyBorder="1" applyAlignment="1"/>
    <xf numFmtId="0" fontId="54" fillId="0" borderId="0" xfId="15942" applyFont="1" applyAlignment="1"/>
    <xf numFmtId="0" fontId="33" fillId="19" borderId="2" xfId="11306" applyFont="1" applyFill="1" applyBorder="1" applyAlignment="1">
      <alignment horizontal="left" indent="1"/>
    </xf>
    <xf numFmtId="0" fontId="57" fillId="0" borderId="2" xfId="11306" applyFont="1" applyFill="1" applyBorder="1" applyAlignment="1">
      <alignment horizontal="left" indent="1"/>
    </xf>
    <xf numFmtId="0" fontId="55" fillId="45" borderId="4" xfId="11870" applyFont="1" applyFill="1" applyBorder="1" applyAlignment="1">
      <alignment horizontal="left" wrapText="1"/>
    </xf>
    <xf numFmtId="1" fontId="34" fillId="45" borderId="2" xfId="11870" applyNumberFormat="1" applyFont="1" applyFill="1" applyBorder="1" applyAlignment="1">
      <alignment horizontal="right"/>
    </xf>
    <xf numFmtId="1" fontId="55" fillId="45" borderId="2" xfId="11870" applyNumberFormat="1" applyFont="1" applyFill="1" applyBorder="1"/>
    <xf numFmtId="1" fontId="55" fillId="45" borderId="4" xfId="11870" applyNumberFormat="1" applyFont="1" applyFill="1" applyBorder="1"/>
    <xf numFmtId="0" fontId="55" fillId="45" borderId="4" xfId="15942" applyFont="1" applyFill="1" applyBorder="1" applyAlignment="1">
      <alignment horizontal="left"/>
    </xf>
    <xf numFmtId="0" fontId="27" fillId="45" borderId="2" xfId="15942" applyFont="1" applyFill="1" applyBorder="1" applyAlignment="1">
      <alignment horizontal="right"/>
    </xf>
    <xf numFmtId="0" fontId="54" fillId="45" borderId="2" xfId="15942" applyFont="1" applyFill="1" applyBorder="1"/>
    <xf numFmtId="0" fontId="54" fillId="45" borderId="4" xfId="15942" applyFont="1" applyFill="1" applyBorder="1"/>
    <xf numFmtId="0" fontId="54" fillId="45" borderId="2" xfId="15942" applyFont="1" applyFill="1" applyBorder="1" applyAlignment="1"/>
    <xf numFmtId="0" fontId="54" fillId="45" borderId="0" xfId="15942" applyFont="1" applyFill="1" applyAlignment="1"/>
    <xf numFmtId="0" fontId="54" fillId="45" borderId="0" xfId="15942" applyFont="1" applyFill="1" applyAlignment="1">
      <alignment textRotation="90"/>
    </xf>
    <xf numFmtId="0" fontId="54" fillId="45" borderId="0" xfId="15942" applyFont="1" applyFill="1"/>
    <xf numFmtId="0" fontId="33" fillId="19" borderId="4" xfId="15942" applyFont="1" applyFill="1" applyBorder="1" applyAlignment="1">
      <alignment horizontal="left" indent="1"/>
    </xf>
    <xf numFmtId="0" fontId="54" fillId="0" borderId="4" xfId="15942" applyFont="1" applyFill="1" applyBorder="1" applyAlignment="1">
      <alignment horizontal="left" indent="1"/>
    </xf>
    <xf numFmtId="0" fontId="55" fillId="19" borderId="2" xfId="15942" applyFont="1" applyFill="1" applyBorder="1" applyAlignment="1"/>
    <xf numFmtId="0" fontId="55" fillId="19" borderId="4" xfId="15942" applyFont="1" applyFill="1" applyBorder="1" applyAlignment="1"/>
    <xf numFmtId="0" fontId="55" fillId="19" borderId="0" xfId="15942" applyFont="1" applyFill="1" applyAlignment="1"/>
    <xf numFmtId="0" fontId="55" fillId="19" borderId="0" xfId="15942" applyFont="1" applyFill="1" applyAlignment="1">
      <alignment textRotation="90"/>
    </xf>
    <xf numFmtId="0" fontId="55" fillId="19" borderId="0" xfId="15942" applyFont="1" applyFill="1"/>
    <xf numFmtId="0" fontId="54" fillId="19" borderId="4" xfId="15942" applyFont="1" applyFill="1" applyBorder="1" applyAlignment="1">
      <alignment horizontal="left" indent="1"/>
    </xf>
    <xf numFmtId="0" fontId="33" fillId="0" borderId="4" xfId="15942" applyFont="1" applyFill="1" applyBorder="1" applyAlignment="1">
      <alignment horizontal="left" indent="1"/>
    </xf>
    <xf numFmtId="0" fontId="34" fillId="0" borderId="2" xfId="15942" applyFont="1" applyFill="1" applyBorder="1" applyAlignment="1">
      <alignment horizontal="right"/>
    </xf>
    <xf numFmtId="0" fontId="58" fillId="0" borderId="4" xfId="15942" applyFont="1" applyFill="1" applyBorder="1" applyAlignment="1">
      <alignment horizontal="left" indent="1"/>
    </xf>
    <xf numFmtId="0" fontId="50" fillId="0" borderId="4" xfId="15942" applyFont="1" applyFill="1" applyBorder="1" applyAlignment="1">
      <alignment horizontal="left" indent="1"/>
    </xf>
    <xf numFmtId="0" fontId="55" fillId="19" borderId="4" xfId="15942" applyFont="1" applyFill="1" applyBorder="1" applyAlignment="1">
      <alignment horizontal="left" indent="1"/>
    </xf>
    <xf numFmtId="0" fontId="54" fillId="0" borderId="2" xfId="15942" applyFont="1" applyFill="1" applyBorder="1"/>
    <xf numFmtId="0" fontId="34" fillId="45" borderId="2" xfId="15942" applyFont="1" applyFill="1" applyBorder="1" applyAlignment="1">
      <alignment horizontal="right"/>
    </xf>
    <xf numFmtId="0" fontId="55" fillId="45" borderId="2" xfId="15942" applyFont="1" applyFill="1" applyBorder="1"/>
    <xf numFmtId="0" fontId="55" fillId="45" borderId="4" xfId="15942" applyFont="1" applyFill="1" applyBorder="1"/>
    <xf numFmtId="0" fontId="59" fillId="0" borderId="4" xfId="15942" applyFont="1" applyFill="1" applyBorder="1" applyAlignment="1">
      <alignment horizontal="left" indent="1"/>
    </xf>
    <xf numFmtId="0" fontId="27" fillId="0" borderId="2" xfId="15942" applyFont="1" applyFill="1" applyBorder="1" applyAlignment="1">
      <alignment horizontal="right" vertical="center"/>
    </xf>
    <xf numFmtId="0" fontId="59" fillId="0" borderId="2" xfId="15942" applyFont="1" applyFill="1" applyBorder="1"/>
    <xf numFmtId="0" fontId="33" fillId="19" borderId="4" xfId="15942" applyFont="1" applyFill="1" applyBorder="1" applyAlignment="1">
      <alignment horizontal="left"/>
    </xf>
    <xf numFmtId="0" fontId="33" fillId="0" borderId="4" xfId="15942" applyFont="1" applyFill="1" applyBorder="1" applyAlignment="1"/>
    <xf numFmtId="0" fontId="33" fillId="0" borderId="2" xfId="15942" applyFont="1" applyFill="1" applyBorder="1" applyAlignment="1"/>
    <xf numFmtId="0" fontId="33" fillId="0" borderId="2" xfId="15942" applyFont="1" applyFill="1" applyBorder="1"/>
    <xf numFmtId="0" fontId="57" fillId="45" borderId="2" xfId="15942" applyFont="1" applyFill="1" applyBorder="1" applyAlignment="1">
      <alignment horizontal="left"/>
    </xf>
    <xf numFmtId="0" fontId="55" fillId="19" borderId="2" xfId="15942" applyFont="1" applyFill="1" applyBorder="1" applyAlignment="1">
      <alignment horizontal="left" indent="1"/>
    </xf>
    <xf numFmtId="0" fontId="54" fillId="0" borderId="2" xfId="15942" applyFont="1" applyFill="1" applyBorder="1" applyAlignment="1">
      <alignment horizontal="left" indent="1"/>
    </xf>
    <xf numFmtId="0" fontId="54" fillId="0" borderId="5" xfId="15942" applyFont="1" applyFill="1" applyBorder="1" applyAlignment="1"/>
    <xf numFmtId="0" fontId="47" fillId="45" borderId="2" xfId="15942" applyFont="1" applyFill="1" applyBorder="1" applyAlignment="1">
      <alignment horizontal="left"/>
    </xf>
    <xf numFmtId="0" fontId="49" fillId="45" borderId="4" xfId="15942" applyFont="1" applyFill="1" applyBorder="1" applyAlignment="1"/>
    <xf numFmtId="0" fontId="49" fillId="45" borderId="2" xfId="15942" applyFont="1" applyFill="1" applyBorder="1" applyAlignment="1"/>
    <xf numFmtId="0" fontId="49" fillId="45" borderId="0" xfId="15942" applyFont="1" applyFill="1" applyAlignment="1"/>
    <xf numFmtId="0" fontId="49" fillId="45" borderId="0" xfId="15942" applyFont="1" applyFill="1" applyAlignment="1">
      <alignment textRotation="90"/>
    </xf>
    <xf numFmtId="0" fontId="49" fillId="45" borderId="0" xfId="15942" applyFont="1" applyFill="1"/>
    <xf numFmtId="0" fontId="33" fillId="19" borderId="2" xfId="15942" applyFont="1" applyFill="1" applyBorder="1" applyAlignment="1">
      <alignment horizontal="left"/>
    </xf>
    <xf numFmtId="0" fontId="33" fillId="0" borderId="2" xfId="15942" applyFont="1" applyFill="1" applyBorder="1" applyAlignment="1">
      <alignment horizontal="left"/>
    </xf>
    <xf numFmtId="0" fontId="57" fillId="0" borderId="2" xfId="15942" applyFont="1" applyFill="1" applyBorder="1" applyAlignment="1">
      <alignment horizontal="left"/>
    </xf>
    <xf numFmtId="0" fontId="35" fillId="0" borderId="2" xfId="15942" applyFont="1" applyFill="1" applyBorder="1" applyAlignment="1">
      <alignment horizontal="right"/>
    </xf>
    <xf numFmtId="0" fontId="34" fillId="0" borderId="2" xfId="15942" applyFont="1" applyFill="1" applyBorder="1" applyAlignment="1">
      <alignment horizontal="right" vertical="center" wrapText="1"/>
    </xf>
    <xf numFmtId="0" fontId="34" fillId="19" borderId="2" xfId="15942" applyFont="1" applyFill="1" applyBorder="1" applyAlignment="1">
      <alignment horizontal="right" vertical="center" wrapText="1"/>
    </xf>
    <xf numFmtId="0" fontId="59" fillId="0" borderId="2" xfId="15942" applyFont="1" applyBorder="1" applyAlignment="1">
      <alignment horizontal="left"/>
    </xf>
    <xf numFmtId="0" fontId="27" fillId="0" borderId="2" xfId="15942" applyFont="1" applyBorder="1" applyAlignment="1">
      <alignment horizontal="right" vertical="center" wrapText="1"/>
    </xf>
    <xf numFmtId="0" fontId="57" fillId="19" borderId="2" xfId="15942" applyFont="1" applyFill="1" applyBorder="1" applyAlignment="1">
      <alignment horizontal="left" indent="1"/>
    </xf>
    <xf numFmtId="0" fontId="35" fillId="19" borderId="2" xfId="15942" applyFont="1" applyFill="1" applyBorder="1" applyAlignment="1">
      <alignment horizontal="right"/>
    </xf>
    <xf numFmtId="0" fontId="57" fillId="0" borderId="2" xfId="15942" applyFont="1" applyFill="1" applyBorder="1" applyAlignment="1">
      <alignment horizontal="left" wrapText="1"/>
    </xf>
    <xf numFmtId="0" fontId="60" fillId="0" borderId="2" xfId="15942" applyFont="1" applyFill="1" applyBorder="1" applyAlignment="1">
      <alignment horizontal="left"/>
    </xf>
    <xf numFmtId="0" fontId="37" fillId="0" borderId="2" xfId="15942" applyFont="1" applyFill="1" applyBorder="1" applyAlignment="1">
      <alignment horizontal="right"/>
    </xf>
    <xf numFmtId="0" fontId="33" fillId="0" borderId="2" xfId="15942" applyFont="1" applyFill="1" applyBorder="1" applyAlignment="1">
      <alignment horizontal="left" wrapText="1"/>
    </xf>
    <xf numFmtId="0" fontId="34" fillId="0" borderId="2" xfId="15942" applyFont="1" applyFill="1" applyBorder="1" applyAlignment="1">
      <alignment horizontal="right" vertical="center"/>
    </xf>
    <xf numFmtId="0" fontId="33" fillId="0" borderId="2" xfId="15942" applyFont="1" applyFill="1" applyBorder="1" applyAlignment="1">
      <alignment horizontal="left" vertical="top"/>
    </xf>
    <xf numFmtId="0" fontId="61" fillId="0" borderId="2" xfId="15942" applyFont="1" applyFill="1" applyBorder="1" applyAlignment="1">
      <alignment horizontal="left"/>
    </xf>
    <xf numFmtId="0" fontId="62" fillId="0" borderId="2" xfId="15942" applyFont="1" applyFill="1" applyBorder="1" applyAlignment="1">
      <alignment horizontal="right"/>
    </xf>
    <xf numFmtId="0" fontId="33" fillId="19" borderId="2" xfId="15942" applyFont="1" applyFill="1" applyBorder="1" applyAlignment="1"/>
    <xf numFmtId="0" fontId="47" fillId="0" borderId="2" xfId="15942" applyFont="1" applyFill="1" applyBorder="1" applyAlignment="1"/>
    <xf numFmtId="0" fontId="30" fillId="0" borderId="2" xfId="15942" applyFont="1" applyFill="1" applyBorder="1" applyAlignment="1">
      <alignment horizontal="right"/>
    </xf>
    <xf numFmtId="0" fontId="49" fillId="0" borderId="2" xfId="15942" applyFont="1" applyFill="1" applyBorder="1" applyAlignment="1"/>
    <xf numFmtId="0" fontId="49" fillId="0" borderId="4" xfId="15942" applyFont="1" applyFill="1" applyBorder="1" applyAlignment="1"/>
    <xf numFmtId="0" fontId="49" fillId="0" borderId="0" xfId="15942" applyFont="1" applyFill="1" applyAlignment="1"/>
    <xf numFmtId="0" fontId="49" fillId="0" borderId="0" xfId="15942" applyFont="1" applyFill="1" applyAlignment="1">
      <alignment textRotation="90"/>
    </xf>
    <xf numFmtId="0" fontId="49" fillId="0" borderId="0" xfId="15942" applyFont="1" applyFill="1"/>
    <xf numFmtId="0" fontId="33" fillId="45" borderId="4" xfId="15942" applyFont="1" applyFill="1" applyBorder="1" applyAlignment="1">
      <alignment horizontal="left"/>
    </xf>
    <xf numFmtId="1" fontId="34" fillId="45" borderId="2" xfId="15942" applyNumberFormat="1" applyFont="1" applyFill="1" applyBorder="1" applyAlignment="1">
      <alignment horizontal="right"/>
    </xf>
    <xf numFmtId="0" fontId="63" fillId="0" borderId="2" xfId="15942" applyFont="1" applyBorder="1" applyAlignment="1"/>
    <xf numFmtId="0" fontId="63" fillId="0" borderId="4" xfId="15942" applyFont="1" applyBorder="1" applyAlignment="1"/>
    <xf numFmtId="0" fontId="63" fillId="0" borderId="0" xfId="15942" applyFont="1" applyAlignment="1"/>
    <xf numFmtId="0" fontId="63" fillId="0" borderId="0" xfId="15942" applyFont="1" applyAlignment="1">
      <alignment textRotation="90"/>
    </xf>
    <xf numFmtId="0" fontId="63" fillId="0" borderId="0" xfId="15942" applyFont="1"/>
    <xf numFmtId="0" fontId="63" fillId="0" borderId="2" xfId="15942" applyFont="1" applyFill="1" applyBorder="1" applyAlignment="1"/>
    <xf numFmtId="0" fontId="63" fillId="0" borderId="4" xfId="15942" applyFont="1" applyFill="1" applyBorder="1" applyAlignment="1"/>
    <xf numFmtId="0" fontId="63" fillId="0" borderId="0" xfId="15942" applyFont="1" applyFill="1" applyAlignment="1"/>
    <xf numFmtId="0" fontId="63" fillId="0" borderId="0" xfId="15942" applyFont="1" applyFill="1" applyAlignment="1">
      <alignment textRotation="90"/>
    </xf>
    <xf numFmtId="0" fontId="63" fillId="0" borderId="0" xfId="15942" applyFont="1" applyFill="1"/>
    <xf numFmtId="0" fontId="27" fillId="0" borderId="2" xfId="15942" applyFont="1" applyFill="1" applyBorder="1" applyAlignment="1"/>
    <xf numFmtId="0" fontId="27" fillId="0" borderId="4" xfId="15942" applyFont="1" applyFill="1" applyBorder="1" applyAlignment="1"/>
    <xf numFmtId="0" fontId="27" fillId="0" borderId="0" xfId="15942" applyFont="1" applyFill="1" applyAlignment="1"/>
    <xf numFmtId="0" fontId="27" fillId="0" borderId="0" xfId="15942" applyFont="1" applyFill="1" applyAlignment="1">
      <alignment textRotation="90"/>
    </xf>
    <xf numFmtId="0" fontId="27" fillId="0" borderId="0" xfId="15942" applyFont="1" applyFill="1"/>
    <xf numFmtId="0" fontId="27" fillId="45" borderId="0" xfId="15942" applyFont="1" applyFill="1" applyAlignment="1">
      <alignment horizontal="right"/>
    </xf>
    <xf numFmtId="0" fontId="27" fillId="19" borderId="2" xfId="15942" applyFont="1" applyFill="1" applyBorder="1" applyAlignment="1">
      <alignment horizontal="right"/>
    </xf>
    <xf numFmtId="0" fontId="27" fillId="0" borderId="2" xfId="15942" applyFont="1" applyBorder="1" applyAlignment="1">
      <alignment horizontal="right"/>
    </xf>
    <xf numFmtId="0" fontId="54" fillId="19" borderId="2" xfId="15942" applyFont="1" applyFill="1" applyBorder="1"/>
    <xf numFmtId="0" fontId="54" fillId="0" borderId="2" xfId="15942" applyFont="1" applyBorder="1"/>
    <xf numFmtId="0" fontId="63" fillId="0" borderId="2" xfId="15942" applyFont="1" applyBorder="1"/>
    <xf numFmtId="0" fontId="46" fillId="0" borderId="2" xfId="15942" applyFont="1" applyBorder="1" applyAlignment="1">
      <alignment horizontal="right"/>
    </xf>
    <xf numFmtId="0" fontId="63" fillId="0" borderId="2" xfId="15942" applyFont="1" applyFill="1" applyBorder="1"/>
    <xf numFmtId="0" fontId="46" fillId="0" borderId="2" xfId="15942" applyFont="1" applyFill="1" applyBorder="1" applyAlignment="1">
      <alignment horizontal="right"/>
    </xf>
    <xf numFmtId="0" fontId="27" fillId="0" borderId="0" xfId="15942" applyFont="1" applyAlignment="1">
      <alignment horizontal="right"/>
    </xf>
    <xf numFmtId="0" fontId="64" fillId="0" borderId="0" xfId="15946"/>
    <xf numFmtId="0" fontId="64" fillId="0" borderId="2" xfId="15946" applyBorder="1"/>
    <xf numFmtId="0" fontId="64" fillId="0" borderId="2" xfId="15946" applyBorder="1" applyAlignment="1">
      <alignment horizontal="center"/>
    </xf>
    <xf numFmtId="0" fontId="64" fillId="0" borderId="0" xfId="15946" applyAlignment="1">
      <alignment horizontal="center"/>
    </xf>
    <xf numFmtId="49" fontId="64" fillId="0" borderId="2" xfId="15946" applyNumberFormat="1" applyBorder="1"/>
    <xf numFmtId="0" fontId="32" fillId="0" borderId="0" xfId="0" applyFont="1" applyFill="1"/>
    <xf numFmtId="0" fontId="32" fillId="0" borderId="2" xfId="0" applyFont="1" applyFill="1" applyBorder="1" applyAlignment="1">
      <alignment horizontal="center" textRotation="90"/>
    </xf>
    <xf numFmtId="0" fontId="32" fillId="45" borderId="0" xfId="0" applyFont="1" applyFill="1" applyBorder="1" applyAlignment="1">
      <alignment horizontal="center" textRotation="90"/>
    </xf>
    <xf numFmtId="0" fontId="32" fillId="44" borderId="2" xfId="0" applyFont="1" applyFill="1" applyBorder="1" applyAlignment="1">
      <alignment horizontal="center" textRotation="90"/>
    </xf>
    <xf numFmtId="0" fontId="32" fillId="0" borderId="2" xfId="0" applyFont="1" applyFill="1" applyBorder="1"/>
    <xf numFmtId="0" fontId="32" fillId="0" borderId="2" xfId="0" applyFont="1" applyFill="1" applyBorder="1" applyAlignment="1">
      <alignment horizontal="right"/>
    </xf>
    <xf numFmtId="0" fontId="32" fillId="45" borderId="2" xfId="0" applyFont="1" applyFill="1" applyBorder="1" applyAlignment="1">
      <alignment horizontal="right"/>
    </xf>
    <xf numFmtId="0" fontId="0" fillId="0" borderId="2" xfId="0" applyFill="1" applyBorder="1"/>
    <xf numFmtId="0" fontId="0" fillId="0" borderId="2" xfId="0" applyFill="1" applyBorder="1" applyAlignment="1"/>
    <xf numFmtId="0" fontId="0" fillId="0" borderId="4" xfId="0" applyBorder="1"/>
    <xf numFmtId="0" fontId="0" fillId="0" borderId="2" xfId="0" applyBorder="1"/>
    <xf numFmtId="0" fontId="32" fillId="45" borderId="2" xfId="0" applyFont="1" applyFill="1" applyBorder="1"/>
    <xf numFmtId="3" fontId="32" fillId="45" borderId="2" xfId="0" applyNumberFormat="1" applyFont="1" applyFill="1" applyBorder="1" applyAlignment="1">
      <alignment horizontal="right"/>
    </xf>
    <xf numFmtId="0" fontId="0" fillId="45" borderId="0" xfId="0" applyFill="1"/>
    <xf numFmtId="0" fontId="32" fillId="45" borderId="2" xfId="0" applyFont="1" applyFill="1" applyBorder="1" applyAlignment="1">
      <alignment horizontal="left" indent="1"/>
    </xf>
    <xf numFmtId="3" fontId="32" fillId="45" borderId="2" xfId="0" applyNumberFormat="1" applyFont="1" applyFill="1" applyBorder="1" applyAlignment="1">
      <alignment horizontal="right" indent="1"/>
    </xf>
    <xf numFmtId="3" fontId="32" fillId="45" borderId="4" xfId="0" applyNumberFormat="1" applyFont="1" applyFill="1" applyBorder="1" applyAlignment="1">
      <alignment horizontal="right" indent="1"/>
    </xf>
    <xf numFmtId="0" fontId="0" fillId="45" borderId="2" xfId="0" applyFill="1" applyBorder="1"/>
    <xf numFmtId="0" fontId="32" fillId="19" borderId="2" xfId="0" applyFont="1" applyFill="1" applyBorder="1" applyAlignment="1">
      <alignment horizontal="left" indent="1"/>
    </xf>
    <xf numFmtId="0" fontId="32" fillId="19" borderId="2" xfId="0" applyFont="1" applyFill="1" applyBorder="1" applyAlignment="1">
      <alignment horizontal="right" indent="1"/>
    </xf>
    <xf numFmtId="0" fontId="32" fillId="19" borderId="2" xfId="0" applyNumberFormat="1" applyFont="1" applyFill="1" applyBorder="1"/>
    <xf numFmtId="0" fontId="32" fillId="45" borderId="2" xfId="0" applyNumberFormat="1" applyFont="1" applyFill="1" applyBorder="1"/>
    <xf numFmtId="0" fontId="32" fillId="19" borderId="2" xfId="0" applyFont="1" applyFill="1" applyBorder="1"/>
    <xf numFmtId="0" fontId="32" fillId="19" borderId="2" xfId="0" applyFont="1" applyFill="1" applyBorder="1" applyAlignment="1"/>
    <xf numFmtId="0" fontId="32" fillId="19" borderId="4" xfId="0" applyFont="1" applyFill="1" applyBorder="1"/>
    <xf numFmtId="0" fontId="32" fillId="19" borderId="0" xfId="0" applyFont="1" applyFill="1"/>
    <xf numFmtId="0" fontId="33" fillId="0" borderId="2" xfId="0" applyFont="1" applyFill="1" applyBorder="1" applyAlignment="1">
      <alignment horizontal="left" wrapText="1" indent="1"/>
    </xf>
    <xf numFmtId="0" fontId="33" fillId="0" borderId="2" xfId="0" applyFont="1" applyFill="1" applyBorder="1" applyAlignment="1">
      <alignment horizontal="right" indent="1"/>
    </xf>
    <xf numFmtId="0" fontId="0" fillId="0" borderId="2" xfId="0" applyFill="1" applyBorder="1" applyAlignment="1">
      <alignment horizontal="left" indent="1"/>
    </xf>
    <xf numFmtId="0" fontId="0" fillId="0" borderId="2" xfId="0" applyNumberFormat="1" applyFill="1" applyBorder="1"/>
    <xf numFmtId="0" fontId="0" fillId="0" borderId="4" xfId="0" applyFill="1" applyBorder="1"/>
    <xf numFmtId="0" fontId="33" fillId="0" borderId="2" xfId="0" applyFont="1" applyFill="1" applyBorder="1" applyAlignment="1">
      <alignment horizontal="right" wrapText="1" indent="1"/>
    </xf>
    <xf numFmtId="0" fontId="33" fillId="0" borderId="2" xfId="0" applyFont="1" applyFill="1" applyBorder="1" applyAlignment="1">
      <alignment horizontal="left" indent="1"/>
    </xf>
    <xf numFmtId="0" fontId="59" fillId="0" borderId="4" xfId="0" applyFont="1" applyFill="1" applyBorder="1" applyAlignment="1">
      <alignment horizontal="left" indent="1"/>
    </xf>
    <xf numFmtId="0" fontId="59" fillId="0" borderId="2" xfId="0" applyFont="1" applyFill="1" applyBorder="1" applyAlignment="1">
      <alignment horizontal="right" indent="1"/>
    </xf>
    <xf numFmtId="0" fontId="0" fillId="0" borderId="2" xfId="0" applyFont="1" applyFill="1" applyBorder="1" applyAlignment="1">
      <alignment horizontal="left" indent="1"/>
    </xf>
    <xf numFmtId="0" fontId="0" fillId="0" borderId="2" xfId="0" applyFont="1" applyFill="1" applyBorder="1" applyAlignment="1">
      <alignment horizontal="right" indent="1"/>
    </xf>
    <xf numFmtId="0" fontId="0" fillId="0" borderId="2" xfId="0" applyNumberFormat="1" applyFont="1" applyFill="1" applyBorder="1"/>
    <xf numFmtId="0" fontId="0" fillId="0" borderId="2" xfId="0" applyFont="1" applyFill="1" applyBorder="1"/>
    <xf numFmtId="0" fontId="0" fillId="0" borderId="2" xfId="0" applyFont="1" applyFill="1" applyBorder="1" applyAlignment="1"/>
    <xf numFmtId="0" fontId="0" fillId="0" borderId="4" xfId="0" applyFont="1" applyFill="1" applyBorder="1"/>
    <xf numFmtId="0" fontId="0" fillId="0" borderId="0" xfId="0" applyFont="1" applyFill="1"/>
    <xf numFmtId="0" fontId="59" fillId="0" borderId="2" xfId="0" applyFont="1" applyFill="1" applyBorder="1" applyAlignment="1">
      <alignment horizontal="left" indent="1"/>
    </xf>
    <xf numFmtId="0" fontId="0" fillId="0" borderId="2" xfId="0" applyFill="1" applyBorder="1" applyAlignment="1">
      <alignment horizontal="right" indent="1"/>
    </xf>
    <xf numFmtId="0" fontId="32" fillId="0" borderId="2" xfId="0" applyFont="1" applyFill="1" applyBorder="1" applyAlignment="1">
      <alignment horizontal="left" indent="1"/>
    </xf>
    <xf numFmtId="0" fontId="32" fillId="0" borderId="2" xfId="0" applyFont="1" applyFill="1" applyBorder="1" applyAlignment="1">
      <alignment horizontal="right" indent="1"/>
    </xf>
    <xf numFmtId="0" fontId="32" fillId="0" borderId="2" xfId="0" applyFont="1" applyFill="1" applyBorder="1" applyAlignment="1"/>
    <xf numFmtId="0" fontId="32" fillId="0" borderId="4" xfId="0" applyFont="1" applyFill="1" applyBorder="1"/>
    <xf numFmtId="3" fontId="32" fillId="19" borderId="2" xfId="0" applyNumberFormat="1" applyFont="1" applyFill="1" applyBorder="1" applyAlignment="1">
      <alignment horizontal="right" vertical="center" indent="1"/>
    </xf>
    <xf numFmtId="3" fontId="0" fillId="0" borderId="2" xfId="0" applyNumberFormat="1" applyFill="1" applyBorder="1" applyAlignment="1">
      <alignment horizontal="right" vertical="center" indent="1"/>
    </xf>
    <xf numFmtId="0" fontId="0" fillId="19" borderId="2" xfId="0" applyFill="1" applyBorder="1"/>
    <xf numFmtId="0" fontId="0" fillId="19" borderId="2" xfId="0" applyFill="1" applyBorder="1" applyAlignment="1"/>
    <xf numFmtId="0" fontId="0" fillId="19" borderId="4" xfId="0" applyFill="1" applyBorder="1"/>
    <xf numFmtId="2" fontId="32" fillId="45" borderId="6" xfId="0" applyNumberFormat="1" applyFont="1" applyFill="1" applyBorder="1" applyAlignment="1">
      <alignment horizontal="left" wrapText="1"/>
    </xf>
    <xf numFmtId="0" fontId="32" fillId="45" borderId="6" xfId="0" applyFont="1" applyFill="1" applyBorder="1" applyAlignment="1">
      <alignment horizontal="left"/>
    </xf>
    <xf numFmtId="2" fontId="34" fillId="19" borderId="2" xfId="0" applyNumberFormat="1" applyFont="1" applyFill="1" applyBorder="1" applyAlignment="1">
      <alignment horizontal="left" wrapText="1"/>
    </xf>
    <xf numFmtId="0" fontId="34" fillId="19" borderId="2" xfId="0" applyFont="1" applyFill="1" applyBorder="1" applyAlignment="1">
      <alignment horizontal="center"/>
    </xf>
    <xf numFmtId="2" fontId="27" fillId="0" borderId="2" xfId="0" applyNumberFormat="1" applyFont="1" applyFill="1" applyBorder="1" applyAlignment="1">
      <alignment horizontal="left" vertical="top" wrapText="1"/>
    </xf>
    <xf numFmtId="1" fontId="27" fillId="0" borderId="2" xfId="0" applyNumberFormat="1" applyFont="1" applyFill="1" applyBorder="1" applyAlignment="1">
      <alignment horizontal="center" vertical="top" wrapText="1"/>
    </xf>
    <xf numFmtId="0" fontId="27" fillId="0" borderId="2" xfId="0" applyFont="1" applyFill="1" applyBorder="1" applyAlignment="1">
      <alignment horizontal="center"/>
    </xf>
    <xf numFmtId="2" fontId="30" fillId="0" borderId="2" xfId="0" applyNumberFormat="1" applyFont="1" applyFill="1" applyBorder="1" applyAlignment="1">
      <alignment horizontal="left" wrapText="1"/>
    </xf>
    <xf numFmtId="0" fontId="34" fillId="0" borderId="2" xfId="0" applyFont="1" applyFill="1" applyBorder="1" applyAlignment="1">
      <alignment horizontal="center"/>
    </xf>
    <xf numFmtId="2" fontId="36" fillId="0" borderId="2" xfId="0" applyNumberFormat="1" applyFont="1" applyFill="1" applyBorder="1" applyAlignment="1">
      <alignment horizontal="left" vertical="top" wrapText="1"/>
    </xf>
    <xf numFmtId="1" fontId="34" fillId="0" borderId="2" xfId="0" applyNumberFormat="1" applyFont="1" applyFill="1" applyBorder="1" applyAlignment="1">
      <alignment horizontal="center" vertical="top" wrapText="1"/>
    </xf>
    <xf numFmtId="0" fontId="0" fillId="19" borderId="2" xfId="0" applyNumberFormat="1" applyFill="1" applyBorder="1"/>
    <xf numFmtId="2" fontId="27" fillId="0" borderId="2" xfId="0" applyNumberFormat="1" applyFont="1" applyFill="1" applyBorder="1" applyAlignment="1">
      <alignment horizontal="left" wrapText="1"/>
    </xf>
    <xf numFmtId="0" fontId="27" fillId="19" borderId="2" xfId="0" applyFont="1" applyFill="1" applyBorder="1" applyAlignment="1">
      <alignment horizontal="center"/>
    </xf>
    <xf numFmtId="2" fontId="27" fillId="0" borderId="2" xfId="0" applyNumberFormat="1" applyFont="1" applyBorder="1" applyAlignment="1">
      <alignment horizontal="left" wrapText="1"/>
    </xf>
    <xf numFmtId="0" fontId="27" fillId="0" borderId="2" xfId="0" applyFont="1" applyBorder="1" applyAlignment="1">
      <alignment horizontal="center"/>
    </xf>
    <xf numFmtId="0" fontId="0" fillId="0" borderId="2" xfId="0" applyNumberFormat="1" applyBorder="1"/>
    <xf numFmtId="0" fontId="0" fillId="0" borderId="2" xfId="0" applyBorder="1" applyAlignment="1"/>
    <xf numFmtId="0" fontId="0" fillId="19" borderId="2" xfId="0" applyFill="1" applyBorder="1" applyAlignment="1">
      <alignment horizontal="center"/>
    </xf>
    <xf numFmtId="0" fontId="0" fillId="0" borderId="2" xfId="0" applyNumberFormat="1" applyFill="1" applyBorder="1" applyAlignment="1">
      <alignment horizontal="center"/>
    </xf>
    <xf numFmtId="0" fontId="0" fillId="0" borderId="2" xfId="0" applyFill="1" applyBorder="1" applyAlignment="1">
      <alignment horizontal="center"/>
    </xf>
    <xf numFmtId="0" fontId="27" fillId="0" borderId="2" xfId="0" applyFont="1" applyFill="1" applyBorder="1" applyAlignment="1">
      <alignment horizontal="center" wrapText="1"/>
    </xf>
    <xf numFmtId="0" fontId="32" fillId="45" borderId="2" xfId="0" applyFont="1" applyFill="1" applyBorder="1" applyAlignment="1">
      <alignment horizontal="left"/>
    </xf>
    <xf numFmtId="0" fontId="38" fillId="0" borderId="2" xfId="0" applyFont="1" applyBorder="1" applyAlignment="1">
      <alignment horizontal="left" indent="1"/>
    </xf>
    <xf numFmtId="0" fontId="0" fillId="0" borderId="2" xfId="0" applyBorder="1" applyAlignment="1">
      <alignment horizontal="left" indent="1"/>
    </xf>
    <xf numFmtId="0" fontId="65" fillId="0" borderId="2" xfId="0" applyFont="1" applyBorder="1" applyAlignment="1">
      <alignment horizontal="left" indent="1"/>
    </xf>
    <xf numFmtId="0" fontId="65" fillId="0" borderId="2" xfId="0" applyNumberFormat="1" applyFont="1" applyBorder="1"/>
    <xf numFmtId="0" fontId="66" fillId="45" borderId="2" xfId="0" applyFont="1" applyFill="1" applyBorder="1"/>
    <xf numFmtId="0" fontId="65" fillId="0" borderId="2" xfId="0" applyFont="1" applyBorder="1"/>
    <xf numFmtId="0" fontId="65" fillId="0" borderId="2" xfId="0" applyFont="1" applyBorder="1" applyAlignment="1"/>
    <xf numFmtId="0" fontId="65" fillId="0" borderId="0" xfId="0" applyFont="1"/>
    <xf numFmtId="0" fontId="0" fillId="19" borderId="2" xfId="0" applyFill="1" applyBorder="1" applyAlignment="1">
      <alignment horizontal="left" indent="1"/>
    </xf>
    <xf numFmtId="0" fontId="68" fillId="19" borderId="2" xfId="15947" applyFont="1" applyFill="1" applyBorder="1" applyAlignment="1">
      <alignment horizontal="left" indent="1"/>
    </xf>
    <xf numFmtId="0" fontId="68" fillId="19" borderId="2" xfId="15947" applyFont="1" applyFill="1" applyBorder="1"/>
    <xf numFmtId="0" fontId="69" fillId="0" borderId="4" xfId="15947" applyFont="1" applyBorder="1" applyAlignment="1">
      <alignment horizontal="left" indent="1"/>
    </xf>
    <xf numFmtId="0" fontId="38" fillId="0" borderId="2" xfId="0" applyFont="1" applyBorder="1"/>
    <xf numFmtId="0" fontId="0" fillId="0" borderId="6" xfId="0" applyFill="1" applyBorder="1" applyAlignment="1">
      <alignment horizontal="left" indent="1"/>
    </xf>
    <xf numFmtId="0" fontId="0" fillId="0" borderId="6" xfId="0" applyNumberFormat="1" applyFill="1" applyBorder="1"/>
    <xf numFmtId="0" fontId="32" fillId="0" borderId="6" xfId="0" applyFont="1" applyFill="1" applyBorder="1"/>
    <xf numFmtId="0" fontId="0" fillId="0" borderId="6" xfId="0" applyFill="1" applyBorder="1"/>
    <xf numFmtId="0" fontId="0" fillId="0" borderId="6" xfId="0" applyFill="1" applyBorder="1" applyAlignment="1"/>
    <xf numFmtId="0" fontId="39" fillId="45" borderId="6" xfId="0" applyFont="1" applyFill="1" applyBorder="1" applyAlignment="1">
      <alignment horizontal="left"/>
    </xf>
    <xf numFmtId="0" fontId="0" fillId="19" borderId="2" xfId="0" applyFill="1" applyBorder="1" applyAlignment="1">
      <alignment horizontal="left" wrapText="1" indent="1"/>
    </xf>
    <xf numFmtId="0" fontId="0" fillId="19" borderId="6" xfId="0" applyFill="1" applyBorder="1" applyAlignment="1">
      <alignment horizontal="left" indent="1"/>
    </xf>
    <xf numFmtId="0" fontId="32" fillId="45" borderId="2" xfId="0" applyFont="1" applyFill="1" applyBorder="1" applyAlignment="1"/>
    <xf numFmtId="164" fontId="32" fillId="45" borderId="2" xfId="0" applyNumberFormat="1" applyFont="1" applyFill="1" applyBorder="1" applyAlignment="1">
      <alignment horizontal="center"/>
    </xf>
    <xf numFmtId="0" fontId="32" fillId="19" borderId="2" xfId="0" applyFont="1" applyFill="1" applyBorder="1" applyAlignment="1">
      <alignment horizontal="center"/>
    </xf>
    <xf numFmtId="0" fontId="32" fillId="19" borderId="2" xfId="0" applyNumberFormat="1" applyFont="1" applyFill="1" applyBorder="1" applyAlignment="1">
      <alignment horizontal="center"/>
    </xf>
    <xf numFmtId="0" fontId="41" fillId="0" borderId="2" xfId="0" applyFont="1" applyFill="1" applyBorder="1" applyAlignment="1"/>
    <xf numFmtId="0" fontId="41" fillId="0" borderId="2" xfId="0" applyFont="1" applyFill="1" applyBorder="1" applyAlignment="1">
      <alignment horizontal="center"/>
    </xf>
    <xf numFmtId="0" fontId="32" fillId="0" borderId="2" xfId="0" applyFont="1" applyFill="1" applyBorder="1" applyAlignment="1">
      <alignment horizontal="center"/>
    </xf>
    <xf numFmtId="0" fontId="32" fillId="0" borderId="2" xfId="0" applyNumberFormat="1" applyFont="1" applyFill="1" applyBorder="1" applyAlignment="1">
      <alignment horizontal="center"/>
    </xf>
    <xf numFmtId="0" fontId="0" fillId="0" borderId="2" xfId="0" applyFont="1" applyFill="1" applyBorder="1" applyAlignment="1">
      <alignment horizontal="center"/>
    </xf>
    <xf numFmtId="0" fontId="0" fillId="19" borderId="2" xfId="0" applyFont="1" applyFill="1" applyBorder="1" applyAlignment="1">
      <alignment horizontal="center"/>
    </xf>
    <xf numFmtId="164" fontId="32" fillId="0" borderId="2"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0" fontId="32" fillId="19" borderId="2" xfId="0" applyFont="1" applyFill="1" applyBorder="1" applyAlignment="1">
      <alignment wrapText="1"/>
    </xf>
    <xf numFmtId="164" fontId="32" fillId="19" borderId="2" xfId="0" applyNumberFormat="1" applyFont="1" applyFill="1" applyBorder="1" applyAlignment="1">
      <alignment horizontal="center" vertical="center"/>
    </xf>
    <xf numFmtId="0" fontId="39" fillId="19" borderId="2" xfId="0" applyFont="1" applyFill="1" applyBorder="1" applyAlignment="1">
      <alignment horizontal="left" indent="1"/>
    </xf>
    <xf numFmtId="0" fontId="39" fillId="19" borderId="2" xfId="0" applyFont="1" applyFill="1" applyBorder="1" applyAlignment="1">
      <alignment horizontal="center"/>
    </xf>
    <xf numFmtId="0" fontId="39" fillId="0" borderId="2" xfId="0" applyFont="1" applyFill="1" applyBorder="1" applyAlignment="1"/>
    <xf numFmtId="0" fontId="39" fillId="0" borderId="2" xfId="0" applyFont="1" applyFill="1" applyBorder="1" applyAlignment="1">
      <alignment horizontal="center"/>
    </xf>
    <xf numFmtId="0" fontId="0" fillId="0" borderId="2" xfId="0" applyNumberFormat="1" applyFont="1" applyFill="1" applyBorder="1" applyAlignment="1">
      <alignment horizontal="center"/>
    </xf>
    <xf numFmtId="0" fontId="32" fillId="0" borderId="2" xfId="0" applyFont="1" applyFill="1" applyBorder="1" applyAlignment="1">
      <alignment horizontal="center" vertical="center"/>
    </xf>
    <xf numFmtId="0" fontId="32" fillId="0" borderId="2" xfId="0" applyFont="1" applyFill="1" applyBorder="1" applyAlignment="1">
      <alignment horizontal="left" vertical="top"/>
    </xf>
    <xf numFmtId="0" fontId="32" fillId="0" borderId="2" xfId="0" applyFont="1" applyBorder="1" applyAlignment="1">
      <alignment horizontal="left" indent="1"/>
    </xf>
    <xf numFmtId="0" fontId="32" fillId="0" borderId="2" xfId="0" applyFont="1" applyBorder="1" applyAlignment="1">
      <alignment horizontal="center"/>
    </xf>
    <xf numFmtId="0" fontId="32" fillId="0" borderId="2" xfId="0" applyNumberFormat="1" applyFont="1" applyBorder="1"/>
    <xf numFmtId="0" fontId="34" fillId="45" borderId="2" xfId="0" applyFont="1" applyFill="1" applyBorder="1" applyAlignment="1">
      <alignment horizontal="left"/>
    </xf>
    <xf numFmtId="1" fontId="34" fillId="45" borderId="2" xfId="0" applyNumberFormat="1" applyFont="1" applyFill="1" applyBorder="1" applyAlignment="1">
      <alignment horizontal="center"/>
    </xf>
    <xf numFmtId="0" fontId="34" fillId="19" borderId="2" xfId="0" applyFont="1" applyFill="1" applyBorder="1" applyAlignment="1">
      <alignment horizontal="left"/>
    </xf>
    <xf numFmtId="1" fontId="34" fillId="19" borderId="2" xfId="0" applyNumberFormat="1" applyFont="1" applyFill="1" applyBorder="1" applyAlignment="1">
      <alignment horizontal="center"/>
    </xf>
    <xf numFmtId="0" fontId="27" fillId="19" borderId="2" xfId="0" applyNumberFormat="1" applyFont="1" applyFill="1" applyBorder="1"/>
    <xf numFmtId="0" fontId="27" fillId="45" borderId="2" xfId="0" applyNumberFormat="1" applyFont="1" applyFill="1" applyBorder="1"/>
    <xf numFmtId="0" fontId="27" fillId="0" borderId="2" xfId="0" applyFont="1" applyBorder="1" applyAlignment="1"/>
    <xf numFmtId="0" fontId="27" fillId="0" borderId="2" xfId="0" applyNumberFormat="1" applyFont="1" applyBorder="1" applyAlignment="1">
      <alignment horizontal="center"/>
    </xf>
    <xf numFmtId="0" fontId="27" fillId="45" borderId="2" xfId="0" applyNumberFormat="1" applyFont="1" applyFill="1" applyBorder="1" applyAlignment="1">
      <alignment horizontal="center"/>
    </xf>
    <xf numFmtId="0" fontId="34" fillId="19" borderId="2" xfId="0" applyFont="1" applyFill="1" applyBorder="1" applyAlignment="1"/>
    <xf numFmtId="0" fontId="34" fillId="19" borderId="2" xfId="0" applyNumberFormat="1" applyFont="1" applyFill="1" applyBorder="1" applyAlignment="1">
      <alignment horizontal="center"/>
    </xf>
    <xf numFmtId="0" fontId="34" fillId="45" borderId="2" xfId="0" applyNumberFormat="1" applyFont="1" applyFill="1" applyBorder="1" applyAlignment="1">
      <alignment horizontal="center"/>
    </xf>
    <xf numFmtId="0" fontId="27" fillId="46" borderId="2" xfId="0" applyFont="1" applyFill="1" applyBorder="1" applyAlignment="1"/>
    <xf numFmtId="0" fontId="27" fillId="46" borderId="2" xfId="0" applyFont="1" applyFill="1" applyBorder="1" applyAlignment="1">
      <alignment horizontal="center"/>
    </xf>
    <xf numFmtId="0" fontId="34" fillId="47" borderId="2" xfId="0" applyFont="1" applyFill="1" applyBorder="1" applyAlignment="1">
      <alignment horizontal="left"/>
    </xf>
    <xf numFmtId="0" fontId="27" fillId="19" borderId="2" xfId="0" applyNumberFormat="1" applyFont="1" applyFill="1" applyBorder="1" applyAlignment="1">
      <alignment horizontal="center"/>
    </xf>
    <xf numFmtId="0" fontId="28" fillId="0" borderId="7" xfId="15948" applyFont="1" applyFill="1" applyBorder="1" applyAlignment="1">
      <alignment horizontal="left" vertical="center"/>
    </xf>
    <xf numFmtId="0" fontId="28" fillId="0" borderId="7" xfId="15948" applyFont="1" applyFill="1" applyBorder="1" applyAlignment="1">
      <alignment horizontal="center" vertical="center"/>
    </xf>
    <xf numFmtId="1" fontId="27" fillId="0" borderId="2" xfId="0" applyNumberFormat="1" applyFont="1" applyFill="1" applyBorder="1" applyAlignment="1">
      <alignment horizontal="center"/>
    </xf>
    <xf numFmtId="0" fontId="27" fillId="0" borderId="2" xfId="0" applyNumberFormat="1" applyFont="1" applyFill="1" applyBorder="1" applyAlignment="1">
      <alignment horizontal="center"/>
    </xf>
    <xf numFmtId="0" fontId="37" fillId="0" borderId="2" xfId="15944" applyFont="1" applyFill="1" applyBorder="1" applyAlignment="1">
      <alignment horizontal="center"/>
    </xf>
    <xf numFmtId="1" fontId="27" fillId="0" borderId="2" xfId="15944" applyNumberFormat="1" applyFont="1" applyFill="1" applyBorder="1" applyAlignment="1">
      <alignment horizontal="center"/>
    </xf>
    <xf numFmtId="1" fontId="34" fillId="46" borderId="2" xfId="0" applyNumberFormat="1" applyFont="1" applyFill="1" applyBorder="1" applyAlignment="1">
      <alignment horizontal="center"/>
    </xf>
    <xf numFmtId="0" fontId="37" fillId="46" borderId="2" xfId="15944" applyFont="1" applyFill="1" applyBorder="1"/>
    <xf numFmtId="0" fontId="37" fillId="46" borderId="2" xfId="15944" applyFont="1" applyFill="1" applyBorder="1" applyAlignment="1">
      <alignment horizontal="center"/>
    </xf>
    <xf numFmtId="0" fontId="27" fillId="45" borderId="2" xfId="0" applyFont="1" applyFill="1" applyBorder="1" applyAlignment="1">
      <alignment horizontal="center"/>
    </xf>
    <xf numFmtId="0" fontId="33" fillId="45" borderId="2" xfId="0" applyFont="1" applyFill="1" applyBorder="1" applyAlignment="1">
      <alignment horizontal="left"/>
    </xf>
    <xf numFmtId="0" fontId="33" fillId="45" borderId="2" xfId="0" applyFont="1" applyFill="1" applyBorder="1" applyAlignment="1">
      <alignment horizontal="center"/>
    </xf>
    <xf numFmtId="0" fontId="33" fillId="19" borderId="2" xfId="0" applyFont="1" applyFill="1" applyBorder="1" applyAlignment="1">
      <alignment horizontal="left"/>
    </xf>
    <xf numFmtId="0" fontId="33" fillId="19" borderId="2" xfId="0" applyFont="1" applyFill="1" applyBorder="1" applyAlignment="1">
      <alignment horizontal="center"/>
    </xf>
    <xf numFmtId="0" fontId="59" fillId="0" borderId="2" xfId="0" applyFont="1" applyBorder="1" applyAlignment="1">
      <alignment horizontal="left"/>
    </xf>
    <xf numFmtId="0" fontId="59" fillId="0" borderId="2" xfId="0" applyFont="1" applyBorder="1" applyAlignment="1">
      <alignment horizontal="center"/>
    </xf>
    <xf numFmtId="0" fontId="59" fillId="45" borderId="2" xfId="0" applyFont="1" applyFill="1" applyBorder="1" applyAlignment="1">
      <alignment horizontal="center"/>
    </xf>
    <xf numFmtId="3" fontId="47" fillId="19" borderId="2" xfId="15948" applyNumberFormat="1" applyFont="1" applyFill="1" applyBorder="1" applyAlignment="1">
      <alignment horizontal="left" vertical="center" wrapText="1"/>
    </xf>
    <xf numFmtId="3" fontId="50" fillId="46" borderId="2" xfId="15948" applyNumberFormat="1" applyFont="1" applyFill="1" applyBorder="1" applyAlignment="1">
      <alignment horizontal="left" vertical="center" wrapText="1"/>
    </xf>
    <xf numFmtId="0" fontId="59" fillId="46" borderId="2" xfId="0" applyFont="1" applyFill="1" applyBorder="1" applyAlignment="1">
      <alignment horizontal="center"/>
    </xf>
    <xf numFmtId="0" fontId="59" fillId="46" borderId="2" xfId="0" applyFont="1" applyFill="1" applyBorder="1" applyAlignment="1">
      <alignment horizontal="left"/>
    </xf>
    <xf numFmtId="0" fontId="33" fillId="46" borderId="2" xfId="0" applyFont="1" applyFill="1" applyBorder="1" applyAlignment="1">
      <alignment horizontal="center"/>
    </xf>
    <xf numFmtId="3" fontId="59" fillId="46" borderId="2" xfId="15945" applyNumberFormat="1" applyFont="1" applyFill="1" applyBorder="1" applyAlignment="1">
      <alignment horizontal="left" vertical="top" wrapText="1"/>
    </xf>
    <xf numFmtId="3" fontId="59" fillId="46" borderId="2" xfId="15945" applyNumberFormat="1" applyFont="1" applyFill="1" applyBorder="1" applyAlignment="1">
      <alignment horizontal="left" vertical="center" wrapText="1"/>
    </xf>
    <xf numFmtId="0" fontId="59" fillId="0" borderId="2" xfId="0" applyFont="1" applyFill="1" applyBorder="1" applyAlignment="1">
      <alignment horizontal="left"/>
    </xf>
    <xf numFmtId="0" fontId="59" fillId="46" borderId="2" xfId="0" applyFont="1" applyFill="1" applyBorder="1" applyAlignment="1">
      <alignment horizontal="left" wrapText="1"/>
    </xf>
    <xf numFmtId="3" fontId="50" fillId="0" borderId="2" xfId="15948" applyNumberFormat="1" applyFont="1" applyFill="1" applyBorder="1" applyAlignment="1">
      <alignment horizontal="left" vertical="center" wrapText="1"/>
    </xf>
    <xf numFmtId="0" fontId="33" fillId="47" borderId="2" xfId="0" applyFont="1" applyFill="1" applyBorder="1" applyAlignment="1">
      <alignment horizontal="left"/>
    </xf>
    <xf numFmtId="0" fontId="33" fillId="46" borderId="2" xfId="0" applyNumberFormat="1" applyFont="1" applyFill="1" applyBorder="1" applyAlignment="1">
      <alignment horizontal="center"/>
    </xf>
    <xf numFmtId="0" fontId="33" fillId="45" borderId="2" xfId="0" applyNumberFormat="1" applyFont="1" applyFill="1" applyBorder="1" applyAlignment="1">
      <alignment horizontal="center"/>
    </xf>
    <xf numFmtId="0" fontId="59" fillId="0" borderId="2" xfId="0" applyNumberFormat="1" applyFont="1" applyBorder="1" applyAlignment="1">
      <alignment horizontal="center"/>
    </xf>
    <xf numFmtId="0" fontId="59" fillId="45" borderId="2" xfId="0" applyNumberFormat="1" applyFont="1" applyFill="1" applyBorder="1" applyAlignment="1">
      <alignment horizontal="center"/>
    </xf>
    <xf numFmtId="0" fontId="50" fillId="46" borderId="2" xfId="0" applyFont="1" applyFill="1" applyBorder="1" applyAlignment="1">
      <alignment horizontal="center"/>
    </xf>
    <xf numFmtId="0" fontId="47" fillId="19" borderId="2" xfId="0" applyFont="1" applyFill="1" applyBorder="1" applyAlignment="1">
      <alignment horizontal="left"/>
    </xf>
    <xf numFmtId="4" fontId="47" fillId="19" borderId="2" xfId="15948" applyNumberFormat="1" applyFont="1" applyFill="1" applyBorder="1" applyAlignment="1">
      <alignment horizontal="left" vertical="center" wrapText="1"/>
    </xf>
    <xf numFmtId="4" fontId="50" fillId="46" borderId="2" xfId="15948" applyNumberFormat="1" applyFont="1" applyFill="1" applyBorder="1" applyAlignment="1">
      <alignment horizontal="left" vertical="center" wrapText="1"/>
    </xf>
    <xf numFmtId="4" fontId="50" fillId="0" borderId="2" xfId="15948" applyNumberFormat="1" applyFont="1" applyFill="1" applyBorder="1" applyAlignment="1">
      <alignment horizontal="left" vertical="center" wrapText="1"/>
    </xf>
    <xf numFmtId="0" fontId="50" fillId="46" borderId="2" xfId="0" applyFont="1" applyFill="1" applyBorder="1" applyAlignment="1">
      <alignment horizontal="left"/>
    </xf>
    <xf numFmtId="0" fontId="50" fillId="45" borderId="2" xfId="0" applyFont="1" applyFill="1" applyBorder="1" applyAlignment="1">
      <alignment horizontal="center"/>
    </xf>
    <xf numFmtId="0" fontId="32" fillId="45" borderId="0" xfId="0" applyFont="1" applyFill="1"/>
    <xf numFmtId="0" fontId="0" fillId="0" borderId="0" xfId="0" applyAlignment="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12" fillId="40" borderId="2" xfId="0" applyFont="1" applyFill="1" applyBorder="1" applyAlignment="1">
      <alignment horizontal="center" vertical="top" wrapText="1"/>
    </xf>
    <xf numFmtId="0" fontId="0" fillId="20" borderId="2" xfId="0" applyFill="1" applyBorder="1" applyAlignment="1">
      <alignment horizontal="left" vertical="top"/>
    </xf>
    <xf numFmtId="49" fontId="0" fillId="20" borderId="2" xfId="0" applyNumberFormat="1" applyFill="1" applyBorder="1" applyAlignment="1">
      <alignment horizontal="left" vertical="top"/>
    </xf>
    <xf numFmtId="0" fontId="0" fillId="20" borderId="2" xfId="0" applyFill="1" applyBorder="1" applyAlignment="1">
      <alignment horizontal="left" vertical="top" wrapText="1"/>
    </xf>
    <xf numFmtId="0" fontId="0" fillId="20" borderId="0" xfId="0" applyFill="1" applyAlignment="1">
      <alignment horizontal="left" vertical="top"/>
    </xf>
    <xf numFmtId="14" fontId="0" fillId="20" borderId="2" xfId="0" applyNumberForma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25"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40" borderId="2" xfId="0" applyFont="1" applyFill="1" applyBorder="1" applyAlignment="1">
      <alignment vertical="top" wrapText="1"/>
    </xf>
    <xf numFmtId="0" fontId="25" fillId="0" borderId="2" xfId="0" applyFont="1" applyFill="1" applyBorder="1" applyAlignment="1">
      <alignment horizontal="center" vertical="top" wrapText="1"/>
    </xf>
    <xf numFmtId="0" fontId="12" fillId="19" borderId="2" xfId="0" applyFont="1" applyFill="1" applyBorder="1" applyAlignment="1">
      <alignment horizontal="center" vertical="top" wrapText="1"/>
    </xf>
    <xf numFmtId="14" fontId="6" fillId="0" borderId="0" xfId="0" applyNumberFormat="1" applyFont="1" applyAlignment="1">
      <alignment vertical="top"/>
    </xf>
    <xf numFmtId="14" fontId="0" fillId="0" borderId="0" xfId="0" applyNumberFormat="1"/>
    <xf numFmtId="0" fontId="12" fillId="40" borderId="2" xfId="0" applyNumberFormat="1" applyFont="1" applyFill="1" applyBorder="1" applyAlignment="1">
      <alignment horizontal="left" vertical="top" wrapText="1"/>
    </xf>
    <xf numFmtId="0" fontId="6" fillId="19" borderId="2" xfId="0" applyFont="1" applyFill="1" applyBorder="1" applyAlignment="1">
      <alignment vertical="top" wrapText="1"/>
    </xf>
    <xf numFmtId="0" fontId="6" fillId="40" borderId="2" xfId="0" applyFont="1" applyFill="1" applyBorder="1" applyAlignment="1">
      <alignment vertical="top" wrapText="1"/>
    </xf>
    <xf numFmtId="0" fontId="6" fillId="41" borderId="2" xfId="0" applyFont="1" applyFill="1" applyBorder="1" applyAlignment="1">
      <alignment vertical="top" wrapText="1"/>
    </xf>
    <xf numFmtId="0" fontId="6" fillId="42" borderId="2" xfId="0" applyFont="1" applyFill="1" applyBorder="1" applyAlignment="1">
      <alignment vertical="top" wrapText="1"/>
    </xf>
    <xf numFmtId="0" fontId="12" fillId="19" borderId="2" xfId="0" applyNumberFormat="1" applyFont="1" applyFill="1" applyBorder="1" applyAlignment="1">
      <alignment horizontal="left" vertical="top" wrapText="1"/>
    </xf>
    <xf numFmtId="0" fontId="6" fillId="0" borderId="2" xfId="0" applyFont="1" applyFill="1" applyBorder="1" applyAlignment="1">
      <alignment horizontal="left" vertical="top" wrapText="1"/>
    </xf>
    <xf numFmtId="0" fontId="0" fillId="20" borderId="2" xfId="0" applyFont="1" applyFill="1" applyBorder="1" applyAlignment="1">
      <alignment horizontal="left" vertical="top"/>
    </xf>
    <xf numFmtId="0" fontId="0" fillId="41" borderId="0" xfId="0" applyFont="1" applyFill="1"/>
    <xf numFmtId="0" fontId="12" fillId="40" borderId="0" xfId="0" applyFont="1" applyFill="1" applyAlignment="1">
      <alignment vertical="top"/>
    </xf>
    <xf numFmtId="0" fontId="12" fillId="40" borderId="2" xfId="0" applyFont="1" applyFill="1" applyBorder="1" applyAlignment="1">
      <alignment vertical="top" wrapText="1"/>
    </xf>
    <xf numFmtId="0" fontId="12" fillId="40" borderId="2" xfId="0" applyFont="1" applyFill="1" applyBorder="1" applyAlignment="1">
      <alignment vertical="top"/>
    </xf>
    <xf numFmtId="0" fontId="13" fillId="40" borderId="0" xfId="0" applyFont="1" applyFill="1"/>
    <xf numFmtId="0" fontId="12" fillId="19" borderId="0" xfId="0" applyFont="1" applyFill="1" applyAlignment="1">
      <alignment vertical="top"/>
    </xf>
    <xf numFmtId="0" fontId="12" fillId="19" borderId="2" xfId="0" applyFont="1" applyFill="1" applyBorder="1" applyAlignment="1">
      <alignment vertical="top" wrapText="1"/>
    </xf>
    <xf numFmtId="0" fontId="12" fillId="19" borderId="2" xfId="0" applyNumberFormat="1" applyFont="1" applyFill="1" applyBorder="1" applyAlignment="1">
      <alignment vertical="top" wrapText="1"/>
    </xf>
    <xf numFmtId="0" fontId="13" fillId="19" borderId="0" xfId="0" applyFont="1" applyFill="1"/>
    <xf numFmtId="0" fontId="12" fillId="19" borderId="2" xfId="0" applyFont="1" applyFill="1" applyBorder="1" applyAlignment="1">
      <alignment vertical="top"/>
    </xf>
    <xf numFmtId="0" fontId="13" fillId="2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21" fillId="0"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21" fillId="20" borderId="2" xfId="0" applyFont="1" applyFill="1" applyBorder="1" applyAlignment="1">
      <alignment horizontal="left" vertical="top" wrapText="1"/>
    </xf>
    <xf numFmtId="49" fontId="12" fillId="20" borderId="2" xfId="0" applyNumberFormat="1" applyFont="1" applyFill="1" applyBorder="1" applyAlignment="1">
      <alignment horizontal="left" vertical="top" wrapText="1"/>
    </xf>
    <xf numFmtId="0" fontId="6" fillId="19" borderId="2" xfId="0" applyFont="1" applyFill="1" applyBorder="1" applyAlignment="1">
      <alignment horizontal="left" vertical="top"/>
    </xf>
    <xf numFmtId="49" fontId="6" fillId="19" borderId="2" xfId="0" applyNumberFormat="1" applyFont="1" applyFill="1" applyBorder="1" applyAlignment="1">
      <alignment horizontal="left" vertical="top" wrapText="1"/>
    </xf>
    <xf numFmtId="14" fontId="12" fillId="20" borderId="2" xfId="0" applyNumberFormat="1" applyFont="1" applyFill="1" applyBorder="1" applyAlignment="1">
      <alignment horizontal="left" vertical="top" wrapText="1"/>
    </xf>
    <xf numFmtId="0" fontId="13" fillId="20" borderId="0" xfId="0" applyFont="1" applyFill="1"/>
    <xf numFmtId="0" fontId="32" fillId="0" borderId="0" xfId="0" applyFont="1" applyFill="1" applyAlignment="1">
      <alignment wrapText="1"/>
    </xf>
    <xf numFmtId="49" fontId="0" fillId="0" borderId="0" xfId="0" applyNumberFormat="1" applyFont="1" applyFill="1" applyAlignment="1">
      <alignment horizontal="left"/>
    </xf>
    <xf numFmtId="49" fontId="0" fillId="0" borderId="0" xfId="0" applyNumberFormat="1" applyFont="1" applyAlignment="1">
      <alignment horizontal="left"/>
    </xf>
    <xf numFmtId="49" fontId="0" fillId="0" borderId="0" xfId="0" applyNumberFormat="1" applyFill="1" applyAlignment="1">
      <alignment horizontal="left"/>
    </xf>
    <xf numFmtId="0" fontId="0" fillId="0" borderId="0" xfId="0" applyFill="1" applyBorder="1"/>
    <xf numFmtId="0" fontId="71" fillId="0" borderId="0" xfId="0" applyFont="1" applyFill="1"/>
    <xf numFmtId="0" fontId="71" fillId="0" borderId="0" xfId="0" applyFont="1" applyFill="1" applyAlignment="1">
      <alignment wrapText="1"/>
    </xf>
    <xf numFmtId="0" fontId="6" fillId="45" borderId="2" xfId="0" applyFont="1" applyFill="1" applyBorder="1" applyAlignment="1">
      <alignment horizontal="left" vertical="top" wrapText="1"/>
    </xf>
    <xf numFmtId="0" fontId="6" fillId="45" borderId="2" xfId="0" applyFont="1" applyFill="1" applyBorder="1" applyAlignment="1">
      <alignment vertical="top" wrapText="1"/>
    </xf>
    <xf numFmtId="0" fontId="12" fillId="45" borderId="2" xfId="0" applyFont="1" applyFill="1" applyBorder="1" applyAlignment="1">
      <alignment horizontal="left" vertical="top" wrapText="1"/>
    </xf>
    <xf numFmtId="0" fontId="6" fillId="49" borderId="2" xfId="0" applyFont="1" applyFill="1" applyBorder="1" applyAlignment="1">
      <alignment horizontal="left" vertical="top"/>
    </xf>
    <xf numFmtId="0" fontId="6" fillId="49" borderId="2" xfId="0" applyFont="1" applyFill="1" applyBorder="1" applyAlignment="1">
      <alignment horizontal="left" vertical="top" wrapText="1"/>
    </xf>
    <xf numFmtId="0" fontId="12" fillId="49" borderId="2" xfId="0" applyFont="1" applyFill="1" applyBorder="1" applyAlignment="1">
      <alignment horizontal="left" vertical="top" wrapText="1"/>
    </xf>
    <xf numFmtId="49" fontId="6" fillId="49" borderId="2" xfId="0" applyNumberFormat="1" applyFont="1" applyFill="1" applyBorder="1" applyAlignment="1">
      <alignment vertical="top" wrapText="1"/>
    </xf>
    <xf numFmtId="14" fontId="6" fillId="49" borderId="2" xfId="0" applyNumberFormat="1" applyFont="1" applyFill="1" applyBorder="1" applyAlignment="1">
      <alignment horizontal="left" vertical="top" wrapText="1"/>
    </xf>
    <xf numFmtId="0" fontId="0" fillId="49" borderId="0" xfId="0" applyFill="1"/>
    <xf numFmtId="49" fontId="6" fillId="49" borderId="2" xfId="0" applyNumberFormat="1" applyFont="1" applyFill="1" applyBorder="1" applyAlignment="1">
      <alignment horizontal="left" vertical="top"/>
    </xf>
    <xf numFmtId="49" fontId="6" fillId="49" borderId="2" xfId="0" applyNumberFormat="1" applyFont="1" applyFill="1" applyBorder="1" applyAlignment="1">
      <alignment horizontal="left" vertical="top" wrapText="1"/>
    </xf>
    <xf numFmtId="0" fontId="6" fillId="49" borderId="2" xfId="0" applyFont="1" applyFill="1" applyBorder="1" applyAlignment="1">
      <alignment vertical="top"/>
    </xf>
    <xf numFmtId="14" fontId="6" fillId="49" borderId="2" xfId="0" applyNumberFormat="1" applyFont="1" applyFill="1" applyBorder="1" applyAlignment="1">
      <alignment vertical="top"/>
    </xf>
    <xf numFmtId="0" fontId="8" fillId="49" borderId="0" xfId="0" applyFont="1" applyFill="1" applyAlignment="1">
      <alignment vertical="top"/>
    </xf>
    <xf numFmtId="49" fontId="6" fillId="49" borderId="2" xfId="0" applyNumberFormat="1" applyFont="1" applyFill="1" applyBorder="1" applyAlignment="1">
      <alignment vertical="top"/>
    </xf>
    <xf numFmtId="2" fontId="6" fillId="49" borderId="2" xfId="0" applyNumberFormat="1" applyFont="1" applyFill="1" applyBorder="1" applyAlignment="1">
      <alignment vertical="top" wrapText="1"/>
    </xf>
    <xf numFmtId="4" fontId="6" fillId="49" borderId="2" xfId="0" applyNumberFormat="1" applyFont="1" applyFill="1" applyBorder="1" applyAlignment="1">
      <alignment vertical="top" wrapText="1"/>
    </xf>
    <xf numFmtId="0" fontId="6" fillId="49" borderId="2" xfId="0" applyFont="1" applyFill="1" applyBorder="1" applyAlignment="1">
      <alignment vertical="top" wrapText="1"/>
    </xf>
    <xf numFmtId="49" fontId="12" fillId="49" borderId="2" xfId="0" applyNumberFormat="1" applyFont="1" applyFill="1" applyBorder="1" applyAlignment="1">
      <alignment horizontal="left" vertical="top" wrapText="1"/>
    </xf>
    <xf numFmtId="0" fontId="6" fillId="49" borderId="0" xfId="0" applyFont="1" applyFill="1" applyAlignment="1">
      <alignment vertical="top"/>
    </xf>
    <xf numFmtId="49" fontId="12" fillId="49" borderId="2" xfId="0" applyNumberFormat="1" applyFont="1" applyFill="1" applyBorder="1" applyAlignment="1">
      <alignment vertical="top" wrapText="1"/>
    </xf>
    <xf numFmtId="0" fontId="12" fillId="49" borderId="2" xfId="0" applyFont="1" applyFill="1" applyBorder="1" applyAlignment="1">
      <alignment vertical="top"/>
    </xf>
    <xf numFmtId="14" fontId="12" fillId="49" borderId="2" xfId="0" applyNumberFormat="1" applyFont="1" applyFill="1" applyBorder="1" applyAlignment="1">
      <alignment horizontal="left" vertical="top" wrapText="1"/>
    </xf>
    <xf numFmtId="0" fontId="13" fillId="49" borderId="0" xfId="0" applyFont="1" applyFill="1"/>
    <xf numFmtId="0" fontId="0" fillId="49" borderId="0" xfId="0" applyFill="1" applyAlignment="1">
      <alignment vertical="top"/>
    </xf>
    <xf numFmtId="49" fontId="0" fillId="0" borderId="2" xfId="0" applyNumberFormat="1" applyFill="1" applyBorder="1" applyAlignment="1">
      <alignment horizontal="left"/>
    </xf>
    <xf numFmtId="0" fontId="71" fillId="19" borderId="2" xfId="0" applyFont="1" applyFill="1" applyBorder="1"/>
    <xf numFmtId="0" fontId="32" fillId="0" borderId="2" xfId="0" applyFont="1" applyBorder="1"/>
    <xf numFmtId="49" fontId="0" fillId="0" borderId="2" xfId="0" applyNumberFormat="1" applyBorder="1"/>
    <xf numFmtId="0" fontId="71" fillId="0" borderId="2" xfId="0" applyFont="1" applyBorder="1"/>
    <xf numFmtId="0" fontId="0" fillId="0" borderId="10" xfId="0" applyFill="1" applyBorder="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19" borderId="2" xfId="0" applyFont="1" applyFill="1" applyBorder="1" applyAlignment="1">
      <alignment vertical="top" wrapText="1"/>
    </xf>
    <xf numFmtId="0" fontId="6" fillId="0" borderId="2" xfId="0" applyFont="1" applyFill="1" applyBorder="1" applyAlignment="1">
      <alignment horizontal="left" vertical="top" wrapText="1"/>
    </xf>
    <xf numFmtId="49" fontId="6" fillId="0" borderId="2" xfId="0" applyNumberFormat="1" applyFont="1" applyFill="1" applyBorder="1" applyAlignment="1">
      <alignment vertical="top" wrapText="1"/>
    </xf>
    <xf numFmtId="0" fontId="6" fillId="0" borderId="2" xfId="0" applyFont="1" applyFill="1" applyBorder="1" applyAlignment="1">
      <alignment horizontal="left" vertical="top" wrapText="1"/>
    </xf>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72" fillId="19"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2" xfId="0" applyFill="1" applyBorder="1" applyAlignment="1">
      <alignment horizontal="left"/>
    </xf>
    <xf numFmtId="0" fontId="6" fillId="19" borderId="2" xfId="0" applyFont="1" applyFill="1" applyBorder="1" applyAlignment="1">
      <alignmen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72" fillId="4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21" fillId="49" borderId="2" xfId="0" applyFont="1" applyFill="1" applyBorder="1" applyAlignment="1">
      <alignment horizontal="left" vertical="top"/>
    </xf>
    <xf numFmtId="0" fontId="21" fillId="49" borderId="2" xfId="0" applyFont="1" applyFill="1" applyBorder="1" applyAlignment="1">
      <alignment horizontal="left" vertical="top" wrapText="1"/>
    </xf>
    <xf numFmtId="49" fontId="21" fillId="49" borderId="2" xfId="0" applyNumberFormat="1" applyFont="1" applyFill="1" applyBorder="1" applyAlignment="1">
      <alignment horizontal="left" vertical="top" wrapText="1"/>
    </xf>
    <xf numFmtId="49" fontId="21" fillId="49" borderId="2" xfId="0" applyNumberFormat="1" applyFont="1" applyFill="1" applyBorder="1" applyAlignment="1">
      <alignment vertical="top" wrapText="1"/>
    </xf>
    <xf numFmtId="0" fontId="21" fillId="49" borderId="2" xfId="0" applyFont="1" applyFill="1" applyBorder="1" applyAlignment="1">
      <alignment vertical="top"/>
    </xf>
    <xf numFmtId="14" fontId="21" fillId="49" borderId="2" xfId="0" applyNumberFormat="1" applyFont="1" applyFill="1" applyBorder="1" applyAlignment="1">
      <alignment horizontal="left" vertical="top" wrapText="1"/>
    </xf>
    <xf numFmtId="0" fontId="65" fillId="49" borderId="0" xfId="0" applyFont="1" applyFill="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12" fillId="0" borderId="2"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21" fillId="0" borderId="2" xfId="0" applyFont="1" applyFill="1" applyBorder="1" applyAlignment="1">
      <alignment horizontal="left" vertical="top"/>
    </xf>
    <xf numFmtId="49" fontId="21" fillId="39" borderId="2" xfId="0" applyNumberFormat="1" applyFont="1" applyFill="1" applyBorder="1" applyAlignment="1">
      <alignment vertical="top" wrapText="1"/>
    </xf>
    <xf numFmtId="0" fontId="21" fillId="39" borderId="2" xfId="0" applyFont="1" applyFill="1" applyBorder="1" applyAlignment="1">
      <alignment vertical="top"/>
    </xf>
    <xf numFmtId="14" fontId="21" fillId="0" borderId="2" xfId="0" applyNumberFormat="1" applyFont="1" applyFill="1" applyBorder="1" applyAlignment="1">
      <alignment vertical="top"/>
    </xf>
    <xf numFmtId="0" fontId="12" fillId="20" borderId="2" xfId="0" applyFont="1" applyFill="1" applyBorder="1" applyAlignment="1">
      <alignment horizontal="right" vertical="top" wrapText="1"/>
    </xf>
    <xf numFmtId="49" fontId="12" fillId="20" borderId="2" xfId="0" applyNumberFormat="1" applyFont="1" applyFill="1" applyBorder="1" applyAlignment="1">
      <alignment horizontal="right" vertical="top" wrapText="1"/>
    </xf>
    <xf numFmtId="49" fontId="12" fillId="20" borderId="2" xfId="0" applyNumberFormat="1" applyFont="1" applyFill="1" applyBorder="1" applyAlignment="1">
      <alignment vertical="top" wrapText="1"/>
    </xf>
    <xf numFmtId="0" fontId="12" fillId="20" borderId="2" xfId="0" applyFont="1" applyFill="1" applyBorder="1" applyAlignment="1">
      <alignment vertical="top"/>
    </xf>
    <xf numFmtId="14" fontId="12" fillId="20" borderId="2" xfId="0" applyNumberFormat="1" applyFont="1" applyFill="1" applyBorder="1" applyAlignment="1">
      <alignment vertical="top"/>
    </xf>
    <xf numFmtId="0" fontId="12" fillId="0" borderId="0" xfId="0" applyFont="1"/>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49" fontId="21" fillId="0" borderId="2" xfId="0" applyNumberFormat="1" applyFont="1" applyFill="1" applyBorder="1" applyAlignment="1">
      <alignment horizontal="left" vertical="top" wrapText="1"/>
    </xf>
    <xf numFmtId="0" fontId="21" fillId="19" borderId="2" xfId="0" applyNumberFormat="1" applyFont="1" applyFill="1" applyBorder="1" applyAlignment="1">
      <alignment horizontal="left" vertical="top" wrapText="1"/>
    </xf>
    <xf numFmtId="0" fontId="21" fillId="40" borderId="2" xfId="0" applyNumberFormat="1" applyFont="1" applyFill="1" applyBorder="1" applyAlignment="1">
      <alignment horizontal="left" vertical="top" wrapText="1"/>
    </xf>
    <xf numFmtId="14" fontId="21" fillId="39" borderId="2" xfId="0" applyNumberFormat="1" applyFont="1" applyFill="1" applyBorder="1" applyAlignment="1">
      <alignment horizontal="left" vertical="top" wrapText="1"/>
    </xf>
    <xf numFmtId="0" fontId="65" fillId="0" borderId="0" xfId="0" applyFont="1" applyAlignment="1">
      <alignment vertical="top"/>
    </xf>
    <xf numFmtId="0" fontId="21" fillId="0" borderId="2" xfId="0" applyFont="1" applyFill="1" applyBorder="1" applyAlignment="1">
      <alignment vertical="top" wrapText="1"/>
    </xf>
    <xf numFmtId="14" fontId="21" fillId="0" borderId="2" xfId="0" applyNumberFormat="1" applyFont="1" applyFill="1" applyBorder="1" applyAlignment="1">
      <alignment horizontal="left" vertical="top" wrapText="1"/>
    </xf>
    <xf numFmtId="49" fontId="0" fillId="0" borderId="2" xfId="0" applyNumberFormat="1" applyFont="1" applyFill="1" applyBorder="1" applyAlignment="1">
      <alignment horizontal="center"/>
    </xf>
    <xf numFmtId="0" fontId="0" fillId="0" borderId="2" xfId="0" applyBorder="1" applyAlignment="1">
      <alignment horizontal="center"/>
    </xf>
    <xf numFmtId="0" fontId="32" fillId="0" borderId="0" xfId="0" applyFont="1" applyAlignment="1">
      <alignment horizontal="center" vertical="top" wrapText="1"/>
    </xf>
    <xf numFmtId="0" fontId="6" fillId="39" borderId="2" xfId="0" applyFont="1" applyFill="1" applyBorder="1" applyAlignment="1">
      <alignment horizontal="center" vertical="top" wrapText="1"/>
    </xf>
    <xf numFmtId="0" fontId="6" fillId="0" borderId="2" xfId="0" applyFont="1" applyFill="1" applyBorder="1" applyAlignment="1">
      <alignment vertical="top" wrapText="1"/>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14" fontId="6" fillId="0" borderId="2" xfId="0" applyNumberFormat="1" applyFont="1" applyFill="1" applyBorder="1" applyAlignment="1">
      <alignment vertical="top" wrapText="1"/>
    </xf>
    <xf numFmtId="0" fontId="6" fillId="19" borderId="2" xfId="0" applyFont="1" applyFill="1" applyBorder="1" applyAlignment="1">
      <alignment vertical="top" wrapText="1"/>
    </xf>
    <xf numFmtId="0" fontId="12" fillId="19" borderId="2" xfId="0" applyFont="1" applyFill="1" applyBorder="1" applyAlignment="1">
      <alignment vertical="top" wrapText="1"/>
    </xf>
    <xf numFmtId="0" fontId="6" fillId="40" borderId="2" xfId="0" applyFont="1" applyFill="1" applyBorder="1" applyAlignment="1">
      <alignment vertical="top" wrapText="1"/>
    </xf>
    <xf numFmtId="0" fontId="12" fillId="40" borderId="2" xfId="0" applyFont="1" applyFill="1" applyBorder="1" applyAlignment="1">
      <alignment vertical="top" wrapText="1"/>
    </xf>
    <xf numFmtId="0" fontId="6" fillId="41" borderId="2" xfId="0" applyFont="1" applyFill="1" applyBorder="1" applyAlignment="1">
      <alignment vertical="top" wrapText="1"/>
    </xf>
    <xf numFmtId="0" fontId="6" fillId="42" borderId="2" xfId="0" applyFont="1" applyFill="1" applyBorder="1" applyAlignment="1">
      <alignment vertical="top" wrapText="1"/>
    </xf>
    <xf numFmtId="0" fontId="6" fillId="43" borderId="2" xfId="0" applyFont="1" applyFill="1" applyBorder="1" applyAlignment="1">
      <alignment vertical="top" wrapText="1"/>
    </xf>
    <xf numFmtId="0" fontId="6" fillId="0" borderId="2" xfId="0" applyFont="1" applyFill="1" applyBorder="1" applyAlignment="1">
      <alignment horizontal="left" vertical="top" wrapText="1"/>
    </xf>
    <xf numFmtId="49" fontId="6" fillId="0" borderId="2" xfId="0" applyNumberFormat="1" applyFont="1" applyFill="1" applyBorder="1" applyAlignment="1">
      <alignment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49" fontId="25" fillId="0" borderId="2" xfId="0" applyNumberFormat="1"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0" borderId="5" xfId="0" applyFont="1" applyFill="1" applyBorder="1" applyAlignment="1">
      <alignment horizontal="center" vertical="top" wrapText="1"/>
    </xf>
    <xf numFmtId="0" fontId="64" fillId="0" borderId="6" xfId="15946" applyBorder="1" applyAlignment="1">
      <alignment horizontal="center"/>
    </xf>
    <xf numFmtId="0" fontId="64" fillId="0" borderId="10" xfId="15946" applyBorder="1" applyAlignment="1">
      <alignment horizontal="center"/>
    </xf>
    <xf numFmtId="0" fontId="64" fillId="0" borderId="7" xfId="15946" applyBorder="1" applyAlignment="1">
      <alignment horizontal="center"/>
    </xf>
    <xf numFmtId="0" fontId="64" fillId="0" borderId="6" xfId="15946" applyBorder="1" applyAlignment="1">
      <alignment horizontal="center" wrapText="1"/>
    </xf>
    <xf numFmtId="0" fontId="64" fillId="0" borderId="10" xfId="15946" applyBorder="1" applyAlignment="1">
      <alignment horizontal="center" wrapText="1"/>
    </xf>
    <xf numFmtId="0" fontId="64" fillId="0" borderId="7" xfId="15946" applyBorder="1" applyAlignment="1">
      <alignment horizontal="center" wrapText="1"/>
    </xf>
    <xf numFmtId="0" fontId="64" fillId="0" borderId="4" xfId="15946" applyBorder="1" applyAlignment="1">
      <alignment horizontal="center"/>
    </xf>
    <xf numFmtId="0" fontId="64" fillId="0" borderId="11" xfId="15946" applyBorder="1" applyAlignment="1">
      <alignment horizontal="center"/>
    </xf>
    <xf numFmtId="0" fontId="64" fillId="0" borderId="5" xfId="15946" applyBorder="1" applyAlignment="1">
      <alignment horizontal="center"/>
    </xf>
  </cellXfs>
  <cellStyles count="15949">
    <cellStyle name="20% - Акцент1 10" xfId="1"/>
    <cellStyle name="20% - Акцент1 100" xfId="2"/>
    <cellStyle name="20% - Акцент1 101" xfId="3"/>
    <cellStyle name="20% - Акцент1 102" xfId="4"/>
    <cellStyle name="20% - Акцент1 103" xfId="5"/>
    <cellStyle name="20% - Акцент1 104" xfId="6"/>
    <cellStyle name="20% - Акцент1 105" xfId="7"/>
    <cellStyle name="20% - Акцент1 106" xfId="8"/>
    <cellStyle name="20% - Акцент1 107" xfId="9"/>
    <cellStyle name="20% - Акцент1 108" xfId="10"/>
    <cellStyle name="20% - Акцент1 109" xfId="11"/>
    <cellStyle name="20% - Акцент1 11" xfId="12"/>
    <cellStyle name="20% - Акцент1 110" xfId="13"/>
    <cellStyle name="20% - Акцент1 111" xfId="14"/>
    <cellStyle name="20% - Акцент1 112" xfId="15"/>
    <cellStyle name="20% - Акцент1 113" xfId="16"/>
    <cellStyle name="20% - Акцент1 114" xfId="17"/>
    <cellStyle name="20% - Акцент1 115" xfId="18"/>
    <cellStyle name="20% - Акцент1 116" xfId="19"/>
    <cellStyle name="20% - Акцент1 117" xfId="20"/>
    <cellStyle name="20% - Акцент1 118" xfId="21"/>
    <cellStyle name="20% - Акцент1 119" xfId="22"/>
    <cellStyle name="20% - Акцент1 12" xfId="23"/>
    <cellStyle name="20% - Акцент1 120" xfId="24"/>
    <cellStyle name="20% - Акцент1 121" xfId="25"/>
    <cellStyle name="20% - Акцент1 122" xfId="26"/>
    <cellStyle name="20% - Акцент1 123" xfId="27"/>
    <cellStyle name="20% - Акцент1 124" xfId="28"/>
    <cellStyle name="20% - Акцент1 125" xfId="29"/>
    <cellStyle name="20% - Акцент1 126" xfId="30"/>
    <cellStyle name="20% - Акцент1 127" xfId="31"/>
    <cellStyle name="20% - Акцент1 128" xfId="32"/>
    <cellStyle name="20% - Акцент1 129" xfId="33"/>
    <cellStyle name="20% - Акцент1 13" xfId="34"/>
    <cellStyle name="20% - Акцент1 130" xfId="35"/>
    <cellStyle name="20% - Акцент1 131" xfId="36"/>
    <cellStyle name="20% - Акцент1 132" xfId="37"/>
    <cellStyle name="20% - Акцент1 133" xfId="38"/>
    <cellStyle name="20% - Акцент1 134" xfId="39"/>
    <cellStyle name="20% - Акцент1 135" xfId="40"/>
    <cellStyle name="20% - Акцент1 136" xfId="41"/>
    <cellStyle name="20% - Акцент1 137" xfId="42"/>
    <cellStyle name="20% - Акцент1 138" xfId="43"/>
    <cellStyle name="20% - Акцент1 139" xfId="44"/>
    <cellStyle name="20% - Акцент1 14" xfId="45"/>
    <cellStyle name="20% - Акцент1 140" xfId="46"/>
    <cellStyle name="20% - Акцент1 141" xfId="47"/>
    <cellStyle name="20% - Акцент1 142" xfId="48"/>
    <cellStyle name="20% - Акцент1 143" xfId="49"/>
    <cellStyle name="20% - Акцент1 144" xfId="50"/>
    <cellStyle name="20% - Акцент1 145" xfId="51"/>
    <cellStyle name="20% - Акцент1 146" xfId="52"/>
    <cellStyle name="20% - Акцент1 147" xfId="53"/>
    <cellStyle name="20% - Акцент1 148" xfId="54"/>
    <cellStyle name="20% - Акцент1 149" xfId="55"/>
    <cellStyle name="20% - Акцент1 15" xfId="56"/>
    <cellStyle name="20% - Акцент1 150" xfId="57"/>
    <cellStyle name="20% - Акцент1 151" xfId="58"/>
    <cellStyle name="20% - Акцент1 16" xfId="59"/>
    <cellStyle name="20% - Акцент1 17" xfId="60"/>
    <cellStyle name="20% - Акцент1 18" xfId="61"/>
    <cellStyle name="20% - Акцент1 19" xfId="62"/>
    <cellStyle name="20% - Акцент1 2" xfId="63"/>
    <cellStyle name="20% - Акцент1 2 10" xfId="64"/>
    <cellStyle name="20% - Акцент1 2 11" xfId="65"/>
    <cellStyle name="20% - Акцент1 2 12" xfId="66"/>
    <cellStyle name="20% - Акцент1 2 13" xfId="67"/>
    <cellStyle name="20% - Акцент1 2 2" xfId="68"/>
    <cellStyle name="20% - Акцент1 2 3" xfId="69"/>
    <cellStyle name="20% - Акцент1 2 4" xfId="70"/>
    <cellStyle name="20% - Акцент1 2 5" xfId="71"/>
    <cellStyle name="20% - Акцент1 2 6" xfId="72"/>
    <cellStyle name="20% - Акцент1 2 7" xfId="73"/>
    <cellStyle name="20% - Акцент1 2 8" xfId="74"/>
    <cellStyle name="20% - Акцент1 2 9" xfId="75"/>
    <cellStyle name="20% - Акцент1 20" xfId="76"/>
    <cellStyle name="20% - Акцент1 21" xfId="77"/>
    <cellStyle name="20% - Акцент1 22" xfId="78"/>
    <cellStyle name="20% - Акцент1 23" xfId="79"/>
    <cellStyle name="20% - Акцент1 24" xfId="80"/>
    <cellStyle name="20% - Акцент1 25" xfId="81"/>
    <cellStyle name="20% - Акцент1 26" xfId="82"/>
    <cellStyle name="20% - Акцент1 27" xfId="83"/>
    <cellStyle name="20% - Акцент1 28" xfId="84"/>
    <cellStyle name="20% - Акцент1 29" xfId="85"/>
    <cellStyle name="20% - Акцент1 3" xfId="86"/>
    <cellStyle name="20% - Акцент1 30" xfId="87"/>
    <cellStyle name="20% - Акцент1 31" xfId="88"/>
    <cellStyle name="20% - Акцент1 32" xfId="89"/>
    <cellStyle name="20% - Акцент1 33" xfId="90"/>
    <cellStyle name="20% - Акцент1 34" xfId="91"/>
    <cellStyle name="20% - Акцент1 35" xfId="92"/>
    <cellStyle name="20% - Акцент1 36" xfId="93"/>
    <cellStyle name="20% - Акцент1 37" xfId="94"/>
    <cellStyle name="20% - Акцент1 38" xfId="95"/>
    <cellStyle name="20% - Акцент1 39" xfId="96"/>
    <cellStyle name="20% - Акцент1 4" xfId="97"/>
    <cellStyle name="20% - Акцент1 40" xfId="98"/>
    <cellStyle name="20% - Акцент1 41" xfId="99"/>
    <cellStyle name="20% - Акцент1 42" xfId="100"/>
    <cellStyle name="20% - Акцент1 43" xfId="101"/>
    <cellStyle name="20% - Акцент1 44" xfId="102"/>
    <cellStyle name="20% - Акцент1 45" xfId="103"/>
    <cellStyle name="20% - Акцент1 46" xfId="104"/>
    <cellStyle name="20% - Акцент1 47" xfId="105"/>
    <cellStyle name="20% - Акцент1 48" xfId="106"/>
    <cellStyle name="20% - Акцент1 49" xfId="107"/>
    <cellStyle name="20% - Акцент1 5" xfId="108"/>
    <cellStyle name="20% - Акцент1 50" xfId="109"/>
    <cellStyle name="20% - Акцент1 51" xfId="110"/>
    <cellStyle name="20% - Акцент1 52" xfId="111"/>
    <cellStyle name="20% - Акцент1 53" xfId="112"/>
    <cellStyle name="20% - Акцент1 54" xfId="113"/>
    <cellStyle name="20% - Акцент1 55" xfId="114"/>
    <cellStyle name="20% - Акцент1 56" xfId="115"/>
    <cellStyle name="20% - Акцент1 57" xfId="116"/>
    <cellStyle name="20% - Акцент1 58" xfId="117"/>
    <cellStyle name="20% - Акцент1 59" xfId="118"/>
    <cellStyle name="20% - Акцент1 6" xfId="119"/>
    <cellStyle name="20% - Акцент1 60" xfId="120"/>
    <cellStyle name="20% - Акцент1 61" xfId="121"/>
    <cellStyle name="20% - Акцент1 62" xfId="122"/>
    <cellStyle name="20% - Акцент1 63" xfId="123"/>
    <cellStyle name="20% - Акцент1 64" xfId="124"/>
    <cellStyle name="20% - Акцент1 65" xfId="125"/>
    <cellStyle name="20% - Акцент1 66" xfId="126"/>
    <cellStyle name="20% - Акцент1 67" xfId="127"/>
    <cellStyle name="20% - Акцент1 68" xfId="128"/>
    <cellStyle name="20% - Акцент1 69" xfId="129"/>
    <cellStyle name="20% - Акцент1 7" xfId="130"/>
    <cellStyle name="20% - Акцент1 70" xfId="131"/>
    <cellStyle name="20% - Акцент1 71" xfId="132"/>
    <cellStyle name="20% - Акцент1 72" xfId="133"/>
    <cellStyle name="20% - Акцент1 73" xfId="134"/>
    <cellStyle name="20% - Акцент1 74" xfId="135"/>
    <cellStyle name="20% - Акцент1 75" xfId="136"/>
    <cellStyle name="20% - Акцент1 76" xfId="137"/>
    <cellStyle name="20% - Акцент1 77" xfId="138"/>
    <cellStyle name="20% - Акцент1 78" xfId="139"/>
    <cellStyle name="20% - Акцент1 79" xfId="140"/>
    <cellStyle name="20% - Акцент1 8" xfId="141"/>
    <cellStyle name="20% - Акцент1 80" xfId="142"/>
    <cellStyle name="20% - Акцент1 81" xfId="143"/>
    <cellStyle name="20% - Акцент1 82" xfId="144"/>
    <cellStyle name="20% - Акцент1 83" xfId="145"/>
    <cellStyle name="20% - Акцент1 84" xfId="146"/>
    <cellStyle name="20% - Акцент1 85" xfId="147"/>
    <cellStyle name="20% - Акцент1 86" xfId="148"/>
    <cellStyle name="20% - Акцент1 87" xfId="149"/>
    <cellStyle name="20% - Акцент1 88" xfId="150"/>
    <cellStyle name="20% - Акцент1 89" xfId="151"/>
    <cellStyle name="20% - Акцент1 9" xfId="152"/>
    <cellStyle name="20% - Акцент1 90" xfId="153"/>
    <cellStyle name="20% - Акцент1 91" xfId="154"/>
    <cellStyle name="20% - Акцент1 92" xfId="155"/>
    <cellStyle name="20% - Акцент1 93" xfId="156"/>
    <cellStyle name="20% - Акцент1 94" xfId="157"/>
    <cellStyle name="20% - Акцент1 95" xfId="158"/>
    <cellStyle name="20% - Акцент1 96" xfId="159"/>
    <cellStyle name="20% - Акцент1 97" xfId="160"/>
    <cellStyle name="20% - Акцент1 98" xfId="161"/>
    <cellStyle name="20% - Акцент1 99" xfId="162"/>
    <cellStyle name="20% - Акцент2 10" xfId="163"/>
    <cellStyle name="20% - Акцент2 100" xfId="164"/>
    <cellStyle name="20% - Акцент2 101" xfId="165"/>
    <cellStyle name="20% - Акцент2 102" xfId="166"/>
    <cellStyle name="20% - Акцент2 103" xfId="167"/>
    <cellStyle name="20% - Акцент2 104" xfId="168"/>
    <cellStyle name="20% - Акцент2 105" xfId="169"/>
    <cellStyle name="20% - Акцент2 106" xfId="170"/>
    <cellStyle name="20% - Акцент2 107" xfId="171"/>
    <cellStyle name="20% - Акцент2 108" xfId="172"/>
    <cellStyle name="20% - Акцент2 109" xfId="173"/>
    <cellStyle name="20% - Акцент2 11" xfId="174"/>
    <cellStyle name="20% - Акцент2 110" xfId="175"/>
    <cellStyle name="20% - Акцент2 111" xfId="176"/>
    <cellStyle name="20% - Акцент2 112" xfId="177"/>
    <cellStyle name="20% - Акцент2 113" xfId="178"/>
    <cellStyle name="20% - Акцент2 114" xfId="179"/>
    <cellStyle name="20% - Акцент2 115" xfId="180"/>
    <cellStyle name="20% - Акцент2 116" xfId="181"/>
    <cellStyle name="20% - Акцент2 117" xfId="182"/>
    <cellStyle name="20% - Акцент2 118" xfId="183"/>
    <cellStyle name="20% - Акцент2 119" xfId="184"/>
    <cellStyle name="20% - Акцент2 12" xfId="185"/>
    <cellStyle name="20% - Акцент2 120" xfId="186"/>
    <cellStyle name="20% - Акцент2 121" xfId="187"/>
    <cellStyle name="20% - Акцент2 122" xfId="188"/>
    <cellStyle name="20% - Акцент2 123" xfId="189"/>
    <cellStyle name="20% - Акцент2 124" xfId="190"/>
    <cellStyle name="20% - Акцент2 125" xfId="191"/>
    <cellStyle name="20% - Акцент2 126" xfId="192"/>
    <cellStyle name="20% - Акцент2 127" xfId="193"/>
    <cellStyle name="20% - Акцент2 128" xfId="194"/>
    <cellStyle name="20% - Акцент2 129" xfId="195"/>
    <cellStyle name="20% - Акцент2 13" xfId="196"/>
    <cellStyle name="20% - Акцент2 130" xfId="197"/>
    <cellStyle name="20% - Акцент2 131" xfId="198"/>
    <cellStyle name="20% - Акцент2 132" xfId="199"/>
    <cellStyle name="20% - Акцент2 133" xfId="200"/>
    <cellStyle name="20% - Акцент2 134" xfId="201"/>
    <cellStyle name="20% - Акцент2 135" xfId="202"/>
    <cellStyle name="20% - Акцент2 136" xfId="203"/>
    <cellStyle name="20% - Акцент2 137" xfId="204"/>
    <cellStyle name="20% - Акцент2 138" xfId="205"/>
    <cellStyle name="20% - Акцент2 139" xfId="206"/>
    <cellStyle name="20% - Акцент2 14" xfId="207"/>
    <cellStyle name="20% - Акцент2 140" xfId="208"/>
    <cellStyle name="20% - Акцент2 141" xfId="209"/>
    <cellStyle name="20% - Акцент2 142" xfId="210"/>
    <cellStyle name="20% - Акцент2 143" xfId="211"/>
    <cellStyle name="20% - Акцент2 144" xfId="212"/>
    <cellStyle name="20% - Акцент2 145" xfId="213"/>
    <cellStyle name="20% - Акцент2 146" xfId="214"/>
    <cellStyle name="20% - Акцент2 147" xfId="215"/>
    <cellStyle name="20% - Акцент2 148" xfId="216"/>
    <cellStyle name="20% - Акцент2 149" xfId="217"/>
    <cellStyle name="20% - Акцент2 15" xfId="218"/>
    <cellStyle name="20% - Акцент2 150" xfId="219"/>
    <cellStyle name="20% - Акцент2 151" xfId="220"/>
    <cellStyle name="20% - Акцент2 16" xfId="221"/>
    <cellStyle name="20% - Акцент2 17" xfId="222"/>
    <cellStyle name="20% - Акцент2 18" xfId="223"/>
    <cellStyle name="20% - Акцент2 19" xfId="224"/>
    <cellStyle name="20% - Акцент2 2" xfId="225"/>
    <cellStyle name="20% - Акцент2 2 10" xfId="226"/>
    <cellStyle name="20% - Акцент2 2 11" xfId="227"/>
    <cellStyle name="20% - Акцент2 2 12" xfId="228"/>
    <cellStyle name="20% - Акцент2 2 13" xfId="229"/>
    <cellStyle name="20% - Акцент2 2 2" xfId="230"/>
    <cellStyle name="20% - Акцент2 2 3" xfId="231"/>
    <cellStyle name="20% - Акцент2 2 4" xfId="232"/>
    <cellStyle name="20% - Акцент2 2 5" xfId="233"/>
    <cellStyle name="20% - Акцент2 2 6" xfId="234"/>
    <cellStyle name="20% - Акцент2 2 7" xfId="235"/>
    <cellStyle name="20% - Акцент2 2 8" xfId="236"/>
    <cellStyle name="20% - Акцент2 2 9" xfId="237"/>
    <cellStyle name="20% - Акцент2 20" xfId="238"/>
    <cellStyle name="20% - Акцент2 21" xfId="239"/>
    <cellStyle name="20% - Акцент2 22" xfId="240"/>
    <cellStyle name="20% - Акцент2 23" xfId="241"/>
    <cellStyle name="20% - Акцент2 24" xfId="242"/>
    <cellStyle name="20% - Акцент2 25" xfId="243"/>
    <cellStyle name="20% - Акцент2 26" xfId="244"/>
    <cellStyle name="20% - Акцент2 27" xfId="245"/>
    <cellStyle name="20% - Акцент2 28" xfId="246"/>
    <cellStyle name="20% - Акцент2 29" xfId="247"/>
    <cellStyle name="20% - Акцент2 3" xfId="248"/>
    <cellStyle name="20% - Акцент2 30" xfId="249"/>
    <cellStyle name="20% - Акцент2 31" xfId="250"/>
    <cellStyle name="20% - Акцент2 32" xfId="251"/>
    <cellStyle name="20% - Акцент2 33" xfId="252"/>
    <cellStyle name="20% - Акцент2 34" xfId="253"/>
    <cellStyle name="20% - Акцент2 35" xfId="254"/>
    <cellStyle name="20% - Акцент2 36" xfId="255"/>
    <cellStyle name="20% - Акцент2 37" xfId="256"/>
    <cellStyle name="20% - Акцент2 38" xfId="257"/>
    <cellStyle name="20% - Акцент2 39" xfId="258"/>
    <cellStyle name="20% - Акцент2 4" xfId="259"/>
    <cellStyle name="20% - Акцент2 40" xfId="260"/>
    <cellStyle name="20% - Акцент2 41" xfId="261"/>
    <cellStyle name="20% - Акцент2 42" xfId="262"/>
    <cellStyle name="20% - Акцент2 43" xfId="263"/>
    <cellStyle name="20% - Акцент2 44" xfId="264"/>
    <cellStyle name="20% - Акцент2 45" xfId="265"/>
    <cellStyle name="20% - Акцент2 46" xfId="266"/>
    <cellStyle name="20% - Акцент2 47" xfId="267"/>
    <cellStyle name="20% - Акцент2 48" xfId="268"/>
    <cellStyle name="20% - Акцент2 49" xfId="269"/>
    <cellStyle name="20% - Акцент2 5" xfId="270"/>
    <cellStyle name="20% - Акцент2 50" xfId="271"/>
    <cellStyle name="20% - Акцент2 51" xfId="272"/>
    <cellStyle name="20% - Акцент2 52" xfId="273"/>
    <cellStyle name="20% - Акцент2 53" xfId="274"/>
    <cellStyle name="20% - Акцент2 54" xfId="275"/>
    <cellStyle name="20% - Акцент2 55" xfId="276"/>
    <cellStyle name="20% - Акцент2 56" xfId="277"/>
    <cellStyle name="20% - Акцент2 57" xfId="278"/>
    <cellStyle name="20% - Акцент2 58" xfId="279"/>
    <cellStyle name="20% - Акцент2 59" xfId="280"/>
    <cellStyle name="20% - Акцент2 6" xfId="281"/>
    <cellStyle name="20% - Акцент2 60" xfId="282"/>
    <cellStyle name="20% - Акцент2 61" xfId="283"/>
    <cellStyle name="20% - Акцент2 62" xfId="284"/>
    <cellStyle name="20% - Акцент2 63" xfId="285"/>
    <cellStyle name="20% - Акцент2 64" xfId="286"/>
    <cellStyle name="20% - Акцент2 65" xfId="287"/>
    <cellStyle name="20% - Акцент2 66" xfId="288"/>
    <cellStyle name="20% - Акцент2 67" xfId="289"/>
    <cellStyle name="20% - Акцент2 68" xfId="290"/>
    <cellStyle name="20% - Акцент2 69" xfId="291"/>
    <cellStyle name="20% - Акцент2 7" xfId="292"/>
    <cellStyle name="20% - Акцент2 70" xfId="293"/>
    <cellStyle name="20% - Акцент2 71" xfId="294"/>
    <cellStyle name="20% - Акцент2 72" xfId="295"/>
    <cellStyle name="20% - Акцент2 73" xfId="296"/>
    <cellStyle name="20% - Акцент2 74" xfId="297"/>
    <cellStyle name="20% - Акцент2 75" xfId="298"/>
    <cellStyle name="20% - Акцент2 76" xfId="299"/>
    <cellStyle name="20% - Акцент2 77" xfId="300"/>
    <cellStyle name="20% - Акцент2 78" xfId="301"/>
    <cellStyle name="20% - Акцент2 79" xfId="302"/>
    <cellStyle name="20% - Акцент2 8" xfId="303"/>
    <cellStyle name="20% - Акцент2 80" xfId="304"/>
    <cellStyle name="20% - Акцент2 81" xfId="305"/>
    <cellStyle name="20% - Акцент2 82" xfId="306"/>
    <cellStyle name="20% - Акцент2 83" xfId="307"/>
    <cellStyle name="20% - Акцент2 84" xfId="308"/>
    <cellStyle name="20% - Акцент2 85" xfId="309"/>
    <cellStyle name="20% - Акцент2 86" xfId="310"/>
    <cellStyle name="20% - Акцент2 87" xfId="311"/>
    <cellStyle name="20% - Акцент2 88" xfId="312"/>
    <cellStyle name="20% - Акцент2 89" xfId="313"/>
    <cellStyle name="20% - Акцент2 9" xfId="314"/>
    <cellStyle name="20% - Акцент2 90" xfId="315"/>
    <cellStyle name="20% - Акцент2 91" xfId="316"/>
    <cellStyle name="20% - Акцент2 92" xfId="317"/>
    <cellStyle name="20% - Акцент2 93" xfId="318"/>
    <cellStyle name="20% - Акцент2 94" xfId="319"/>
    <cellStyle name="20% - Акцент2 95" xfId="320"/>
    <cellStyle name="20% - Акцент2 96" xfId="321"/>
    <cellStyle name="20% - Акцент2 97" xfId="322"/>
    <cellStyle name="20% - Акцент2 98" xfId="323"/>
    <cellStyle name="20% - Акцент2 99" xfId="324"/>
    <cellStyle name="20% - Акцент3 10" xfId="325"/>
    <cellStyle name="20% - Акцент3 100" xfId="326"/>
    <cellStyle name="20% - Акцент3 101" xfId="327"/>
    <cellStyle name="20% - Акцент3 102" xfId="328"/>
    <cellStyle name="20% - Акцент3 103" xfId="329"/>
    <cellStyle name="20% - Акцент3 104" xfId="330"/>
    <cellStyle name="20% - Акцент3 105" xfId="331"/>
    <cellStyle name="20% - Акцент3 106" xfId="332"/>
    <cellStyle name="20% - Акцент3 107" xfId="333"/>
    <cellStyle name="20% - Акцент3 108" xfId="334"/>
    <cellStyle name="20% - Акцент3 109" xfId="335"/>
    <cellStyle name="20% - Акцент3 11" xfId="336"/>
    <cellStyle name="20% - Акцент3 110" xfId="337"/>
    <cellStyle name="20% - Акцент3 111" xfId="338"/>
    <cellStyle name="20% - Акцент3 112" xfId="339"/>
    <cellStyle name="20% - Акцент3 113" xfId="340"/>
    <cellStyle name="20% - Акцент3 114" xfId="341"/>
    <cellStyle name="20% - Акцент3 115" xfId="342"/>
    <cellStyle name="20% - Акцент3 116" xfId="343"/>
    <cellStyle name="20% - Акцент3 117" xfId="344"/>
    <cellStyle name="20% - Акцент3 118" xfId="345"/>
    <cellStyle name="20% - Акцент3 119" xfId="346"/>
    <cellStyle name="20% - Акцент3 12" xfId="347"/>
    <cellStyle name="20% - Акцент3 120" xfId="348"/>
    <cellStyle name="20% - Акцент3 121" xfId="349"/>
    <cellStyle name="20% - Акцент3 122" xfId="350"/>
    <cellStyle name="20% - Акцент3 123" xfId="351"/>
    <cellStyle name="20% - Акцент3 124" xfId="352"/>
    <cellStyle name="20% - Акцент3 125" xfId="353"/>
    <cellStyle name="20% - Акцент3 126" xfId="354"/>
    <cellStyle name="20% - Акцент3 127" xfId="355"/>
    <cellStyle name="20% - Акцент3 128" xfId="356"/>
    <cellStyle name="20% - Акцент3 129" xfId="357"/>
    <cellStyle name="20% - Акцент3 13" xfId="358"/>
    <cellStyle name="20% - Акцент3 130" xfId="359"/>
    <cellStyle name="20% - Акцент3 131" xfId="360"/>
    <cellStyle name="20% - Акцент3 132" xfId="361"/>
    <cellStyle name="20% - Акцент3 133" xfId="362"/>
    <cellStyle name="20% - Акцент3 134" xfId="363"/>
    <cellStyle name="20% - Акцент3 135" xfId="364"/>
    <cellStyle name="20% - Акцент3 136" xfId="365"/>
    <cellStyle name="20% - Акцент3 137" xfId="366"/>
    <cellStyle name="20% - Акцент3 138" xfId="367"/>
    <cellStyle name="20% - Акцент3 139" xfId="368"/>
    <cellStyle name="20% - Акцент3 14" xfId="369"/>
    <cellStyle name="20% - Акцент3 140" xfId="370"/>
    <cellStyle name="20% - Акцент3 141" xfId="371"/>
    <cellStyle name="20% - Акцент3 142" xfId="372"/>
    <cellStyle name="20% - Акцент3 143" xfId="373"/>
    <cellStyle name="20% - Акцент3 144" xfId="374"/>
    <cellStyle name="20% - Акцент3 145" xfId="375"/>
    <cellStyle name="20% - Акцент3 146" xfId="376"/>
    <cellStyle name="20% - Акцент3 147" xfId="377"/>
    <cellStyle name="20% - Акцент3 148" xfId="378"/>
    <cellStyle name="20% - Акцент3 149" xfId="379"/>
    <cellStyle name="20% - Акцент3 15" xfId="380"/>
    <cellStyle name="20% - Акцент3 150" xfId="381"/>
    <cellStyle name="20% - Акцент3 151" xfId="382"/>
    <cellStyle name="20% - Акцент3 16" xfId="383"/>
    <cellStyle name="20% - Акцент3 17" xfId="384"/>
    <cellStyle name="20% - Акцент3 18" xfId="385"/>
    <cellStyle name="20% - Акцент3 19" xfId="386"/>
    <cellStyle name="20% - Акцент3 2" xfId="387"/>
    <cellStyle name="20% - Акцент3 2 10" xfId="388"/>
    <cellStyle name="20% - Акцент3 2 11" xfId="389"/>
    <cellStyle name="20% - Акцент3 2 12" xfId="390"/>
    <cellStyle name="20% - Акцент3 2 13" xfId="391"/>
    <cellStyle name="20% - Акцент3 2 2" xfId="392"/>
    <cellStyle name="20% - Акцент3 2 3" xfId="393"/>
    <cellStyle name="20% - Акцент3 2 4" xfId="394"/>
    <cellStyle name="20% - Акцент3 2 5" xfId="395"/>
    <cellStyle name="20% - Акцент3 2 6" xfId="396"/>
    <cellStyle name="20% - Акцент3 2 7" xfId="397"/>
    <cellStyle name="20% - Акцент3 2 8" xfId="398"/>
    <cellStyle name="20% - Акцент3 2 9" xfId="399"/>
    <cellStyle name="20% - Акцент3 20" xfId="400"/>
    <cellStyle name="20% - Акцент3 21" xfId="401"/>
    <cellStyle name="20% - Акцент3 22" xfId="402"/>
    <cellStyle name="20% - Акцент3 23" xfId="403"/>
    <cellStyle name="20% - Акцент3 24" xfId="404"/>
    <cellStyle name="20% - Акцент3 25" xfId="405"/>
    <cellStyle name="20% - Акцент3 26" xfId="406"/>
    <cellStyle name="20% - Акцент3 27" xfId="407"/>
    <cellStyle name="20% - Акцент3 28" xfId="408"/>
    <cellStyle name="20% - Акцент3 29" xfId="409"/>
    <cellStyle name="20% - Акцент3 3" xfId="410"/>
    <cellStyle name="20% - Акцент3 30" xfId="411"/>
    <cellStyle name="20% - Акцент3 31" xfId="412"/>
    <cellStyle name="20% - Акцент3 32" xfId="413"/>
    <cellStyle name="20% - Акцент3 33" xfId="414"/>
    <cellStyle name="20% - Акцент3 34" xfId="415"/>
    <cellStyle name="20% - Акцент3 35" xfId="416"/>
    <cellStyle name="20% - Акцент3 36" xfId="417"/>
    <cellStyle name="20% - Акцент3 37" xfId="418"/>
    <cellStyle name="20% - Акцент3 38" xfId="419"/>
    <cellStyle name="20% - Акцент3 39" xfId="420"/>
    <cellStyle name="20% - Акцент3 4" xfId="421"/>
    <cellStyle name="20% - Акцент3 40" xfId="422"/>
    <cellStyle name="20% - Акцент3 41" xfId="423"/>
    <cellStyle name="20% - Акцент3 42" xfId="424"/>
    <cellStyle name="20% - Акцент3 43" xfId="425"/>
    <cellStyle name="20% - Акцент3 44" xfId="426"/>
    <cellStyle name="20% - Акцент3 45" xfId="427"/>
    <cellStyle name="20% - Акцент3 46" xfId="428"/>
    <cellStyle name="20% - Акцент3 47" xfId="429"/>
    <cellStyle name="20% - Акцент3 48" xfId="430"/>
    <cellStyle name="20% - Акцент3 49" xfId="431"/>
    <cellStyle name="20% - Акцент3 5" xfId="432"/>
    <cellStyle name="20% - Акцент3 50" xfId="433"/>
    <cellStyle name="20% - Акцент3 51" xfId="434"/>
    <cellStyle name="20% - Акцент3 52" xfId="435"/>
    <cellStyle name="20% - Акцент3 53" xfId="436"/>
    <cellStyle name="20% - Акцент3 54" xfId="437"/>
    <cellStyle name="20% - Акцент3 55" xfId="438"/>
    <cellStyle name="20% - Акцент3 56" xfId="439"/>
    <cellStyle name="20% - Акцент3 57" xfId="440"/>
    <cellStyle name="20% - Акцент3 58" xfId="441"/>
    <cellStyle name="20% - Акцент3 59" xfId="442"/>
    <cellStyle name="20% - Акцент3 6" xfId="443"/>
    <cellStyle name="20% - Акцент3 60" xfId="444"/>
    <cellStyle name="20% - Акцент3 61" xfId="445"/>
    <cellStyle name="20% - Акцент3 62" xfId="446"/>
    <cellStyle name="20% - Акцент3 63" xfId="447"/>
    <cellStyle name="20% - Акцент3 64" xfId="448"/>
    <cellStyle name="20% - Акцент3 65" xfId="449"/>
    <cellStyle name="20% - Акцент3 66" xfId="450"/>
    <cellStyle name="20% - Акцент3 67" xfId="451"/>
    <cellStyle name="20% - Акцент3 68" xfId="452"/>
    <cellStyle name="20% - Акцент3 69" xfId="453"/>
    <cellStyle name="20% - Акцент3 7" xfId="454"/>
    <cellStyle name="20% - Акцент3 70" xfId="455"/>
    <cellStyle name="20% - Акцент3 71" xfId="456"/>
    <cellStyle name="20% - Акцент3 72" xfId="457"/>
    <cellStyle name="20% - Акцент3 73" xfId="458"/>
    <cellStyle name="20% - Акцент3 74" xfId="459"/>
    <cellStyle name="20% - Акцент3 75" xfId="460"/>
    <cellStyle name="20% - Акцент3 76" xfId="461"/>
    <cellStyle name="20% - Акцент3 77" xfId="462"/>
    <cellStyle name="20% - Акцент3 78" xfId="463"/>
    <cellStyle name="20% - Акцент3 79" xfId="464"/>
    <cellStyle name="20% - Акцент3 8" xfId="465"/>
    <cellStyle name="20% - Акцент3 80" xfId="466"/>
    <cellStyle name="20% - Акцент3 81" xfId="467"/>
    <cellStyle name="20% - Акцент3 82" xfId="468"/>
    <cellStyle name="20% - Акцент3 83" xfId="469"/>
    <cellStyle name="20% - Акцент3 84" xfId="470"/>
    <cellStyle name="20% - Акцент3 85" xfId="471"/>
    <cellStyle name="20% - Акцент3 86" xfId="472"/>
    <cellStyle name="20% - Акцент3 87" xfId="473"/>
    <cellStyle name="20% - Акцент3 88" xfId="474"/>
    <cellStyle name="20% - Акцент3 89" xfId="475"/>
    <cellStyle name="20% - Акцент3 9" xfId="476"/>
    <cellStyle name="20% - Акцент3 90" xfId="477"/>
    <cellStyle name="20% - Акцент3 91" xfId="478"/>
    <cellStyle name="20% - Акцент3 92" xfId="479"/>
    <cellStyle name="20% - Акцент3 93" xfId="480"/>
    <cellStyle name="20% - Акцент3 94" xfId="481"/>
    <cellStyle name="20% - Акцент3 95" xfId="482"/>
    <cellStyle name="20% - Акцент3 96" xfId="483"/>
    <cellStyle name="20% - Акцент3 97" xfId="484"/>
    <cellStyle name="20% - Акцент3 98" xfId="485"/>
    <cellStyle name="20% - Акцент3 99" xfId="486"/>
    <cellStyle name="20% - Акцент4 10" xfId="487"/>
    <cellStyle name="20% - Акцент4 100" xfId="488"/>
    <cellStyle name="20% - Акцент4 101" xfId="489"/>
    <cellStyle name="20% - Акцент4 102" xfId="490"/>
    <cellStyle name="20% - Акцент4 103" xfId="491"/>
    <cellStyle name="20% - Акцент4 104" xfId="492"/>
    <cellStyle name="20% - Акцент4 105" xfId="493"/>
    <cellStyle name="20% - Акцент4 106" xfId="494"/>
    <cellStyle name="20% - Акцент4 107" xfId="495"/>
    <cellStyle name="20% - Акцент4 108" xfId="496"/>
    <cellStyle name="20% - Акцент4 109" xfId="497"/>
    <cellStyle name="20% - Акцент4 11" xfId="498"/>
    <cellStyle name="20% - Акцент4 110" xfId="499"/>
    <cellStyle name="20% - Акцент4 111" xfId="500"/>
    <cellStyle name="20% - Акцент4 112" xfId="501"/>
    <cellStyle name="20% - Акцент4 113" xfId="502"/>
    <cellStyle name="20% - Акцент4 114" xfId="503"/>
    <cellStyle name="20% - Акцент4 115" xfId="504"/>
    <cellStyle name="20% - Акцент4 116" xfId="505"/>
    <cellStyle name="20% - Акцент4 117" xfId="506"/>
    <cellStyle name="20% - Акцент4 118" xfId="507"/>
    <cellStyle name="20% - Акцент4 119" xfId="508"/>
    <cellStyle name="20% - Акцент4 12" xfId="509"/>
    <cellStyle name="20% - Акцент4 120" xfId="510"/>
    <cellStyle name="20% - Акцент4 121" xfId="511"/>
    <cellStyle name="20% - Акцент4 122" xfId="512"/>
    <cellStyle name="20% - Акцент4 123" xfId="513"/>
    <cellStyle name="20% - Акцент4 124" xfId="514"/>
    <cellStyle name="20% - Акцент4 125" xfId="515"/>
    <cellStyle name="20% - Акцент4 126" xfId="516"/>
    <cellStyle name="20% - Акцент4 127" xfId="517"/>
    <cellStyle name="20% - Акцент4 128" xfId="518"/>
    <cellStyle name="20% - Акцент4 129" xfId="519"/>
    <cellStyle name="20% - Акцент4 13" xfId="520"/>
    <cellStyle name="20% - Акцент4 130" xfId="521"/>
    <cellStyle name="20% - Акцент4 131" xfId="522"/>
    <cellStyle name="20% - Акцент4 132" xfId="523"/>
    <cellStyle name="20% - Акцент4 133" xfId="524"/>
    <cellStyle name="20% - Акцент4 134" xfId="525"/>
    <cellStyle name="20% - Акцент4 135" xfId="526"/>
    <cellStyle name="20% - Акцент4 136" xfId="527"/>
    <cellStyle name="20% - Акцент4 137" xfId="528"/>
    <cellStyle name="20% - Акцент4 138" xfId="529"/>
    <cellStyle name="20% - Акцент4 139" xfId="530"/>
    <cellStyle name="20% - Акцент4 14" xfId="531"/>
    <cellStyle name="20% - Акцент4 140" xfId="532"/>
    <cellStyle name="20% - Акцент4 141" xfId="533"/>
    <cellStyle name="20% - Акцент4 142" xfId="534"/>
    <cellStyle name="20% - Акцент4 143" xfId="535"/>
    <cellStyle name="20% - Акцент4 144" xfId="536"/>
    <cellStyle name="20% - Акцент4 145" xfId="537"/>
    <cellStyle name="20% - Акцент4 146" xfId="538"/>
    <cellStyle name="20% - Акцент4 147" xfId="539"/>
    <cellStyle name="20% - Акцент4 148" xfId="540"/>
    <cellStyle name="20% - Акцент4 149" xfId="541"/>
    <cellStyle name="20% - Акцент4 15" xfId="542"/>
    <cellStyle name="20% - Акцент4 150" xfId="543"/>
    <cellStyle name="20% - Акцент4 151" xfId="544"/>
    <cellStyle name="20% - Акцент4 16" xfId="545"/>
    <cellStyle name="20% - Акцент4 17" xfId="546"/>
    <cellStyle name="20% - Акцент4 18" xfId="547"/>
    <cellStyle name="20% - Акцент4 19" xfId="548"/>
    <cellStyle name="20% - Акцент4 2" xfId="549"/>
    <cellStyle name="20% - Акцент4 2 10" xfId="550"/>
    <cellStyle name="20% - Акцент4 2 11" xfId="551"/>
    <cellStyle name="20% - Акцент4 2 12" xfId="552"/>
    <cellStyle name="20% - Акцент4 2 13" xfId="553"/>
    <cellStyle name="20% - Акцент4 2 2" xfId="554"/>
    <cellStyle name="20% - Акцент4 2 3" xfId="555"/>
    <cellStyle name="20% - Акцент4 2 4" xfId="556"/>
    <cellStyle name="20% - Акцент4 2 5" xfId="557"/>
    <cellStyle name="20% - Акцент4 2 6" xfId="558"/>
    <cellStyle name="20% - Акцент4 2 7" xfId="559"/>
    <cellStyle name="20% - Акцент4 2 8" xfId="560"/>
    <cellStyle name="20% - Акцент4 2 9" xfId="561"/>
    <cellStyle name="20% - Акцент4 20" xfId="562"/>
    <cellStyle name="20% - Акцент4 21" xfId="563"/>
    <cellStyle name="20% - Акцент4 22" xfId="564"/>
    <cellStyle name="20% - Акцент4 23" xfId="565"/>
    <cellStyle name="20% - Акцент4 24" xfId="566"/>
    <cellStyle name="20% - Акцент4 25" xfId="567"/>
    <cellStyle name="20% - Акцент4 26" xfId="568"/>
    <cellStyle name="20% - Акцент4 27" xfId="569"/>
    <cellStyle name="20% - Акцент4 28" xfId="570"/>
    <cellStyle name="20% - Акцент4 29" xfId="571"/>
    <cellStyle name="20% - Акцент4 3" xfId="572"/>
    <cellStyle name="20% - Акцент4 30" xfId="573"/>
    <cellStyle name="20% - Акцент4 31" xfId="574"/>
    <cellStyle name="20% - Акцент4 32" xfId="575"/>
    <cellStyle name="20% - Акцент4 33" xfId="576"/>
    <cellStyle name="20% - Акцент4 34" xfId="577"/>
    <cellStyle name="20% - Акцент4 35" xfId="578"/>
    <cellStyle name="20% - Акцент4 36" xfId="579"/>
    <cellStyle name="20% - Акцент4 37" xfId="580"/>
    <cellStyle name="20% - Акцент4 38" xfId="581"/>
    <cellStyle name="20% - Акцент4 39" xfId="582"/>
    <cellStyle name="20% - Акцент4 4" xfId="583"/>
    <cellStyle name="20% - Акцент4 40" xfId="584"/>
    <cellStyle name="20% - Акцент4 41" xfId="585"/>
    <cellStyle name="20% - Акцент4 42" xfId="586"/>
    <cellStyle name="20% - Акцент4 43" xfId="587"/>
    <cellStyle name="20% - Акцент4 44" xfId="588"/>
    <cellStyle name="20% - Акцент4 45" xfId="589"/>
    <cellStyle name="20% - Акцент4 46" xfId="590"/>
    <cellStyle name="20% - Акцент4 47" xfId="591"/>
    <cellStyle name="20% - Акцент4 48" xfId="592"/>
    <cellStyle name="20% - Акцент4 49" xfId="593"/>
    <cellStyle name="20% - Акцент4 5" xfId="594"/>
    <cellStyle name="20% - Акцент4 50" xfId="595"/>
    <cellStyle name="20% - Акцент4 51" xfId="596"/>
    <cellStyle name="20% - Акцент4 52" xfId="597"/>
    <cellStyle name="20% - Акцент4 53" xfId="598"/>
    <cellStyle name="20% - Акцент4 54" xfId="599"/>
    <cellStyle name="20% - Акцент4 55" xfId="600"/>
    <cellStyle name="20% - Акцент4 56" xfId="601"/>
    <cellStyle name="20% - Акцент4 57" xfId="602"/>
    <cellStyle name="20% - Акцент4 58" xfId="603"/>
    <cellStyle name="20% - Акцент4 59" xfId="604"/>
    <cellStyle name="20% - Акцент4 6" xfId="605"/>
    <cellStyle name="20% - Акцент4 60" xfId="606"/>
    <cellStyle name="20% - Акцент4 61" xfId="607"/>
    <cellStyle name="20% - Акцент4 62" xfId="608"/>
    <cellStyle name="20% - Акцент4 63" xfId="609"/>
    <cellStyle name="20% - Акцент4 64" xfId="610"/>
    <cellStyle name="20% - Акцент4 65" xfId="611"/>
    <cellStyle name="20% - Акцент4 66" xfId="612"/>
    <cellStyle name="20% - Акцент4 67" xfId="613"/>
    <cellStyle name="20% - Акцент4 68" xfId="614"/>
    <cellStyle name="20% - Акцент4 69" xfId="615"/>
    <cellStyle name="20% - Акцент4 7" xfId="616"/>
    <cellStyle name="20% - Акцент4 70" xfId="617"/>
    <cellStyle name="20% - Акцент4 71" xfId="618"/>
    <cellStyle name="20% - Акцент4 72" xfId="619"/>
    <cellStyle name="20% - Акцент4 73" xfId="620"/>
    <cellStyle name="20% - Акцент4 74" xfId="621"/>
    <cellStyle name="20% - Акцент4 75" xfId="622"/>
    <cellStyle name="20% - Акцент4 76" xfId="623"/>
    <cellStyle name="20% - Акцент4 77" xfId="624"/>
    <cellStyle name="20% - Акцент4 78" xfId="625"/>
    <cellStyle name="20% - Акцент4 79" xfId="626"/>
    <cellStyle name="20% - Акцент4 8" xfId="627"/>
    <cellStyle name="20% - Акцент4 80" xfId="628"/>
    <cellStyle name="20% - Акцент4 81" xfId="629"/>
    <cellStyle name="20% - Акцент4 82" xfId="630"/>
    <cellStyle name="20% - Акцент4 83" xfId="631"/>
    <cellStyle name="20% - Акцент4 84" xfId="632"/>
    <cellStyle name="20% - Акцент4 85" xfId="633"/>
    <cellStyle name="20% - Акцент4 86" xfId="634"/>
    <cellStyle name="20% - Акцент4 87" xfId="635"/>
    <cellStyle name="20% - Акцент4 88" xfId="636"/>
    <cellStyle name="20% - Акцент4 89" xfId="637"/>
    <cellStyle name="20% - Акцент4 9" xfId="638"/>
    <cellStyle name="20% - Акцент4 90" xfId="639"/>
    <cellStyle name="20% - Акцент4 91" xfId="640"/>
    <cellStyle name="20% - Акцент4 92" xfId="641"/>
    <cellStyle name="20% - Акцент4 93" xfId="642"/>
    <cellStyle name="20% - Акцент4 94" xfId="643"/>
    <cellStyle name="20% - Акцент4 95" xfId="644"/>
    <cellStyle name="20% - Акцент4 96" xfId="645"/>
    <cellStyle name="20% - Акцент4 97" xfId="646"/>
    <cellStyle name="20% - Акцент4 98" xfId="647"/>
    <cellStyle name="20% - Акцент4 99" xfId="648"/>
    <cellStyle name="20% - Акцент5 10" xfId="649"/>
    <cellStyle name="20% - Акцент5 100" xfId="650"/>
    <cellStyle name="20% - Акцент5 101" xfId="651"/>
    <cellStyle name="20% - Акцент5 102" xfId="652"/>
    <cellStyle name="20% - Акцент5 103" xfId="653"/>
    <cellStyle name="20% - Акцент5 104" xfId="654"/>
    <cellStyle name="20% - Акцент5 105" xfId="655"/>
    <cellStyle name="20% - Акцент5 106" xfId="656"/>
    <cellStyle name="20% - Акцент5 107" xfId="657"/>
    <cellStyle name="20% - Акцент5 108" xfId="658"/>
    <cellStyle name="20% - Акцент5 109" xfId="659"/>
    <cellStyle name="20% - Акцент5 11" xfId="660"/>
    <cellStyle name="20% - Акцент5 110" xfId="661"/>
    <cellStyle name="20% - Акцент5 111" xfId="662"/>
    <cellStyle name="20% - Акцент5 112" xfId="663"/>
    <cellStyle name="20% - Акцент5 113" xfId="664"/>
    <cellStyle name="20% - Акцент5 114" xfId="665"/>
    <cellStyle name="20% - Акцент5 115" xfId="666"/>
    <cellStyle name="20% - Акцент5 116" xfId="667"/>
    <cellStyle name="20% - Акцент5 117" xfId="668"/>
    <cellStyle name="20% - Акцент5 118" xfId="669"/>
    <cellStyle name="20% - Акцент5 119" xfId="670"/>
    <cellStyle name="20% - Акцент5 12" xfId="671"/>
    <cellStyle name="20% - Акцент5 120" xfId="672"/>
    <cellStyle name="20% - Акцент5 121" xfId="673"/>
    <cellStyle name="20% - Акцент5 122" xfId="674"/>
    <cellStyle name="20% - Акцент5 123" xfId="675"/>
    <cellStyle name="20% - Акцент5 124" xfId="676"/>
    <cellStyle name="20% - Акцент5 125" xfId="677"/>
    <cellStyle name="20% - Акцент5 126" xfId="678"/>
    <cellStyle name="20% - Акцент5 127" xfId="679"/>
    <cellStyle name="20% - Акцент5 128" xfId="680"/>
    <cellStyle name="20% - Акцент5 129" xfId="681"/>
    <cellStyle name="20% - Акцент5 13" xfId="682"/>
    <cellStyle name="20% - Акцент5 130" xfId="683"/>
    <cellStyle name="20% - Акцент5 131" xfId="684"/>
    <cellStyle name="20% - Акцент5 132" xfId="685"/>
    <cellStyle name="20% - Акцент5 133" xfId="686"/>
    <cellStyle name="20% - Акцент5 134" xfId="687"/>
    <cellStyle name="20% - Акцент5 135" xfId="688"/>
    <cellStyle name="20% - Акцент5 136" xfId="689"/>
    <cellStyle name="20% - Акцент5 137" xfId="690"/>
    <cellStyle name="20% - Акцент5 138" xfId="691"/>
    <cellStyle name="20% - Акцент5 139" xfId="692"/>
    <cellStyle name="20% - Акцент5 14" xfId="693"/>
    <cellStyle name="20% - Акцент5 140" xfId="694"/>
    <cellStyle name="20% - Акцент5 141" xfId="695"/>
    <cellStyle name="20% - Акцент5 142" xfId="696"/>
    <cellStyle name="20% - Акцент5 143" xfId="697"/>
    <cellStyle name="20% - Акцент5 144" xfId="698"/>
    <cellStyle name="20% - Акцент5 145" xfId="699"/>
    <cellStyle name="20% - Акцент5 146" xfId="700"/>
    <cellStyle name="20% - Акцент5 147" xfId="701"/>
    <cellStyle name="20% - Акцент5 148" xfId="702"/>
    <cellStyle name="20% - Акцент5 149" xfId="703"/>
    <cellStyle name="20% - Акцент5 15" xfId="704"/>
    <cellStyle name="20% - Акцент5 150" xfId="705"/>
    <cellStyle name="20% - Акцент5 151" xfId="706"/>
    <cellStyle name="20% - Акцент5 16" xfId="707"/>
    <cellStyle name="20% - Акцент5 17" xfId="708"/>
    <cellStyle name="20% - Акцент5 18" xfId="709"/>
    <cellStyle name="20% - Акцент5 19" xfId="710"/>
    <cellStyle name="20% - Акцент5 2" xfId="711"/>
    <cellStyle name="20% - Акцент5 2 10" xfId="712"/>
    <cellStyle name="20% - Акцент5 2 11" xfId="713"/>
    <cellStyle name="20% - Акцент5 2 12" xfId="714"/>
    <cellStyle name="20% - Акцент5 2 13" xfId="715"/>
    <cellStyle name="20% - Акцент5 2 2" xfId="716"/>
    <cellStyle name="20% - Акцент5 2 3" xfId="717"/>
    <cellStyle name="20% - Акцент5 2 4" xfId="718"/>
    <cellStyle name="20% - Акцент5 2 5" xfId="719"/>
    <cellStyle name="20% - Акцент5 2 6" xfId="720"/>
    <cellStyle name="20% - Акцент5 2 7" xfId="721"/>
    <cellStyle name="20% - Акцент5 2 8" xfId="722"/>
    <cellStyle name="20% - Акцент5 2 9" xfId="723"/>
    <cellStyle name="20% - Акцент5 20" xfId="724"/>
    <cellStyle name="20% - Акцент5 21" xfId="725"/>
    <cellStyle name="20% - Акцент5 22" xfId="726"/>
    <cellStyle name="20% - Акцент5 23" xfId="727"/>
    <cellStyle name="20% - Акцент5 24" xfId="728"/>
    <cellStyle name="20% - Акцент5 25" xfId="729"/>
    <cellStyle name="20% - Акцент5 26" xfId="730"/>
    <cellStyle name="20% - Акцент5 27" xfId="731"/>
    <cellStyle name="20% - Акцент5 28" xfId="732"/>
    <cellStyle name="20% - Акцент5 29" xfId="733"/>
    <cellStyle name="20% - Акцент5 3" xfId="734"/>
    <cellStyle name="20% - Акцент5 30" xfId="735"/>
    <cellStyle name="20% - Акцент5 31" xfId="736"/>
    <cellStyle name="20% - Акцент5 32" xfId="737"/>
    <cellStyle name="20% - Акцент5 33" xfId="738"/>
    <cellStyle name="20% - Акцент5 34" xfId="739"/>
    <cellStyle name="20% - Акцент5 35" xfId="740"/>
    <cellStyle name="20% - Акцент5 36" xfId="741"/>
    <cellStyle name="20% - Акцент5 37" xfId="742"/>
    <cellStyle name="20% - Акцент5 38" xfId="743"/>
    <cellStyle name="20% - Акцент5 39" xfId="744"/>
    <cellStyle name="20% - Акцент5 4" xfId="745"/>
    <cellStyle name="20% - Акцент5 40" xfId="746"/>
    <cellStyle name="20% - Акцент5 41" xfId="747"/>
    <cellStyle name="20% - Акцент5 42" xfId="748"/>
    <cellStyle name="20% - Акцент5 43" xfId="749"/>
    <cellStyle name="20% - Акцент5 44" xfId="750"/>
    <cellStyle name="20% - Акцент5 45" xfId="751"/>
    <cellStyle name="20% - Акцент5 46" xfId="752"/>
    <cellStyle name="20% - Акцент5 47" xfId="753"/>
    <cellStyle name="20% - Акцент5 48" xfId="754"/>
    <cellStyle name="20% - Акцент5 49" xfId="755"/>
    <cellStyle name="20% - Акцент5 5" xfId="756"/>
    <cellStyle name="20% - Акцент5 50" xfId="757"/>
    <cellStyle name="20% - Акцент5 51" xfId="758"/>
    <cellStyle name="20% - Акцент5 52" xfId="759"/>
    <cellStyle name="20% - Акцент5 53" xfId="760"/>
    <cellStyle name="20% - Акцент5 54" xfId="761"/>
    <cellStyle name="20% - Акцент5 55" xfId="762"/>
    <cellStyle name="20% - Акцент5 56" xfId="763"/>
    <cellStyle name="20% - Акцент5 57" xfId="764"/>
    <cellStyle name="20% - Акцент5 58" xfId="765"/>
    <cellStyle name="20% - Акцент5 59" xfId="766"/>
    <cellStyle name="20% - Акцент5 6" xfId="767"/>
    <cellStyle name="20% - Акцент5 60" xfId="768"/>
    <cellStyle name="20% - Акцент5 61" xfId="769"/>
    <cellStyle name="20% - Акцент5 62" xfId="770"/>
    <cellStyle name="20% - Акцент5 63" xfId="771"/>
    <cellStyle name="20% - Акцент5 64" xfId="772"/>
    <cellStyle name="20% - Акцент5 65" xfId="773"/>
    <cellStyle name="20% - Акцент5 66" xfId="774"/>
    <cellStyle name="20% - Акцент5 67" xfId="775"/>
    <cellStyle name="20% - Акцент5 68" xfId="776"/>
    <cellStyle name="20% - Акцент5 69" xfId="777"/>
    <cellStyle name="20% - Акцент5 7" xfId="778"/>
    <cellStyle name="20% - Акцент5 70" xfId="779"/>
    <cellStyle name="20% - Акцент5 71" xfId="780"/>
    <cellStyle name="20% - Акцент5 72" xfId="781"/>
    <cellStyle name="20% - Акцент5 73" xfId="782"/>
    <cellStyle name="20% - Акцент5 74" xfId="783"/>
    <cellStyle name="20% - Акцент5 75" xfId="784"/>
    <cellStyle name="20% - Акцент5 76" xfId="785"/>
    <cellStyle name="20% - Акцент5 77" xfId="786"/>
    <cellStyle name="20% - Акцент5 78" xfId="787"/>
    <cellStyle name="20% - Акцент5 79" xfId="788"/>
    <cellStyle name="20% - Акцент5 8" xfId="789"/>
    <cellStyle name="20% - Акцент5 80" xfId="790"/>
    <cellStyle name="20% - Акцент5 81" xfId="791"/>
    <cellStyle name="20% - Акцент5 82" xfId="792"/>
    <cellStyle name="20% - Акцент5 83" xfId="793"/>
    <cellStyle name="20% - Акцент5 84" xfId="794"/>
    <cellStyle name="20% - Акцент5 85" xfId="795"/>
    <cellStyle name="20% - Акцент5 86" xfId="796"/>
    <cellStyle name="20% - Акцент5 87" xfId="797"/>
    <cellStyle name="20% - Акцент5 88" xfId="798"/>
    <cellStyle name="20% - Акцент5 89" xfId="799"/>
    <cellStyle name="20% - Акцент5 9" xfId="800"/>
    <cellStyle name="20% - Акцент5 90" xfId="801"/>
    <cellStyle name="20% - Акцент5 91" xfId="802"/>
    <cellStyle name="20% - Акцент5 92" xfId="803"/>
    <cellStyle name="20% - Акцент5 93" xfId="804"/>
    <cellStyle name="20% - Акцент5 94" xfId="805"/>
    <cellStyle name="20% - Акцент5 95" xfId="806"/>
    <cellStyle name="20% - Акцент5 96" xfId="807"/>
    <cellStyle name="20% - Акцент5 97" xfId="808"/>
    <cellStyle name="20% - Акцент5 98" xfId="809"/>
    <cellStyle name="20% - Акцент5 99" xfId="810"/>
    <cellStyle name="20% - Акцент6 10" xfId="811"/>
    <cellStyle name="20% - Акцент6 100" xfId="812"/>
    <cellStyle name="20% - Акцент6 101" xfId="813"/>
    <cellStyle name="20% - Акцент6 102" xfId="814"/>
    <cellStyle name="20% - Акцент6 103" xfId="815"/>
    <cellStyle name="20% - Акцент6 104" xfId="816"/>
    <cellStyle name="20% - Акцент6 105" xfId="817"/>
    <cellStyle name="20% - Акцент6 106" xfId="818"/>
    <cellStyle name="20% - Акцент6 107" xfId="819"/>
    <cellStyle name="20% - Акцент6 108" xfId="820"/>
    <cellStyle name="20% - Акцент6 109" xfId="821"/>
    <cellStyle name="20% - Акцент6 11" xfId="822"/>
    <cellStyle name="20% - Акцент6 110" xfId="823"/>
    <cellStyle name="20% - Акцент6 111" xfId="824"/>
    <cellStyle name="20% - Акцент6 112" xfId="825"/>
    <cellStyle name="20% - Акцент6 113" xfId="826"/>
    <cellStyle name="20% - Акцент6 114" xfId="827"/>
    <cellStyle name="20% - Акцент6 115" xfId="828"/>
    <cellStyle name="20% - Акцент6 116" xfId="829"/>
    <cellStyle name="20% - Акцент6 117" xfId="830"/>
    <cellStyle name="20% - Акцент6 118" xfId="831"/>
    <cellStyle name="20% - Акцент6 119" xfId="832"/>
    <cellStyle name="20% - Акцент6 12" xfId="833"/>
    <cellStyle name="20% - Акцент6 120" xfId="834"/>
    <cellStyle name="20% - Акцент6 121" xfId="835"/>
    <cellStyle name="20% - Акцент6 122" xfId="836"/>
    <cellStyle name="20% - Акцент6 123" xfId="837"/>
    <cellStyle name="20% - Акцент6 124" xfId="838"/>
    <cellStyle name="20% - Акцент6 125" xfId="839"/>
    <cellStyle name="20% - Акцент6 126" xfId="840"/>
    <cellStyle name="20% - Акцент6 127" xfId="841"/>
    <cellStyle name="20% - Акцент6 128" xfId="842"/>
    <cellStyle name="20% - Акцент6 129" xfId="843"/>
    <cellStyle name="20% - Акцент6 13" xfId="844"/>
    <cellStyle name="20% - Акцент6 130" xfId="845"/>
    <cellStyle name="20% - Акцент6 131" xfId="846"/>
    <cellStyle name="20% - Акцент6 132" xfId="847"/>
    <cellStyle name="20% - Акцент6 133" xfId="848"/>
    <cellStyle name="20% - Акцент6 134" xfId="849"/>
    <cellStyle name="20% - Акцент6 135" xfId="850"/>
    <cellStyle name="20% - Акцент6 136" xfId="851"/>
    <cellStyle name="20% - Акцент6 137" xfId="852"/>
    <cellStyle name="20% - Акцент6 138" xfId="853"/>
    <cellStyle name="20% - Акцент6 139" xfId="854"/>
    <cellStyle name="20% - Акцент6 14" xfId="855"/>
    <cellStyle name="20% - Акцент6 140" xfId="856"/>
    <cellStyle name="20% - Акцент6 141" xfId="857"/>
    <cellStyle name="20% - Акцент6 142" xfId="858"/>
    <cellStyle name="20% - Акцент6 143" xfId="859"/>
    <cellStyle name="20% - Акцент6 144" xfId="860"/>
    <cellStyle name="20% - Акцент6 145" xfId="861"/>
    <cellStyle name="20% - Акцент6 146" xfId="862"/>
    <cellStyle name="20% - Акцент6 147" xfId="863"/>
    <cellStyle name="20% - Акцент6 148" xfId="864"/>
    <cellStyle name="20% - Акцент6 149" xfId="865"/>
    <cellStyle name="20% - Акцент6 15" xfId="866"/>
    <cellStyle name="20% - Акцент6 150" xfId="867"/>
    <cellStyle name="20% - Акцент6 151" xfId="868"/>
    <cellStyle name="20% - Акцент6 16" xfId="869"/>
    <cellStyle name="20% - Акцент6 17" xfId="870"/>
    <cellStyle name="20% - Акцент6 18" xfId="871"/>
    <cellStyle name="20% - Акцент6 19" xfId="872"/>
    <cellStyle name="20% - Акцент6 2" xfId="873"/>
    <cellStyle name="20% - Акцент6 2 10" xfId="874"/>
    <cellStyle name="20% - Акцент6 2 11" xfId="875"/>
    <cellStyle name="20% - Акцент6 2 12" xfId="876"/>
    <cellStyle name="20% - Акцент6 2 13" xfId="877"/>
    <cellStyle name="20% - Акцент6 2 2" xfId="878"/>
    <cellStyle name="20% - Акцент6 2 3" xfId="879"/>
    <cellStyle name="20% - Акцент6 2 4" xfId="880"/>
    <cellStyle name="20% - Акцент6 2 5" xfId="881"/>
    <cellStyle name="20% - Акцент6 2 6" xfId="882"/>
    <cellStyle name="20% - Акцент6 2 7" xfId="883"/>
    <cellStyle name="20% - Акцент6 2 8" xfId="884"/>
    <cellStyle name="20% - Акцент6 2 9" xfId="885"/>
    <cellStyle name="20% - Акцент6 20" xfId="886"/>
    <cellStyle name="20% - Акцент6 21" xfId="887"/>
    <cellStyle name="20% - Акцент6 22" xfId="888"/>
    <cellStyle name="20% - Акцент6 23" xfId="889"/>
    <cellStyle name="20% - Акцент6 24" xfId="890"/>
    <cellStyle name="20% - Акцент6 25" xfId="891"/>
    <cellStyle name="20% - Акцент6 26" xfId="892"/>
    <cellStyle name="20% - Акцент6 27" xfId="893"/>
    <cellStyle name="20% - Акцент6 28" xfId="894"/>
    <cellStyle name="20% - Акцент6 29" xfId="895"/>
    <cellStyle name="20% - Акцент6 3" xfId="896"/>
    <cellStyle name="20% - Акцент6 30" xfId="897"/>
    <cellStyle name="20% - Акцент6 31" xfId="898"/>
    <cellStyle name="20% - Акцент6 32" xfId="899"/>
    <cellStyle name="20% - Акцент6 33" xfId="900"/>
    <cellStyle name="20% - Акцент6 34" xfId="901"/>
    <cellStyle name="20% - Акцент6 35" xfId="902"/>
    <cellStyle name="20% - Акцент6 36" xfId="903"/>
    <cellStyle name="20% - Акцент6 37" xfId="904"/>
    <cellStyle name="20% - Акцент6 38" xfId="905"/>
    <cellStyle name="20% - Акцент6 39" xfId="906"/>
    <cellStyle name="20% - Акцент6 4" xfId="907"/>
    <cellStyle name="20% - Акцент6 40" xfId="908"/>
    <cellStyle name="20% - Акцент6 41" xfId="909"/>
    <cellStyle name="20% - Акцент6 42" xfId="910"/>
    <cellStyle name="20% - Акцент6 43" xfId="911"/>
    <cellStyle name="20% - Акцент6 44" xfId="912"/>
    <cellStyle name="20% - Акцент6 45" xfId="913"/>
    <cellStyle name="20% - Акцент6 46" xfId="914"/>
    <cellStyle name="20% - Акцент6 47" xfId="915"/>
    <cellStyle name="20% - Акцент6 48" xfId="916"/>
    <cellStyle name="20% - Акцент6 49" xfId="917"/>
    <cellStyle name="20% - Акцент6 5" xfId="918"/>
    <cellStyle name="20% - Акцент6 50" xfId="919"/>
    <cellStyle name="20% - Акцент6 51" xfId="920"/>
    <cellStyle name="20% - Акцент6 52" xfId="921"/>
    <cellStyle name="20% - Акцент6 53" xfId="922"/>
    <cellStyle name="20% - Акцент6 54" xfId="923"/>
    <cellStyle name="20% - Акцент6 55" xfId="924"/>
    <cellStyle name="20% - Акцент6 56" xfId="925"/>
    <cellStyle name="20% - Акцент6 57" xfId="926"/>
    <cellStyle name="20% - Акцент6 58" xfId="927"/>
    <cellStyle name="20% - Акцент6 59" xfId="928"/>
    <cellStyle name="20% - Акцент6 6" xfId="929"/>
    <cellStyle name="20% - Акцент6 60" xfId="930"/>
    <cellStyle name="20% - Акцент6 61" xfId="931"/>
    <cellStyle name="20% - Акцент6 62" xfId="932"/>
    <cellStyle name="20% - Акцент6 63" xfId="933"/>
    <cellStyle name="20% - Акцент6 64" xfId="934"/>
    <cellStyle name="20% - Акцент6 65" xfId="935"/>
    <cellStyle name="20% - Акцент6 66" xfId="936"/>
    <cellStyle name="20% - Акцент6 67" xfId="937"/>
    <cellStyle name="20% - Акцент6 68" xfId="938"/>
    <cellStyle name="20% - Акцент6 69" xfId="939"/>
    <cellStyle name="20% - Акцент6 7" xfId="940"/>
    <cellStyle name="20% - Акцент6 70" xfId="941"/>
    <cellStyle name="20% - Акцент6 71" xfId="942"/>
    <cellStyle name="20% - Акцент6 72" xfId="943"/>
    <cellStyle name="20% - Акцент6 73" xfId="944"/>
    <cellStyle name="20% - Акцент6 74" xfId="945"/>
    <cellStyle name="20% - Акцент6 75" xfId="946"/>
    <cellStyle name="20% - Акцент6 76" xfId="947"/>
    <cellStyle name="20% - Акцент6 77" xfId="948"/>
    <cellStyle name="20% - Акцент6 78" xfId="949"/>
    <cellStyle name="20% - Акцент6 79" xfId="950"/>
    <cellStyle name="20% - Акцент6 8" xfId="951"/>
    <cellStyle name="20% - Акцент6 80" xfId="952"/>
    <cellStyle name="20% - Акцент6 81" xfId="953"/>
    <cellStyle name="20% - Акцент6 82" xfId="954"/>
    <cellStyle name="20% - Акцент6 83" xfId="955"/>
    <cellStyle name="20% - Акцент6 84" xfId="956"/>
    <cellStyle name="20% - Акцент6 85" xfId="957"/>
    <cellStyle name="20% - Акцент6 86" xfId="958"/>
    <cellStyle name="20% - Акцент6 87" xfId="959"/>
    <cellStyle name="20% - Акцент6 88" xfId="960"/>
    <cellStyle name="20% - Акцент6 89" xfId="961"/>
    <cellStyle name="20% - Акцент6 9" xfId="962"/>
    <cellStyle name="20% - Акцент6 90" xfId="963"/>
    <cellStyle name="20% - Акцент6 91" xfId="964"/>
    <cellStyle name="20% - Акцент6 92" xfId="965"/>
    <cellStyle name="20% - Акцент6 93" xfId="966"/>
    <cellStyle name="20% - Акцент6 94" xfId="967"/>
    <cellStyle name="20% - Акцент6 95" xfId="968"/>
    <cellStyle name="20% - Акцент6 96" xfId="969"/>
    <cellStyle name="20% - Акцент6 97" xfId="970"/>
    <cellStyle name="20% - Акцент6 98" xfId="971"/>
    <cellStyle name="20% - Акцент6 99" xfId="972"/>
    <cellStyle name="40% - Акцент1 10" xfId="973"/>
    <cellStyle name="40% - Акцент1 100" xfId="974"/>
    <cellStyle name="40% - Акцент1 101" xfId="975"/>
    <cellStyle name="40% - Акцент1 102" xfId="976"/>
    <cellStyle name="40% - Акцент1 103" xfId="977"/>
    <cellStyle name="40% - Акцент1 104" xfId="978"/>
    <cellStyle name="40% - Акцент1 105" xfId="979"/>
    <cellStyle name="40% - Акцент1 106" xfId="980"/>
    <cellStyle name="40% - Акцент1 107" xfId="981"/>
    <cellStyle name="40% - Акцент1 108" xfId="982"/>
    <cellStyle name="40% - Акцент1 109" xfId="983"/>
    <cellStyle name="40% - Акцент1 11" xfId="984"/>
    <cellStyle name="40% - Акцент1 110" xfId="985"/>
    <cellStyle name="40% - Акцент1 111" xfId="986"/>
    <cellStyle name="40% - Акцент1 112" xfId="987"/>
    <cellStyle name="40% - Акцент1 113" xfId="988"/>
    <cellStyle name="40% - Акцент1 114" xfId="989"/>
    <cellStyle name="40% - Акцент1 115" xfId="990"/>
    <cellStyle name="40% - Акцент1 116" xfId="991"/>
    <cellStyle name="40% - Акцент1 117" xfId="992"/>
    <cellStyle name="40% - Акцент1 118" xfId="993"/>
    <cellStyle name="40% - Акцент1 119" xfId="994"/>
    <cellStyle name="40% - Акцент1 12" xfId="995"/>
    <cellStyle name="40% - Акцент1 120" xfId="996"/>
    <cellStyle name="40% - Акцент1 121" xfId="997"/>
    <cellStyle name="40% - Акцент1 122" xfId="998"/>
    <cellStyle name="40% - Акцент1 123" xfId="999"/>
    <cellStyle name="40% - Акцент1 124" xfId="1000"/>
    <cellStyle name="40% - Акцент1 125" xfId="1001"/>
    <cellStyle name="40% - Акцент1 126" xfId="1002"/>
    <cellStyle name="40% - Акцент1 127" xfId="1003"/>
    <cellStyle name="40% - Акцент1 128" xfId="1004"/>
    <cellStyle name="40% - Акцент1 129" xfId="1005"/>
    <cellStyle name="40% - Акцент1 13" xfId="1006"/>
    <cellStyle name="40% - Акцент1 130" xfId="1007"/>
    <cellStyle name="40% - Акцент1 131" xfId="1008"/>
    <cellStyle name="40% - Акцент1 132" xfId="1009"/>
    <cellStyle name="40% - Акцент1 133" xfId="1010"/>
    <cellStyle name="40% - Акцент1 134" xfId="1011"/>
    <cellStyle name="40% - Акцент1 135" xfId="1012"/>
    <cellStyle name="40% - Акцент1 136" xfId="1013"/>
    <cellStyle name="40% - Акцент1 137" xfId="1014"/>
    <cellStyle name="40% - Акцент1 138" xfId="1015"/>
    <cellStyle name="40% - Акцент1 139" xfId="1016"/>
    <cellStyle name="40% - Акцент1 14" xfId="1017"/>
    <cellStyle name="40% - Акцент1 140" xfId="1018"/>
    <cellStyle name="40% - Акцент1 141" xfId="1019"/>
    <cellStyle name="40% - Акцент1 142" xfId="1020"/>
    <cellStyle name="40% - Акцент1 143" xfId="1021"/>
    <cellStyle name="40% - Акцент1 144" xfId="1022"/>
    <cellStyle name="40% - Акцент1 145" xfId="1023"/>
    <cellStyle name="40% - Акцент1 146" xfId="1024"/>
    <cellStyle name="40% - Акцент1 147" xfId="1025"/>
    <cellStyle name="40% - Акцент1 148" xfId="1026"/>
    <cellStyle name="40% - Акцент1 149" xfId="1027"/>
    <cellStyle name="40% - Акцент1 15" xfId="1028"/>
    <cellStyle name="40% - Акцент1 150" xfId="1029"/>
    <cellStyle name="40% - Акцент1 151" xfId="1030"/>
    <cellStyle name="40% - Акцент1 16" xfId="1031"/>
    <cellStyle name="40% - Акцент1 17" xfId="1032"/>
    <cellStyle name="40% - Акцент1 18" xfId="1033"/>
    <cellStyle name="40% - Акцент1 19" xfId="1034"/>
    <cellStyle name="40% - Акцент1 2" xfId="1035"/>
    <cellStyle name="40% - Акцент1 2 10" xfId="1036"/>
    <cellStyle name="40% - Акцент1 2 11" xfId="1037"/>
    <cellStyle name="40% - Акцент1 2 12" xfId="1038"/>
    <cellStyle name="40% - Акцент1 2 13" xfId="1039"/>
    <cellStyle name="40% - Акцент1 2 2" xfId="1040"/>
    <cellStyle name="40% - Акцент1 2 3" xfId="1041"/>
    <cellStyle name="40% - Акцент1 2 4" xfId="1042"/>
    <cellStyle name="40% - Акцент1 2 5" xfId="1043"/>
    <cellStyle name="40% - Акцент1 2 6" xfId="1044"/>
    <cellStyle name="40% - Акцент1 2 7" xfId="1045"/>
    <cellStyle name="40% - Акцент1 2 8" xfId="1046"/>
    <cellStyle name="40% - Акцент1 2 9" xfId="1047"/>
    <cellStyle name="40% - Акцент1 20" xfId="1048"/>
    <cellStyle name="40% - Акцент1 21" xfId="1049"/>
    <cellStyle name="40% - Акцент1 22" xfId="1050"/>
    <cellStyle name="40% - Акцент1 23" xfId="1051"/>
    <cellStyle name="40% - Акцент1 24" xfId="1052"/>
    <cellStyle name="40% - Акцент1 25" xfId="1053"/>
    <cellStyle name="40% - Акцент1 26" xfId="1054"/>
    <cellStyle name="40% - Акцент1 27" xfId="1055"/>
    <cellStyle name="40% - Акцент1 28" xfId="1056"/>
    <cellStyle name="40% - Акцент1 29" xfId="1057"/>
    <cellStyle name="40% - Акцент1 3" xfId="1058"/>
    <cellStyle name="40% - Акцент1 30" xfId="1059"/>
    <cellStyle name="40% - Акцент1 31" xfId="1060"/>
    <cellStyle name="40% - Акцент1 32" xfId="1061"/>
    <cellStyle name="40% - Акцент1 33" xfId="1062"/>
    <cellStyle name="40% - Акцент1 34" xfId="1063"/>
    <cellStyle name="40% - Акцент1 35" xfId="1064"/>
    <cellStyle name="40% - Акцент1 36" xfId="1065"/>
    <cellStyle name="40% - Акцент1 37" xfId="1066"/>
    <cellStyle name="40% - Акцент1 38" xfId="1067"/>
    <cellStyle name="40% - Акцент1 39" xfId="1068"/>
    <cellStyle name="40% - Акцент1 4" xfId="1069"/>
    <cellStyle name="40% - Акцент1 40" xfId="1070"/>
    <cellStyle name="40% - Акцент1 41" xfId="1071"/>
    <cellStyle name="40% - Акцент1 42" xfId="1072"/>
    <cellStyle name="40% - Акцент1 43" xfId="1073"/>
    <cellStyle name="40% - Акцент1 44" xfId="1074"/>
    <cellStyle name="40% - Акцент1 45" xfId="1075"/>
    <cellStyle name="40% - Акцент1 46" xfId="1076"/>
    <cellStyle name="40% - Акцент1 47" xfId="1077"/>
    <cellStyle name="40% - Акцент1 48" xfId="1078"/>
    <cellStyle name="40% - Акцент1 49" xfId="1079"/>
    <cellStyle name="40% - Акцент1 5" xfId="1080"/>
    <cellStyle name="40% - Акцент1 50" xfId="1081"/>
    <cellStyle name="40% - Акцент1 51" xfId="1082"/>
    <cellStyle name="40% - Акцент1 52" xfId="1083"/>
    <cellStyle name="40% - Акцент1 53" xfId="1084"/>
    <cellStyle name="40% - Акцент1 54" xfId="1085"/>
    <cellStyle name="40% - Акцент1 55" xfId="1086"/>
    <cellStyle name="40% - Акцент1 56" xfId="1087"/>
    <cellStyle name="40% - Акцент1 57" xfId="1088"/>
    <cellStyle name="40% - Акцент1 58" xfId="1089"/>
    <cellStyle name="40% - Акцент1 59" xfId="1090"/>
    <cellStyle name="40% - Акцент1 6" xfId="1091"/>
    <cellStyle name="40% - Акцент1 60" xfId="1092"/>
    <cellStyle name="40% - Акцент1 61" xfId="1093"/>
    <cellStyle name="40% - Акцент1 62" xfId="1094"/>
    <cellStyle name="40% - Акцент1 63" xfId="1095"/>
    <cellStyle name="40% - Акцент1 64" xfId="1096"/>
    <cellStyle name="40% - Акцент1 65" xfId="1097"/>
    <cellStyle name="40% - Акцент1 66" xfId="1098"/>
    <cellStyle name="40% - Акцент1 67" xfId="1099"/>
    <cellStyle name="40% - Акцент1 68" xfId="1100"/>
    <cellStyle name="40% - Акцент1 69" xfId="1101"/>
    <cellStyle name="40% - Акцент1 7" xfId="1102"/>
    <cellStyle name="40% - Акцент1 70" xfId="1103"/>
    <cellStyle name="40% - Акцент1 71" xfId="1104"/>
    <cellStyle name="40% - Акцент1 72" xfId="1105"/>
    <cellStyle name="40% - Акцент1 73" xfId="1106"/>
    <cellStyle name="40% - Акцент1 74" xfId="1107"/>
    <cellStyle name="40% - Акцент1 75" xfId="1108"/>
    <cellStyle name="40% - Акцент1 76" xfId="1109"/>
    <cellStyle name="40% - Акцент1 77" xfId="1110"/>
    <cellStyle name="40% - Акцент1 78" xfId="1111"/>
    <cellStyle name="40% - Акцент1 79" xfId="1112"/>
    <cellStyle name="40% - Акцент1 8" xfId="1113"/>
    <cellStyle name="40% - Акцент1 80" xfId="1114"/>
    <cellStyle name="40% - Акцент1 81" xfId="1115"/>
    <cellStyle name="40% - Акцент1 82" xfId="1116"/>
    <cellStyle name="40% - Акцент1 83" xfId="1117"/>
    <cellStyle name="40% - Акцент1 84" xfId="1118"/>
    <cellStyle name="40% - Акцент1 85" xfId="1119"/>
    <cellStyle name="40% - Акцент1 86" xfId="1120"/>
    <cellStyle name="40% - Акцент1 87" xfId="1121"/>
    <cellStyle name="40% - Акцент1 88" xfId="1122"/>
    <cellStyle name="40% - Акцент1 89" xfId="1123"/>
    <cellStyle name="40% - Акцент1 9" xfId="1124"/>
    <cellStyle name="40% - Акцент1 90" xfId="1125"/>
    <cellStyle name="40% - Акцент1 91" xfId="1126"/>
    <cellStyle name="40% - Акцент1 92" xfId="1127"/>
    <cellStyle name="40% - Акцент1 93" xfId="1128"/>
    <cellStyle name="40% - Акцент1 94" xfId="1129"/>
    <cellStyle name="40% - Акцент1 95" xfId="1130"/>
    <cellStyle name="40% - Акцент1 96" xfId="1131"/>
    <cellStyle name="40% - Акцент1 97" xfId="1132"/>
    <cellStyle name="40% - Акцент1 98" xfId="1133"/>
    <cellStyle name="40% - Акцент1 99" xfId="1134"/>
    <cellStyle name="40% - Акцент2 10" xfId="1135"/>
    <cellStyle name="40% - Акцент2 100" xfId="1136"/>
    <cellStyle name="40% - Акцент2 101" xfId="1137"/>
    <cellStyle name="40% - Акцент2 102" xfId="1138"/>
    <cellStyle name="40% - Акцент2 103" xfId="1139"/>
    <cellStyle name="40% - Акцент2 104" xfId="1140"/>
    <cellStyle name="40% - Акцент2 105" xfId="1141"/>
    <cellStyle name="40% - Акцент2 106" xfId="1142"/>
    <cellStyle name="40% - Акцент2 107" xfId="1143"/>
    <cellStyle name="40% - Акцент2 108" xfId="1144"/>
    <cellStyle name="40% - Акцент2 109" xfId="1145"/>
    <cellStyle name="40% - Акцент2 11" xfId="1146"/>
    <cellStyle name="40% - Акцент2 110" xfId="1147"/>
    <cellStyle name="40% - Акцент2 111" xfId="1148"/>
    <cellStyle name="40% - Акцент2 112" xfId="1149"/>
    <cellStyle name="40% - Акцент2 113" xfId="1150"/>
    <cellStyle name="40% - Акцент2 114" xfId="1151"/>
    <cellStyle name="40% - Акцент2 115" xfId="1152"/>
    <cellStyle name="40% - Акцент2 116" xfId="1153"/>
    <cellStyle name="40% - Акцент2 117" xfId="1154"/>
    <cellStyle name="40% - Акцент2 118" xfId="1155"/>
    <cellStyle name="40% - Акцент2 119" xfId="1156"/>
    <cellStyle name="40% - Акцент2 12" xfId="1157"/>
    <cellStyle name="40% - Акцент2 120" xfId="1158"/>
    <cellStyle name="40% - Акцент2 121" xfId="1159"/>
    <cellStyle name="40% - Акцент2 122" xfId="1160"/>
    <cellStyle name="40% - Акцент2 123" xfId="1161"/>
    <cellStyle name="40% - Акцент2 124" xfId="1162"/>
    <cellStyle name="40% - Акцент2 125" xfId="1163"/>
    <cellStyle name="40% - Акцент2 126" xfId="1164"/>
    <cellStyle name="40% - Акцент2 127" xfId="1165"/>
    <cellStyle name="40% - Акцент2 128" xfId="1166"/>
    <cellStyle name="40% - Акцент2 129" xfId="1167"/>
    <cellStyle name="40% - Акцент2 13" xfId="1168"/>
    <cellStyle name="40% - Акцент2 130" xfId="1169"/>
    <cellStyle name="40% - Акцент2 131" xfId="1170"/>
    <cellStyle name="40% - Акцент2 132" xfId="1171"/>
    <cellStyle name="40% - Акцент2 133" xfId="1172"/>
    <cellStyle name="40% - Акцент2 134" xfId="1173"/>
    <cellStyle name="40% - Акцент2 135" xfId="1174"/>
    <cellStyle name="40% - Акцент2 136" xfId="1175"/>
    <cellStyle name="40% - Акцент2 137" xfId="1176"/>
    <cellStyle name="40% - Акцент2 138" xfId="1177"/>
    <cellStyle name="40% - Акцент2 139" xfId="1178"/>
    <cellStyle name="40% - Акцент2 14" xfId="1179"/>
    <cellStyle name="40% - Акцент2 140" xfId="1180"/>
    <cellStyle name="40% - Акцент2 141" xfId="1181"/>
    <cellStyle name="40% - Акцент2 142" xfId="1182"/>
    <cellStyle name="40% - Акцент2 143" xfId="1183"/>
    <cellStyle name="40% - Акцент2 144" xfId="1184"/>
    <cellStyle name="40% - Акцент2 145" xfId="1185"/>
    <cellStyle name="40% - Акцент2 146" xfId="1186"/>
    <cellStyle name="40% - Акцент2 147" xfId="1187"/>
    <cellStyle name="40% - Акцент2 148" xfId="1188"/>
    <cellStyle name="40% - Акцент2 149" xfId="1189"/>
    <cellStyle name="40% - Акцент2 15" xfId="1190"/>
    <cellStyle name="40% - Акцент2 150" xfId="1191"/>
    <cellStyle name="40% - Акцент2 151" xfId="1192"/>
    <cellStyle name="40% - Акцент2 16" xfId="1193"/>
    <cellStyle name="40% - Акцент2 17" xfId="1194"/>
    <cellStyle name="40% - Акцент2 18" xfId="1195"/>
    <cellStyle name="40% - Акцент2 19" xfId="1196"/>
    <cellStyle name="40% - Акцент2 2" xfId="1197"/>
    <cellStyle name="40% - Акцент2 2 10" xfId="1198"/>
    <cellStyle name="40% - Акцент2 2 11" xfId="1199"/>
    <cellStyle name="40% - Акцент2 2 12" xfId="1200"/>
    <cellStyle name="40% - Акцент2 2 13" xfId="1201"/>
    <cellStyle name="40% - Акцент2 2 2" xfId="1202"/>
    <cellStyle name="40% - Акцент2 2 3" xfId="1203"/>
    <cellStyle name="40% - Акцент2 2 4" xfId="1204"/>
    <cellStyle name="40% - Акцент2 2 5" xfId="1205"/>
    <cellStyle name="40% - Акцент2 2 6" xfId="1206"/>
    <cellStyle name="40% - Акцент2 2 7" xfId="1207"/>
    <cellStyle name="40% - Акцент2 2 8" xfId="1208"/>
    <cellStyle name="40% - Акцент2 2 9" xfId="1209"/>
    <cellStyle name="40% - Акцент2 20" xfId="1210"/>
    <cellStyle name="40% - Акцент2 21" xfId="1211"/>
    <cellStyle name="40% - Акцент2 22" xfId="1212"/>
    <cellStyle name="40% - Акцент2 23" xfId="1213"/>
    <cellStyle name="40% - Акцент2 24" xfId="1214"/>
    <cellStyle name="40% - Акцент2 25" xfId="1215"/>
    <cellStyle name="40% - Акцент2 26" xfId="1216"/>
    <cellStyle name="40% - Акцент2 27" xfId="1217"/>
    <cellStyle name="40% - Акцент2 28" xfId="1218"/>
    <cellStyle name="40% - Акцент2 29" xfId="1219"/>
    <cellStyle name="40% - Акцент2 3" xfId="1220"/>
    <cellStyle name="40% - Акцент2 30" xfId="1221"/>
    <cellStyle name="40% - Акцент2 31" xfId="1222"/>
    <cellStyle name="40% - Акцент2 32" xfId="1223"/>
    <cellStyle name="40% - Акцент2 33" xfId="1224"/>
    <cellStyle name="40% - Акцент2 34" xfId="1225"/>
    <cellStyle name="40% - Акцент2 35" xfId="1226"/>
    <cellStyle name="40% - Акцент2 36" xfId="1227"/>
    <cellStyle name="40% - Акцент2 37" xfId="1228"/>
    <cellStyle name="40% - Акцент2 38" xfId="1229"/>
    <cellStyle name="40% - Акцент2 39" xfId="1230"/>
    <cellStyle name="40% - Акцент2 4" xfId="1231"/>
    <cellStyle name="40% - Акцент2 40" xfId="1232"/>
    <cellStyle name="40% - Акцент2 41" xfId="1233"/>
    <cellStyle name="40% - Акцент2 42" xfId="1234"/>
    <cellStyle name="40% - Акцент2 43" xfId="1235"/>
    <cellStyle name="40% - Акцент2 44" xfId="1236"/>
    <cellStyle name="40% - Акцент2 45" xfId="1237"/>
    <cellStyle name="40% - Акцент2 46" xfId="1238"/>
    <cellStyle name="40% - Акцент2 47" xfId="1239"/>
    <cellStyle name="40% - Акцент2 48" xfId="1240"/>
    <cellStyle name="40% - Акцент2 49" xfId="1241"/>
    <cellStyle name="40% - Акцент2 5" xfId="1242"/>
    <cellStyle name="40% - Акцент2 50" xfId="1243"/>
    <cellStyle name="40% - Акцент2 51" xfId="1244"/>
    <cellStyle name="40% - Акцент2 52" xfId="1245"/>
    <cellStyle name="40% - Акцент2 53" xfId="1246"/>
    <cellStyle name="40% - Акцент2 54" xfId="1247"/>
    <cellStyle name="40% - Акцент2 55" xfId="1248"/>
    <cellStyle name="40% - Акцент2 56" xfId="1249"/>
    <cellStyle name="40% - Акцент2 57" xfId="1250"/>
    <cellStyle name="40% - Акцент2 58" xfId="1251"/>
    <cellStyle name="40% - Акцент2 59" xfId="1252"/>
    <cellStyle name="40% - Акцент2 6" xfId="1253"/>
    <cellStyle name="40% - Акцент2 60" xfId="1254"/>
    <cellStyle name="40% - Акцент2 61" xfId="1255"/>
    <cellStyle name="40% - Акцент2 62" xfId="1256"/>
    <cellStyle name="40% - Акцент2 63" xfId="1257"/>
    <cellStyle name="40% - Акцент2 64" xfId="1258"/>
    <cellStyle name="40% - Акцент2 65" xfId="1259"/>
    <cellStyle name="40% - Акцент2 66" xfId="1260"/>
    <cellStyle name="40% - Акцент2 67" xfId="1261"/>
    <cellStyle name="40% - Акцент2 68" xfId="1262"/>
    <cellStyle name="40% - Акцент2 69" xfId="1263"/>
    <cellStyle name="40% - Акцент2 7" xfId="1264"/>
    <cellStyle name="40% - Акцент2 70" xfId="1265"/>
    <cellStyle name="40% - Акцент2 71" xfId="1266"/>
    <cellStyle name="40% - Акцент2 72" xfId="1267"/>
    <cellStyle name="40% - Акцент2 73" xfId="1268"/>
    <cellStyle name="40% - Акцент2 74" xfId="1269"/>
    <cellStyle name="40% - Акцент2 75" xfId="1270"/>
    <cellStyle name="40% - Акцент2 76" xfId="1271"/>
    <cellStyle name="40% - Акцент2 77" xfId="1272"/>
    <cellStyle name="40% - Акцент2 78" xfId="1273"/>
    <cellStyle name="40% - Акцент2 79" xfId="1274"/>
    <cellStyle name="40% - Акцент2 8" xfId="1275"/>
    <cellStyle name="40% - Акцент2 80" xfId="1276"/>
    <cellStyle name="40% - Акцент2 81" xfId="1277"/>
    <cellStyle name="40% - Акцент2 82" xfId="1278"/>
    <cellStyle name="40% - Акцент2 83" xfId="1279"/>
    <cellStyle name="40% - Акцент2 84" xfId="1280"/>
    <cellStyle name="40% - Акцент2 85" xfId="1281"/>
    <cellStyle name="40% - Акцент2 86" xfId="1282"/>
    <cellStyle name="40% - Акцент2 87" xfId="1283"/>
    <cellStyle name="40% - Акцент2 88" xfId="1284"/>
    <cellStyle name="40% - Акцент2 89" xfId="1285"/>
    <cellStyle name="40% - Акцент2 9" xfId="1286"/>
    <cellStyle name="40% - Акцент2 90" xfId="1287"/>
    <cellStyle name="40% - Акцент2 91" xfId="1288"/>
    <cellStyle name="40% - Акцент2 92" xfId="1289"/>
    <cellStyle name="40% - Акцент2 93" xfId="1290"/>
    <cellStyle name="40% - Акцент2 94" xfId="1291"/>
    <cellStyle name="40% - Акцент2 95" xfId="1292"/>
    <cellStyle name="40% - Акцент2 96" xfId="1293"/>
    <cellStyle name="40% - Акцент2 97" xfId="1294"/>
    <cellStyle name="40% - Акцент2 98" xfId="1295"/>
    <cellStyle name="40% - Акцент2 99" xfId="1296"/>
    <cellStyle name="40% - Акцент3" xfId="15945" builtinId="39"/>
    <cellStyle name="40% - Акцент3 10" xfId="1297"/>
    <cellStyle name="40% - Акцент3 100" xfId="1298"/>
    <cellStyle name="40% - Акцент3 101" xfId="1299"/>
    <cellStyle name="40% - Акцент3 102" xfId="1300"/>
    <cellStyle name="40% - Акцент3 103" xfId="1301"/>
    <cellStyle name="40% - Акцент3 104" xfId="1302"/>
    <cellStyle name="40% - Акцент3 105" xfId="1303"/>
    <cellStyle name="40% - Акцент3 106" xfId="1304"/>
    <cellStyle name="40% - Акцент3 107" xfId="1305"/>
    <cellStyle name="40% - Акцент3 108" xfId="1306"/>
    <cellStyle name="40% - Акцент3 109" xfId="1307"/>
    <cellStyle name="40% - Акцент3 11" xfId="1308"/>
    <cellStyle name="40% - Акцент3 110" xfId="1309"/>
    <cellStyle name="40% - Акцент3 111" xfId="1310"/>
    <cellStyle name="40% - Акцент3 112" xfId="1311"/>
    <cellStyle name="40% - Акцент3 113" xfId="1312"/>
    <cellStyle name="40% - Акцент3 114" xfId="1313"/>
    <cellStyle name="40% - Акцент3 115" xfId="1314"/>
    <cellStyle name="40% - Акцент3 116" xfId="1315"/>
    <cellStyle name="40% - Акцент3 117" xfId="1316"/>
    <cellStyle name="40% - Акцент3 118" xfId="1317"/>
    <cellStyle name="40% - Акцент3 119" xfId="1318"/>
    <cellStyle name="40% - Акцент3 12" xfId="1319"/>
    <cellStyle name="40% - Акцент3 120" xfId="1320"/>
    <cellStyle name="40% - Акцент3 121" xfId="1321"/>
    <cellStyle name="40% - Акцент3 122" xfId="1322"/>
    <cellStyle name="40% - Акцент3 123" xfId="1323"/>
    <cellStyle name="40% - Акцент3 124" xfId="1324"/>
    <cellStyle name="40% - Акцент3 125" xfId="1325"/>
    <cellStyle name="40% - Акцент3 126" xfId="1326"/>
    <cellStyle name="40% - Акцент3 127" xfId="1327"/>
    <cellStyle name="40% - Акцент3 128" xfId="1328"/>
    <cellStyle name="40% - Акцент3 129" xfId="1329"/>
    <cellStyle name="40% - Акцент3 13" xfId="1330"/>
    <cellStyle name="40% - Акцент3 130" xfId="1331"/>
    <cellStyle name="40% - Акцент3 131" xfId="1332"/>
    <cellStyle name="40% - Акцент3 132" xfId="1333"/>
    <cellStyle name="40% - Акцент3 133" xfId="1334"/>
    <cellStyle name="40% - Акцент3 134" xfId="1335"/>
    <cellStyle name="40% - Акцент3 135" xfId="1336"/>
    <cellStyle name="40% - Акцент3 136" xfId="1337"/>
    <cellStyle name="40% - Акцент3 137" xfId="1338"/>
    <cellStyle name="40% - Акцент3 138" xfId="1339"/>
    <cellStyle name="40% - Акцент3 139" xfId="1340"/>
    <cellStyle name="40% - Акцент3 14" xfId="1341"/>
    <cellStyle name="40% - Акцент3 140" xfId="1342"/>
    <cellStyle name="40% - Акцент3 141" xfId="1343"/>
    <cellStyle name="40% - Акцент3 142" xfId="1344"/>
    <cellStyle name="40% - Акцент3 143" xfId="1345"/>
    <cellStyle name="40% - Акцент3 144" xfId="1346"/>
    <cellStyle name="40% - Акцент3 145" xfId="1347"/>
    <cellStyle name="40% - Акцент3 146" xfId="1348"/>
    <cellStyle name="40% - Акцент3 147" xfId="1349"/>
    <cellStyle name="40% - Акцент3 148" xfId="1350"/>
    <cellStyle name="40% - Акцент3 149" xfId="1351"/>
    <cellStyle name="40% - Акцент3 15" xfId="1352"/>
    <cellStyle name="40% - Акцент3 150" xfId="1353"/>
    <cellStyle name="40% - Акцент3 151" xfId="1354"/>
    <cellStyle name="40% - Акцент3 16" xfId="1355"/>
    <cellStyle name="40% - Акцент3 17" xfId="1356"/>
    <cellStyle name="40% - Акцент3 18" xfId="1357"/>
    <cellStyle name="40% - Акцент3 19" xfId="1358"/>
    <cellStyle name="40% - Акцент3 2" xfId="1359"/>
    <cellStyle name="40% - Акцент3 2 10" xfId="1360"/>
    <cellStyle name="40% - Акцент3 2 11" xfId="1361"/>
    <cellStyle name="40% - Акцент3 2 12" xfId="1362"/>
    <cellStyle name="40% - Акцент3 2 13" xfId="1363"/>
    <cellStyle name="40% - Акцент3 2 2" xfId="1364"/>
    <cellStyle name="40% - Акцент3 2 3" xfId="1365"/>
    <cellStyle name="40% - Акцент3 2 4" xfId="1366"/>
    <cellStyle name="40% - Акцент3 2 5" xfId="1367"/>
    <cellStyle name="40% - Акцент3 2 6" xfId="1368"/>
    <cellStyle name="40% - Акцент3 2 7" xfId="1369"/>
    <cellStyle name="40% - Акцент3 2 8" xfId="1370"/>
    <cellStyle name="40% - Акцент3 2 9" xfId="1371"/>
    <cellStyle name="40% - Акцент3 20" xfId="1372"/>
    <cellStyle name="40% - Акцент3 21" xfId="1373"/>
    <cellStyle name="40% - Акцент3 22" xfId="1374"/>
    <cellStyle name="40% - Акцент3 23" xfId="1375"/>
    <cellStyle name="40% - Акцент3 24" xfId="1376"/>
    <cellStyle name="40% - Акцент3 25" xfId="1377"/>
    <cellStyle name="40% - Акцент3 26" xfId="1378"/>
    <cellStyle name="40% - Акцент3 27" xfId="1379"/>
    <cellStyle name="40% - Акцент3 28" xfId="1380"/>
    <cellStyle name="40% - Акцент3 29" xfId="1381"/>
    <cellStyle name="40% - Акцент3 3" xfId="1382"/>
    <cellStyle name="40% - Акцент3 30" xfId="1383"/>
    <cellStyle name="40% - Акцент3 31" xfId="1384"/>
    <cellStyle name="40% - Акцент3 32" xfId="1385"/>
    <cellStyle name="40% - Акцент3 33" xfId="1386"/>
    <cellStyle name="40% - Акцент3 34" xfId="1387"/>
    <cellStyle name="40% - Акцент3 35" xfId="1388"/>
    <cellStyle name="40% - Акцент3 36" xfId="1389"/>
    <cellStyle name="40% - Акцент3 37" xfId="1390"/>
    <cellStyle name="40% - Акцент3 38" xfId="1391"/>
    <cellStyle name="40% - Акцент3 39" xfId="1392"/>
    <cellStyle name="40% - Акцент3 4" xfId="1393"/>
    <cellStyle name="40% - Акцент3 40" xfId="1394"/>
    <cellStyle name="40% - Акцент3 41" xfId="1395"/>
    <cellStyle name="40% - Акцент3 42" xfId="1396"/>
    <cellStyle name="40% - Акцент3 43" xfId="1397"/>
    <cellStyle name="40% - Акцент3 44" xfId="1398"/>
    <cellStyle name="40% - Акцент3 45" xfId="1399"/>
    <cellStyle name="40% - Акцент3 46" xfId="1400"/>
    <cellStyle name="40% - Акцент3 47" xfId="1401"/>
    <cellStyle name="40% - Акцент3 48" xfId="1402"/>
    <cellStyle name="40% - Акцент3 49" xfId="1403"/>
    <cellStyle name="40% - Акцент3 5" xfId="1404"/>
    <cellStyle name="40% - Акцент3 50" xfId="1405"/>
    <cellStyle name="40% - Акцент3 51" xfId="1406"/>
    <cellStyle name="40% - Акцент3 52" xfId="1407"/>
    <cellStyle name="40% - Акцент3 53" xfId="1408"/>
    <cellStyle name="40% - Акцент3 54" xfId="1409"/>
    <cellStyle name="40% - Акцент3 55" xfId="1410"/>
    <cellStyle name="40% - Акцент3 56" xfId="1411"/>
    <cellStyle name="40% - Акцент3 57" xfId="1412"/>
    <cellStyle name="40% - Акцент3 58" xfId="1413"/>
    <cellStyle name="40% - Акцент3 59" xfId="1414"/>
    <cellStyle name="40% - Акцент3 6" xfId="1415"/>
    <cellStyle name="40% - Акцент3 60" xfId="1416"/>
    <cellStyle name="40% - Акцент3 61" xfId="1417"/>
    <cellStyle name="40% - Акцент3 62" xfId="1418"/>
    <cellStyle name="40% - Акцент3 63" xfId="1419"/>
    <cellStyle name="40% - Акцент3 64" xfId="1420"/>
    <cellStyle name="40% - Акцент3 65" xfId="1421"/>
    <cellStyle name="40% - Акцент3 66" xfId="1422"/>
    <cellStyle name="40% - Акцент3 67" xfId="1423"/>
    <cellStyle name="40% - Акцент3 68" xfId="1424"/>
    <cellStyle name="40% - Акцент3 69" xfId="1425"/>
    <cellStyle name="40% - Акцент3 7" xfId="1426"/>
    <cellStyle name="40% - Акцент3 70" xfId="1427"/>
    <cellStyle name="40% - Акцент3 71" xfId="1428"/>
    <cellStyle name="40% - Акцент3 72" xfId="1429"/>
    <cellStyle name="40% - Акцент3 73" xfId="1430"/>
    <cellStyle name="40% - Акцент3 74" xfId="1431"/>
    <cellStyle name="40% - Акцент3 75" xfId="1432"/>
    <cellStyle name="40% - Акцент3 76" xfId="1433"/>
    <cellStyle name="40% - Акцент3 77" xfId="1434"/>
    <cellStyle name="40% - Акцент3 78" xfId="1435"/>
    <cellStyle name="40% - Акцент3 79" xfId="1436"/>
    <cellStyle name="40% - Акцент3 8" xfId="1437"/>
    <cellStyle name="40% - Акцент3 80" xfId="1438"/>
    <cellStyle name="40% - Акцент3 81" xfId="1439"/>
    <cellStyle name="40% - Акцент3 82" xfId="1440"/>
    <cellStyle name="40% - Акцент3 83" xfId="1441"/>
    <cellStyle name="40% - Акцент3 84" xfId="1442"/>
    <cellStyle name="40% - Акцент3 85" xfId="1443"/>
    <cellStyle name="40% - Акцент3 86" xfId="1444"/>
    <cellStyle name="40% - Акцент3 87" xfId="1445"/>
    <cellStyle name="40% - Акцент3 88" xfId="1446"/>
    <cellStyle name="40% - Акцент3 89" xfId="1447"/>
    <cellStyle name="40% - Акцент3 9" xfId="1448"/>
    <cellStyle name="40% - Акцент3 90" xfId="1449"/>
    <cellStyle name="40% - Акцент3 91" xfId="1450"/>
    <cellStyle name="40% - Акцент3 92" xfId="1451"/>
    <cellStyle name="40% - Акцент3 93" xfId="1452"/>
    <cellStyle name="40% - Акцент3 94" xfId="1453"/>
    <cellStyle name="40% - Акцент3 95" xfId="1454"/>
    <cellStyle name="40% - Акцент3 96" xfId="1455"/>
    <cellStyle name="40% - Акцент3 97" xfId="1456"/>
    <cellStyle name="40% - Акцент3 98" xfId="1457"/>
    <cellStyle name="40% - Акцент3 99" xfId="1458"/>
    <cellStyle name="40% - Акцент4 10" xfId="1459"/>
    <cellStyle name="40% - Акцент4 100" xfId="1460"/>
    <cellStyle name="40% - Акцент4 101" xfId="1461"/>
    <cellStyle name="40% - Акцент4 102" xfId="1462"/>
    <cellStyle name="40% - Акцент4 103" xfId="1463"/>
    <cellStyle name="40% - Акцент4 104" xfId="1464"/>
    <cellStyle name="40% - Акцент4 105" xfId="1465"/>
    <cellStyle name="40% - Акцент4 106" xfId="1466"/>
    <cellStyle name="40% - Акцент4 107" xfId="1467"/>
    <cellStyle name="40% - Акцент4 108" xfId="1468"/>
    <cellStyle name="40% - Акцент4 109" xfId="1469"/>
    <cellStyle name="40% - Акцент4 11" xfId="1470"/>
    <cellStyle name="40% - Акцент4 110" xfId="1471"/>
    <cellStyle name="40% - Акцент4 111" xfId="1472"/>
    <cellStyle name="40% - Акцент4 112" xfId="1473"/>
    <cellStyle name="40% - Акцент4 113" xfId="1474"/>
    <cellStyle name="40% - Акцент4 114" xfId="1475"/>
    <cellStyle name="40% - Акцент4 115" xfId="1476"/>
    <cellStyle name="40% - Акцент4 116" xfId="1477"/>
    <cellStyle name="40% - Акцент4 117" xfId="1478"/>
    <cellStyle name="40% - Акцент4 118" xfId="1479"/>
    <cellStyle name="40% - Акцент4 119" xfId="1480"/>
    <cellStyle name="40% - Акцент4 12" xfId="1481"/>
    <cellStyle name="40% - Акцент4 120" xfId="1482"/>
    <cellStyle name="40% - Акцент4 121" xfId="1483"/>
    <cellStyle name="40% - Акцент4 122" xfId="1484"/>
    <cellStyle name="40% - Акцент4 123" xfId="1485"/>
    <cellStyle name="40% - Акцент4 124" xfId="1486"/>
    <cellStyle name="40% - Акцент4 125" xfId="1487"/>
    <cellStyle name="40% - Акцент4 126" xfId="1488"/>
    <cellStyle name="40% - Акцент4 127" xfId="1489"/>
    <cellStyle name="40% - Акцент4 128" xfId="1490"/>
    <cellStyle name="40% - Акцент4 129" xfId="1491"/>
    <cellStyle name="40% - Акцент4 13" xfId="1492"/>
    <cellStyle name="40% - Акцент4 130" xfId="1493"/>
    <cellStyle name="40% - Акцент4 131" xfId="1494"/>
    <cellStyle name="40% - Акцент4 132" xfId="1495"/>
    <cellStyle name="40% - Акцент4 133" xfId="1496"/>
    <cellStyle name="40% - Акцент4 134" xfId="1497"/>
    <cellStyle name="40% - Акцент4 135" xfId="1498"/>
    <cellStyle name="40% - Акцент4 136" xfId="1499"/>
    <cellStyle name="40% - Акцент4 137" xfId="1500"/>
    <cellStyle name="40% - Акцент4 138" xfId="1501"/>
    <cellStyle name="40% - Акцент4 139" xfId="1502"/>
    <cellStyle name="40% - Акцент4 14" xfId="1503"/>
    <cellStyle name="40% - Акцент4 140" xfId="1504"/>
    <cellStyle name="40% - Акцент4 141" xfId="1505"/>
    <cellStyle name="40% - Акцент4 142" xfId="1506"/>
    <cellStyle name="40% - Акцент4 143" xfId="1507"/>
    <cellStyle name="40% - Акцент4 144" xfId="1508"/>
    <cellStyle name="40% - Акцент4 145" xfId="1509"/>
    <cellStyle name="40% - Акцент4 146" xfId="1510"/>
    <cellStyle name="40% - Акцент4 147" xfId="1511"/>
    <cellStyle name="40% - Акцент4 148" xfId="1512"/>
    <cellStyle name="40% - Акцент4 149" xfId="1513"/>
    <cellStyle name="40% - Акцент4 15" xfId="1514"/>
    <cellStyle name="40% - Акцент4 150" xfId="1515"/>
    <cellStyle name="40% - Акцент4 151" xfId="1516"/>
    <cellStyle name="40% - Акцент4 16" xfId="1517"/>
    <cellStyle name="40% - Акцент4 17" xfId="1518"/>
    <cellStyle name="40% - Акцент4 18" xfId="1519"/>
    <cellStyle name="40% - Акцент4 19" xfId="1520"/>
    <cellStyle name="40% - Акцент4 2" xfId="1521"/>
    <cellStyle name="40% - Акцент4 2 10" xfId="1522"/>
    <cellStyle name="40% - Акцент4 2 11" xfId="1523"/>
    <cellStyle name="40% - Акцент4 2 12" xfId="1524"/>
    <cellStyle name="40% - Акцент4 2 13" xfId="1525"/>
    <cellStyle name="40% - Акцент4 2 2" xfId="1526"/>
    <cellStyle name="40% - Акцент4 2 3" xfId="1527"/>
    <cellStyle name="40% - Акцент4 2 4" xfId="1528"/>
    <cellStyle name="40% - Акцент4 2 5" xfId="1529"/>
    <cellStyle name="40% - Акцент4 2 6" xfId="1530"/>
    <cellStyle name="40% - Акцент4 2 7" xfId="1531"/>
    <cellStyle name="40% - Акцент4 2 8" xfId="1532"/>
    <cellStyle name="40% - Акцент4 2 9" xfId="1533"/>
    <cellStyle name="40% - Акцент4 20" xfId="1534"/>
    <cellStyle name="40% - Акцент4 21" xfId="1535"/>
    <cellStyle name="40% - Акцент4 22" xfId="1536"/>
    <cellStyle name="40% - Акцент4 23" xfId="1537"/>
    <cellStyle name="40% - Акцент4 24" xfId="1538"/>
    <cellStyle name="40% - Акцент4 25" xfId="1539"/>
    <cellStyle name="40% - Акцент4 26" xfId="1540"/>
    <cellStyle name="40% - Акцент4 27" xfId="1541"/>
    <cellStyle name="40% - Акцент4 28" xfId="1542"/>
    <cellStyle name="40% - Акцент4 29" xfId="1543"/>
    <cellStyle name="40% - Акцент4 3" xfId="1544"/>
    <cellStyle name="40% - Акцент4 30" xfId="1545"/>
    <cellStyle name="40% - Акцент4 31" xfId="1546"/>
    <cellStyle name="40% - Акцент4 32" xfId="1547"/>
    <cellStyle name="40% - Акцент4 33" xfId="1548"/>
    <cellStyle name="40% - Акцент4 34" xfId="1549"/>
    <cellStyle name="40% - Акцент4 35" xfId="1550"/>
    <cellStyle name="40% - Акцент4 36" xfId="1551"/>
    <cellStyle name="40% - Акцент4 37" xfId="1552"/>
    <cellStyle name="40% - Акцент4 38" xfId="1553"/>
    <cellStyle name="40% - Акцент4 39" xfId="1554"/>
    <cellStyle name="40% - Акцент4 4" xfId="1555"/>
    <cellStyle name="40% - Акцент4 40" xfId="1556"/>
    <cellStyle name="40% - Акцент4 41" xfId="1557"/>
    <cellStyle name="40% - Акцент4 42" xfId="1558"/>
    <cellStyle name="40% - Акцент4 43" xfId="1559"/>
    <cellStyle name="40% - Акцент4 44" xfId="1560"/>
    <cellStyle name="40% - Акцент4 45" xfId="1561"/>
    <cellStyle name="40% - Акцент4 46" xfId="1562"/>
    <cellStyle name="40% - Акцент4 47" xfId="1563"/>
    <cellStyle name="40% - Акцент4 48" xfId="1564"/>
    <cellStyle name="40% - Акцент4 49" xfId="1565"/>
    <cellStyle name="40% - Акцент4 5" xfId="1566"/>
    <cellStyle name="40% - Акцент4 50" xfId="1567"/>
    <cellStyle name="40% - Акцент4 51" xfId="1568"/>
    <cellStyle name="40% - Акцент4 52" xfId="1569"/>
    <cellStyle name="40% - Акцент4 53" xfId="1570"/>
    <cellStyle name="40% - Акцент4 54" xfId="1571"/>
    <cellStyle name="40% - Акцент4 55" xfId="1572"/>
    <cellStyle name="40% - Акцент4 56" xfId="1573"/>
    <cellStyle name="40% - Акцент4 57" xfId="1574"/>
    <cellStyle name="40% - Акцент4 58" xfId="1575"/>
    <cellStyle name="40% - Акцент4 59" xfId="1576"/>
    <cellStyle name="40% - Акцент4 6" xfId="1577"/>
    <cellStyle name="40% - Акцент4 60" xfId="1578"/>
    <cellStyle name="40% - Акцент4 61" xfId="1579"/>
    <cellStyle name="40% - Акцент4 62" xfId="1580"/>
    <cellStyle name="40% - Акцент4 63" xfId="1581"/>
    <cellStyle name="40% - Акцент4 64" xfId="1582"/>
    <cellStyle name="40% - Акцент4 65" xfId="1583"/>
    <cellStyle name="40% - Акцент4 66" xfId="1584"/>
    <cellStyle name="40% - Акцент4 67" xfId="1585"/>
    <cellStyle name="40% - Акцент4 68" xfId="1586"/>
    <cellStyle name="40% - Акцент4 69" xfId="1587"/>
    <cellStyle name="40% - Акцент4 7" xfId="1588"/>
    <cellStyle name="40% - Акцент4 70" xfId="1589"/>
    <cellStyle name="40% - Акцент4 71" xfId="1590"/>
    <cellStyle name="40% - Акцент4 72" xfId="1591"/>
    <cellStyle name="40% - Акцент4 73" xfId="1592"/>
    <cellStyle name="40% - Акцент4 74" xfId="1593"/>
    <cellStyle name="40% - Акцент4 75" xfId="1594"/>
    <cellStyle name="40% - Акцент4 76" xfId="1595"/>
    <cellStyle name="40% - Акцент4 77" xfId="1596"/>
    <cellStyle name="40% - Акцент4 78" xfId="1597"/>
    <cellStyle name="40% - Акцент4 79" xfId="1598"/>
    <cellStyle name="40% - Акцент4 8" xfId="1599"/>
    <cellStyle name="40% - Акцент4 80" xfId="1600"/>
    <cellStyle name="40% - Акцент4 81" xfId="1601"/>
    <cellStyle name="40% - Акцент4 82" xfId="1602"/>
    <cellStyle name="40% - Акцент4 83" xfId="1603"/>
    <cellStyle name="40% - Акцент4 84" xfId="1604"/>
    <cellStyle name="40% - Акцент4 85" xfId="1605"/>
    <cellStyle name="40% - Акцент4 86" xfId="1606"/>
    <cellStyle name="40% - Акцент4 87" xfId="1607"/>
    <cellStyle name="40% - Акцент4 88" xfId="1608"/>
    <cellStyle name="40% - Акцент4 89" xfId="1609"/>
    <cellStyle name="40% - Акцент4 9" xfId="1610"/>
    <cellStyle name="40% - Акцент4 90" xfId="1611"/>
    <cellStyle name="40% - Акцент4 91" xfId="1612"/>
    <cellStyle name="40% - Акцент4 92" xfId="1613"/>
    <cellStyle name="40% - Акцент4 93" xfId="1614"/>
    <cellStyle name="40% - Акцент4 94" xfId="1615"/>
    <cellStyle name="40% - Акцент4 95" xfId="1616"/>
    <cellStyle name="40% - Акцент4 96" xfId="1617"/>
    <cellStyle name="40% - Акцент4 97" xfId="1618"/>
    <cellStyle name="40% - Акцент4 98" xfId="1619"/>
    <cellStyle name="40% - Акцент4 99" xfId="1620"/>
    <cellStyle name="40% - Акцент5 10" xfId="1621"/>
    <cellStyle name="40% - Акцент5 100" xfId="1622"/>
    <cellStyle name="40% - Акцент5 101" xfId="1623"/>
    <cellStyle name="40% - Акцент5 102" xfId="1624"/>
    <cellStyle name="40% - Акцент5 103" xfId="1625"/>
    <cellStyle name="40% - Акцент5 104" xfId="1626"/>
    <cellStyle name="40% - Акцент5 105" xfId="1627"/>
    <cellStyle name="40% - Акцент5 106" xfId="1628"/>
    <cellStyle name="40% - Акцент5 107" xfId="1629"/>
    <cellStyle name="40% - Акцент5 108" xfId="1630"/>
    <cellStyle name="40% - Акцент5 109" xfId="1631"/>
    <cellStyle name="40% - Акцент5 11" xfId="1632"/>
    <cellStyle name="40% - Акцент5 110" xfId="1633"/>
    <cellStyle name="40% - Акцент5 111" xfId="1634"/>
    <cellStyle name="40% - Акцент5 112" xfId="1635"/>
    <cellStyle name="40% - Акцент5 113" xfId="1636"/>
    <cellStyle name="40% - Акцент5 114" xfId="1637"/>
    <cellStyle name="40% - Акцент5 115" xfId="1638"/>
    <cellStyle name="40% - Акцент5 116" xfId="1639"/>
    <cellStyle name="40% - Акцент5 117" xfId="1640"/>
    <cellStyle name="40% - Акцент5 118" xfId="1641"/>
    <cellStyle name="40% - Акцент5 119" xfId="1642"/>
    <cellStyle name="40% - Акцент5 12" xfId="1643"/>
    <cellStyle name="40% - Акцент5 120" xfId="1644"/>
    <cellStyle name="40% - Акцент5 121" xfId="1645"/>
    <cellStyle name="40% - Акцент5 122" xfId="1646"/>
    <cellStyle name="40% - Акцент5 123" xfId="1647"/>
    <cellStyle name="40% - Акцент5 124" xfId="1648"/>
    <cellStyle name="40% - Акцент5 125" xfId="1649"/>
    <cellStyle name="40% - Акцент5 126" xfId="1650"/>
    <cellStyle name="40% - Акцент5 127" xfId="1651"/>
    <cellStyle name="40% - Акцент5 128" xfId="1652"/>
    <cellStyle name="40% - Акцент5 129" xfId="1653"/>
    <cellStyle name="40% - Акцент5 13" xfId="1654"/>
    <cellStyle name="40% - Акцент5 130" xfId="1655"/>
    <cellStyle name="40% - Акцент5 131" xfId="1656"/>
    <cellStyle name="40% - Акцент5 132" xfId="1657"/>
    <cellStyle name="40% - Акцент5 133" xfId="1658"/>
    <cellStyle name="40% - Акцент5 134" xfId="1659"/>
    <cellStyle name="40% - Акцент5 135" xfId="1660"/>
    <cellStyle name="40% - Акцент5 136" xfId="1661"/>
    <cellStyle name="40% - Акцент5 137" xfId="1662"/>
    <cellStyle name="40% - Акцент5 138" xfId="1663"/>
    <cellStyle name="40% - Акцент5 139" xfId="1664"/>
    <cellStyle name="40% - Акцент5 14" xfId="1665"/>
    <cellStyle name="40% - Акцент5 140" xfId="1666"/>
    <cellStyle name="40% - Акцент5 141" xfId="1667"/>
    <cellStyle name="40% - Акцент5 142" xfId="1668"/>
    <cellStyle name="40% - Акцент5 143" xfId="1669"/>
    <cellStyle name="40% - Акцент5 144" xfId="1670"/>
    <cellStyle name="40% - Акцент5 145" xfId="1671"/>
    <cellStyle name="40% - Акцент5 146" xfId="1672"/>
    <cellStyle name="40% - Акцент5 147" xfId="1673"/>
    <cellStyle name="40% - Акцент5 148" xfId="1674"/>
    <cellStyle name="40% - Акцент5 149" xfId="1675"/>
    <cellStyle name="40% - Акцент5 15" xfId="1676"/>
    <cellStyle name="40% - Акцент5 150" xfId="1677"/>
    <cellStyle name="40% - Акцент5 151" xfId="1678"/>
    <cellStyle name="40% - Акцент5 16" xfId="1679"/>
    <cellStyle name="40% - Акцент5 17" xfId="1680"/>
    <cellStyle name="40% - Акцент5 18" xfId="1681"/>
    <cellStyle name="40% - Акцент5 19" xfId="1682"/>
    <cellStyle name="40% - Акцент5 2" xfId="1683"/>
    <cellStyle name="40% - Акцент5 2 10" xfId="1684"/>
    <cellStyle name="40% - Акцент5 2 11" xfId="1685"/>
    <cellStyle name="40% - Акцент5 2 12" xfId="1686"/>
    <cellStyle name="40% - Акцент5 2 13" xfId="1687"/>
    <cellStyle name="40% - Акцент5 2 2" xfId="1688"/>
    <cellStyle name="40% - Акцент5 2 3" xfId="1689"/>
    <cellStyle name="40% - Акцент5 2 4" xfId="1690"/>
    <cellStyle name="40% - Акцент5 2 5" xfId="1691"/>
    <cellStyle name="40% - Акцент5 2 6" xfId="1692"/>
    <cellStyle name="40% - Акцент5 2 7" xfId="1693"/>
    <cellStyle name="40% - Акцент5 2 8" xfId="1694"/>
    <cellStyle name="40% - Акцент5 2 9" xfId="1695"/>
    <cellStyle name="40% - Акцент5 20" xfId="1696"/>
    <cellStyle name="40% - Акцент5 21" xfId="1697"/>
    <cellStyle name="40% - Акцент5 22" xfId="1698"/>
    <cellStyle name="40% - Акцент5 23" xfId="1699"/>
    <cellStyle name="40% - Акцент5 24" xfId="1700"/>
    <cellStyle name="40% - Акцент5 25" xfId="1701"/>
    <cellStyle name="40% - Акцент5 26" xfId="1702"/>
    <cellStyle name="40% - Акцент5 27" xfId="1703"/>
    <cellStyle name="40% - Акцент5 28" xfId="1704"/>
    <cellStyle name="40% - Акцент5 29" xfId="1705"/>
    <cellStyle name="40% - Акцент5 3" xfId="1706"/>
    <cellStyle name="40% - Акцент5 30" xfId="1707"/>
    <cellStyle name="40% - Акцент5 31" xfId="1708"/>
    <cellStyle name="40% - Акцент5 32" xfId="1709"/>
    <cellStyle name="40% - Акцент5 33" xfId="1710"/>
    <cellStyle name="40% - Акцент5 34" xfId="1711"/>
    <cellStyle name="40% - Акцент5 35" xfId="1712"/>
    <cellStyle name="40% - Акцент5 36" xfId="1713"/>
    <cellStyle name="40% - Акцент5 37" xfId="1714"/>
    <cellStyle name="40% - Акцент5 38" xfId="1715"/>
    <cellStyle name="40% - Акцент5 39" xfId="1716"/>
    <cellStyle name="40% - Акцент5 4" xfId="1717"/>
    <cellStyle name="40% - Акцент5 40" xfId="1718"/>
    <cellStyle name="40% - Акцент5 41" xfId="1719"/>
    <cellStyle name="40% - Акцент5 42" xfId="1720"/>
    <cellStyle name="40% - Акцент5 43" xfId="1721"/>
    <cellStyle name="40% - Акцент5 44" xfId="1722"/>
    <cellStyle name="40% - Акцент5 45" xfId="1723"/>
    <cellStyle name="40% - Акцент5 46" xfId="1724"/>
    <cellStyle name="40% - Акцент5 47" xfId="1725"/>
    <cellStyle name="40% - Акцент5 48" xfId="1726"/>
    <cellStyle name="40% - Акцент5 49" xfId="1727"/>
    <cellStyle name="40% - Акцент5 5" xfId="1728"/>
    <cellStyle name="40% - Акцент5 50" xfId="1729"/>
    <cellStyle name="40% - Акцент5 51" xfId="1730"/>
    <cellStyle name="40% - Акцент5 52" xfId="1731"/>
    <cellStyle name="40% - Акцент5 53" xfId="1732"/>
    <cellStyle name="40% - Акцент5 54" xfId="1733"/>
    <cellStyle name="40% - Акцент5 55" xfId="1734"/>
    <cellStyle name="40% - Акцент5 56" xfId="1735"/>
    <cellStyle name="40% - Акцент5 57" xfId="1736"/>
    <cellStyle name="40% - Акцент5 58" xfId="1737"/>
    <cellStyle name="40% - Акцент5 59" xfId="1738"/>
    <cellStyle name="40% - Акцент5 6" xfId="1739"/>
    <cellStyle name="40% - Акцент5 60" xfId="1740"/>
    <cellStyle name="40% - Акцент5 61" xfId="1741"/>
    <cellStyle name="40% - Акцент5 62" xfId="1742"/>
    <cellStyle name="40% - Акцент5 63" xfId="1743"/>
    <cellStyle name="40% - Акцент5 64" xfId="1744"/>
    <cellStyle name="40% - Акцент5 65" xfId="1745"/>
    <cellStyle name="40% - Акцент5 66" xfId="1746"/>
    <cellStyle name="40% - Акцент5 67" xfId="1747"/>
    <cellStyle name="40% - Акцент5 68" xfId="1748"/>
    <cellStyle name="40% - Акцент5 69" xfId="1749"/>
    <cellStyle name="40% - Акцент5 7" xfId="1750"/>
    <cellStyle name="40% - Акцент5 70" xfId="1751"/>
    <cellStyle name="40% - Акцент5 71" xfId="1752"/>
    <cellStyle name="40% - Акцент5 72" xfId="1753"/>
    <cellStyle name="40% - Акцент5 73" xfId="1754"/>
    <cellStyle name="40% - Акцент5 74" xfId="1755"/>
    <cellStyle name="40% - Акцент5 75" xfId="1756"/>
    <cellStyle name="40% - Акцент5 76" xfId="1757"/>
    <cellStyle name="40% - Акцент5 77" xfId="1758"/>
    <cellStyle name="40% - Акцент5 78" xfId="1759"/>
    <cellStyle name="40% - Акцент5 79" xfId="1760"/>
    <cellStyle name="40% - Акцент5 8" xfId="1761"/>
    <cellStyle name="40% - Акцент5 80" xfId="1762"/>
    <cellStyle name="40% - Акцент5 81" xfId="1763"/>
    <cellStyle name="40% - Акцент5 82" xfId="1764"/>
    <cellStyle name="40% - Акцент5 83" xfId="1765"/>
    <cellStyle name="40% - Акцент5 84" xfId="1766"/>
    <cellStyle name="40% - Акцент5 85" xfId="1767"/>
    <cellStyle name="40% - Акцент5 86" xfId="1768"/>
    <cellStyle name="40% - Акцент5 87" xfId="1769"/>
    <cellStyle name="40% - Акцент5 88" xfId="1770"/>
    <cellStyle name="40% - Акцент5 89" xfId="1771"/>
    <cellStyle name="40% - Акцент5 9" xfId="1772"/>
    <cellStyle name="40% - Акцент5 90" xfId="1773"/>
    <cellStyle name="40% - Акцент5 91" xfId="1774"/>
    <cellStyle name="40% - Акцент5 92" xfId="1775"/>
    <cellStyle name="40% - Акцент5 93" xfId="1776"/>
    <cellStyle name="40% - Акцент5 94" xfId="1777"/>
    <cellStyle name="40% - Акцент5 95" xfId="1778"/>
    <cellStyle name="40% - Акцент5 96" xfId="1779"/>
    <cellStyle name="40% - Акцент5 97" xfId="1780"/>
    <cellStyle name="40% - Акцент5 98" xfId="1781"/>
    <cellStyle name="40% - Акцент5 99" xfId="1782"/>
    <cellStyle name="40% - Акцент6 10" xfId="1783"/>
    <cellStyle name="40% - Акцент6 100" xfId="1784"/>
    <cellStyle name="40% - Акцент6 101" xfId="1785"/>
    <cellStyle name="40% - Акцент6 102" xfId="1786"/>
    <cellStyle name="40% - Акцент6 103" xfId="1787"/>
    <cellStyle name="40% - Акцент6 104" xfId="1788"/>
    <cellStyle name="40% - Акцент6 105" xfId="1789"/>
    <cellStyle name="40% - Акцент6 106" xfId="1790"/>
    <cellStyle name="40% - Акцент6 107" xfId="1791"/>
    <cellStyle name="40% - Акцент6 108" xfId="1792"/>
    <cellStyle name="40% - Акцент6 109" xfId="1793"/>
    <cellStyle name="40% - Акцент6 11" xfId="1794"/>
    <cellStyle name="40% - Акцент6 110" xfId="1795"/>
    <cellStyle name="40% - Акцент6 111" xfId="1796"/>
    <cellStyle name="40% - Акцент6 112" xfId="1797"/>
    <cellStyle name="40% - Акцент6 113" xfId="1798"/>
    <cellStyle name="40% - Акцент6 114" xfId="1799"/>
    <cellStyle name="40% - Акцент6 115" xfId="1800"/>
    <cellStyle name="40% - Акцент6 116" xfId="1801"/>
    <cellStyle name="40% - Акцент6 117" xfId="1802"/>
    <cellStyle name="40% - Акцент6 118" xfId="1803"/>
    <cellStyle name="40% - Акцент6 119" xfId="1804"/>
    <cellStyle name="40% - Акцент6 12" xfId="1805"/>
    <cellStyle name="40% - Акцент6 120" xfId="1806"/>
    <cellStyle name="40% - Акцент6 121" xfId="1807"/>
    <cellStyle name="40% - Акцент6 122" xfId="1808"/>
    <cellStyle name="40% - Акцент6 123" xfId="1809"/>
    <cellStyle name="40% - Акцент6 124" xfId="1810"/>
    <cellStyle name="40% - Акцент6 125" xfId="1811"/>
    <cellStyle name="40% - Акцент6 126" xfId="1812"/>
    <cellStyle name="40% - Акцент6 127" xfId="1813"/>
    <cellStyle name="40% - Акцент6 128" xfId="1814"/>
    <cellStyle name="40% - Акцент6 129" xfId="1815"/>
    <cellStyle name="40% - Акцент6 13" xfId="1816"/>
    <cellStyle name="40% - Акцент6 130" xfId="1817"/>
    <cellStyle name="40% - Акцент6 131" xfId="1818"/>
    <cellStyle name="40% - Акцент6 132" xfId="1819"/>
    <cellStyle name="40% - Акцент6 133" xfId="1820"/>
    <cellStyle name="40% - Акцент6 134" xfId="1821"/>
    <cellStyle name="40% - Акцент6 135" xfId="1822"/>
    <cellStyle name="40% - Акцент6 136" xfId="1823"/>
    <cellStyle name="40% - Акцент6 137" xfId="1824"/>
    <cellStyle name="40% - Акцент6 138" xfId="1825"/>
    <cellStyle name="40% - Акцент6 139" xfId="1826"/>
    <cellStyle name="40% - Акцент6 14" xfId="1827"/>
    <cellStyle name="40% - Акцент6 140" xfId="1828"/>
    <cellStyle name="40% - Акцент6 141" xfId="1829"/>
    <cellStyle name="40% - Акцент6 142" xfId="1830"/>
    <cellStyle name="40% - Акцент6 143" xfId="1831"/>
    <cellStyle name="40% - Акцент6 144" xfId="1832"/>
    <cellStyle name="40% - Акцент6 145" xfId="1833"/>
    <cellStyle name="40% - Акцент6 146" xfId="1834"/>
    <cellStyle name="40% - Акцент6 147" xfId="1835"/>
    <cellStyle name="40% - Акцент6 148" xfId="1836"/>
    <cellStyle name="40% - Акцент6 149" xfId="1837"/>
    <cellStyle name="40% - Акцент6 15" xfId="1838"/>
    <cellStyle name="40% - Акцент6 150" xfId="1839"/>
    <cellStyle name="40% - Акцент6 151" xfId="1840"/>
    <cellStyle name="40% - Акцент6 16" xfId="1841"/>
    <cellStyle name="40% - Акцент6 17" xfId="1842"/>
    <cellStyle name="40% - Акцент6 18" xfId="1843"/>
    <cellStyle name="40% - Акцент6 19" xfId="1844"/>
    <cellStyle name="40% - Акцент6 2" xfId="1845"/>
    <cellStyle name="40% - Акцент6 2 10" xfId="1846"/>
    <cellStyle name="40% - Акцент6 2 11" xfId="1847"/>
    <cellStyle name="40% - Акцент6 2 12" xfId="1848"/>
    <cellStyle name="40% - Акцент6 2 13" xfId="1849"/>
    <cellStyle name="40% - Акцент6 2 2" xfId="1850"/>
    <cellStyle name="40% - Акцент6 2 3" xfId="1851"/>
    <cellStyle name="40% - Акцент6 2 4" xfId="1852"/>
    <cellStyle name="40% - Акцент6 2 5" xfId="1853"/>
    <cellStyle name="40% - Акцент6 2 6" xfId="1854"/>
    <cellStyle name="40% - Акцент6 2 7" xfId="1855"/>
    <cellStyle name="40% - Акцент6 2 8" xfId="1856"/>
    <cellStyle name="40% - Акцент6 2 9" xfId="1857"/>
    <cellStyle name="40% - Акцент6 20" xfId="1858"/>
    <cellStyle name="40% - Акцент6 21" xfId="1859"/>
    <cellStyle name="40% - Акцент6 22" xfId="1860"/>
    <cellStyle name="40% - Акцент6 23" xfId="1861"/>
    <cellStyle name="40% - Акцент6 24" xfId="1862"/>
    <cellStyle name="40% - Акцент6 25" xfId="1863"/>
    <cellStyle name="40% - Акцент6 26" xfId="1864"/>
    <cellStyle name="40% - Акцент6 27" xfId="1865"/>
    <cellStyle name="40% - Акцент6 28" xfId="1866"/>
    <cellStyle name="40% - Акцент6 29" xfId="1867"/>
    <cellStyle name="40% - Акцент6 3" xfId="1868"/>
    <cellStyle name="40% - Акцент6 30" xfId="1869"/>
    <cellStyle name="40% - Акцент6 31" xfId="1870"/>
    <cellStyle name="40% - Акцент6 32" xfId="1871"/>
    <cellStyle name="40% - Акцент6 33" xfId="1872"/>
    <cellStyle name="40% - Акцент6 34" xfId="1873"/>
    <cellStyle name="40% - Акцент6 35" xfId="1874"/>
    <cellStyle name="40% - Акцент6 36" xfId="1875"/>
    <cellStyle name="40% - Акцент6 37" xfId="1876"/>
    <cellStyle name="40% - Акцент6 38" xfId="1877"/>
    <cellStyle name="40% - Акцент6 39" xfId="1878"/>
    <cellStyle name="40% - Акцент6 4" xfId="1879"/>
    <cellStyle name="40% - Акцент6 40" xfId="1880"/>
    <cellStyle name="40% - Акцент6 41" xfId="1881"/>
    <cellStyle name="40% - Акцент6 42" xfId="1882"/>
    <cellStyle name="40% - Акцент6 43" xfId="1883"/>
    <cellStyle name="40% - Акцент6 44" xfId="1884"/>
    <cellStyle name="40% - Акцент6 45" xfId="1885"/>
    <cellStyle name="40% - Акцент6 46" xfId="1886"/>
    <cellStyle name="40% - Акцент6 47" xfId="1887"/>
    <cellStyle name="40% - Акцент6 48" xfId="1888"/>
    <cellStyle name="40% - Акцент6 49" xfId="1889"/>
    <cellStyle name="40% - Акцент6 5" xfId="1890"/>
    <cellStyle name="40% - Акцент6 50" xfId="1891"/>
    <cellStyle name="40% - Акцент6 51" xfId="1892"/>
    <cellStyle name="40% - Акцент6 52" xfId="1893"/>
    <cellStyle name="40% - Акцент6 53" xfId="1894"/>
    <cellStyle name="40% - Акцент6 54" xfId="1895"/>
    <cellStyle name="40% - Акцент6 55" xfId="1896"/>
    <cellStyle name="40% - Акцент6 56" xfId="1897"/>
    <cellStyle name="40% - Акцент6 57" xfId="1898"/>
    <cellStyle name="40% - Акцент6 58" xfId="1899"/>
    <cellStyle name="40% - Акцент6 59" xfId="1900"/>
    <cellStyle name="40% - Акцент6 6" xfId="1901"/>
    <cellStyle name="40% - Акцент6 60" xfId="1902"/>
    <cellStyle name="40% - Акцент6 61" xfId="1903"/>
    <cellStyle name="40% - Акцент6 62" xfId="1904"/>
    <cellStyle name="40% - Акцент6 63" xfId="1905"/>
    <cellStyle name="40% - Акцент6 64" xfId="1906"/>
    <cellStyle name="40% - Акцент6 65" xfId="1907"/>
    <cellStyle name="40% - Акцент6 66" xfId="1908"/>
    <cellStyle name="40% - Акцент6 67" xfId="1909"/>
    <cellStyle name="40% - Акцент6 68" xfId="1910"/>
    <cellStyle name="40% - Акцент6 69" xfId="1911"/>
    <cellStyle name="40% - Акцент6 7" xfId="1912"/>
    <cellStyle name="40% - Акцент6 70" xfId="1913"/>
    <cellStyle name="40% - Акцент6 71" xfId="1914"/>
    <cellStyle name="40% - Акцент6 72" xfId="1915"/>
    <cellStyle name="40% - Акцент6 73" xfId="1916"/>
    <cellStyle name="40% - Акцент6 74" xfId="1917"/>
    <cellStyle name="40% - Акцент6 75" xfId="1918"/>
    <cellStyle name="40% - Акцент6 76" xfId="1919"/>
    <cellStyle name="40% - Акцент6 77" xfId="1920"/>
    <cellStyle name="40% - Акцент6 78" xfId="1921"/>
    <cellStyle name="40% - Акцент6 79" xfId="1922"/>
    <cellStyle name="40% - Акцент6 8" xfId="1923"/>
    <cellStyle name="40% - Акцент6 80" xfId="1924"/>
    <cellStyle name="40% - Акцент6 81" xfId="1925"/>
    <cellStyle name="40% - Акцент6 82" xfId="1926"/>
    <cellStyle name="40% - Акцент6 83" xfId="1927"/>
    <cellStyle name="40% - Акцент6 84" xfId="1928"/>
    <cellStyle name="40% - Акцент6 85" xfId="1929"/>
    <cellStyle name="40% - Акцент6 86" xfId="1930"/>
    <cellStyle name="40% - Акцент6 87" xfId="1931"/>
    <cellStyle name="40% - Акцент6 88" xfId="1932"/>
    <cellStyle name="40% - Акцент6 89" xfId="1933"/>
    <cellStyle name="40% - Акцент6 9" xfId="1934"/>
    <cellStyle name="40% - Акцент6 90" xfId="1935"/>
    <cellStyle name="40% - Акцент6 91" xfId="1936"/>
    <cellStyle name="40% - Акцент6 92" xfId="1937"/>
    <cellStyle name="40% - Акцент6 93" xfId="1938"/>
    <cellStyle name="40% - Акцент6 94" xfId="1939"/>
    <cellStyle name="40% - Акцент6 95" xfId="1940"/>
    <cellStyle name="40% - Акцент6 96" xfId="1941"/>
    <cellStyle name="40% - Акцент6 97" xfId="1942"/>
    <cellStyle name="40% - Акцент6 98" xfId="1943"/>
    <cellStyle name="40% - Акцент6 99" xfId="1944"/>
    <cellStyle name="60% - Акцент1 10" xfId="1945"/>
    <cellStyle name="60% - Акцент1 100" xfId="1946"/>
    <cellStyle name="60% - Акцент1 101" xfId="1947"/>
    <cellStyle name="60% - Акцент1 102" xfId="1948"/>
    <cellStyle name="60% - Акцент1 103" xfId="1949"/>
    <cellStyle name="60% - Акцент1 104" xfId="1950"/>
    <cellStyle name="60% - Акцент1 105" xfId="1951"/>
    <cellStyle name="60% - Акцент1 106" xfId="1952"/>
    <cellStyle name="60% - Акцент1 107" xfId="1953"/>
    <cellStyle name="60% - Акцент1 108" xfId="1954"/>
    <cellStyle name="60% - Акцент1 109" xfId="1955"/>
    <cellStyle name="60% - Акцент1 11" xfId="1956"/>
    <cellStyle name="60% - Акцент1 110" xfId="1957"/>
    <cellStyle name="60% - Акцент1 111" xfId="1958"/>
    <cellStyle name="60% - Акцент1 112" xfId="1959"/>
    <cellStyle name="60% - Акцент1 113" xfId="1960"/>
    <cellStyle name="60% - Акцент1 114" xfId="1961"/>
    <cellStyle name="60% - Акцент1 115" xfId="1962"/>
    <cellStyle name="60% - Акцент1 116" xfId="1963"/>
    <cellStyle name="60% - Акцент1 117" xfId="1964"/>
    <cellStyle name="60% - Акцент1 118" xfId="1965"/>
    <cellStyle name="60% - Акцент1 119" xfId="1966"/>
    <cellStyle name="60% - Акцент1 12" xfId="1967"/>
    <cellStyle name="60% - Акцент1 120" xfId="1968"/>
    <cellStyle name="60% - Акцент1 121" xfId="1969"/>
    <cellStyle name="60% - Акцент1 122" xfId="1970"/>
    <cellStyle name="60% - Акцент1 123" xfId="1971"/>
    <cellStyle name="60% - Акцент1 124" xfId="1972"/>
    <cellStyle name="60% - Акцент1 125" xfId="1973"/>
    <cellStyle name="60% - Акцент1 126" xfId="1974"/>
    <cellStyle name="60% - Акцент1 127" xfId="1975"/>
    <cellStyle name="60% - Акцент1 128" xfId="1976"/>
    <cellStyle name="60% - Акцент1 129" xfId="1977"/>
    <cellStyle name="60% - Акцент1 13" xfId="1978"/>
    <cellStyle name="60% - Акцент1 130" xfId="1979"/>
    <cellStyle name="60% - Акцент1 131" xfId="1980"/>
    <cellStyle name="60% - Акцент1 132" xfId="1981"/>
    <cellStyle name="60% - Акцент1 133" xfId="1982"/>
    <cellStyle name="60% - Акцент1 134" xfId="1983"/>
    <cellStyle name="60% - Акцент1 135" xfId="1984"/>
    <cellStyle name="60% - Акцент1 136" xfId="1985"/>
    <cellStyle name="60% - Акцент1 137" xfId="1986"/>
    <cellStyle name="60% - Акцент1 138" xfId="1987"/>
    <cellStyle name="60% - Акцент1 139" xfId="1988"/>
    <cellStyle name="60% - Акцент1 14" xfId="1989"/>
    <cellStyle name="60% - Акцент1 140" xfId="1990"/>
    <cellStyle name="60% - Акцент1 141" xfId="1991"/>
    <cellStyle name="60% - Акцент1 142" xfId="1992"/>
    <cellStyle name="60% - Акцент1 143" xfId="1993"/>
    <cellStyle name="60% - Акцент1 144" xfId="1994"/>
    <cellStyle name="60% - Акцент1 145" xfId="1995"/>
    <cellStyle name="60% - Акцент1 146" xfId="1996"/>
    <cellStyle name="60% - Акцент1 147" xfId="1997"/>
    <cellStyle name="60% - Акцент1 148" xfId="1998"/>
    <cellStyle name="60% - Акцент1 149" xfId="1999"/>
    <cellStyle name="60% - Акцент1 15" xfId="2000"/>
    <cellStyle name="60% - Акцент1 150" xfId="2001"/>
    <cellStyle name="60% - Акцент1 151" xfId="2002"/>
    <cellStyle name="60% - Акцент1 16" xfId="2003"/>
    <cellStyle name="60% - Акцент1 17" xfId="2004"/>
    <cellStyle name="60% - Акцент1 18" xfId="2005"/>
    <cellStyle name="60% - Акцент1 19" xfId="2006"/>
    <cellStyle name="60% - Акцент1 2" xfId="2007"/>
    <cellStyle name="60% - Акцент1 2 10" xfId="2008"/>
    <cellStyle name="60% - Акцент1 2 11" xfId="2009"/>
    <cellStyle name="60% - Акцент1 2 12" xfId="2010"/>
    <cellStyle name="60% - Акцент1 2 13" xfId="2011"/>
    <cellStyle name="60% - Акцент1 2 2" xfId="2012"/>
    <cellStyle name="60% - Акцент1 2 3" xfId="2013"/>
    <cellStyle name="60% - Акцент1 2 4" xfId="2014"/>
    <cellStyle name="60% - Акцент1 2 5" xfId="2015"/>
    <cellStyle name="60% - Акцент1 2 6" xfId="2016"/>
    <cellStyle name="60% - Акцент1 2 7" xfId="2017"/>
    <cellStyle name="60% - Акцент1 2 8" xfId="2018"/>
    <cellStyle name="60% - Акцент1 2 9" xfId="2019"/>
    <cellStyle name="60% - Акцент1 20" xfId="2020"/>
    <cellStyle name="60% - Акцент1 21" xfId="2021"/>
    <cellStyle name="60% - Акцент1 22" xfId="2022"/>
    <cellStyle name="60% - Акцент1 23" xfId="2023"/>
    <cellStyle name="60% - Акцент1 24" xfId="2024"/>
    <cellStyle name="60% - Акцент1 25" xfId="2025"/>
    <cellStyle name="60% - Акцент1 26" xfId="2026"/>
    <cellStyle name="60% - Акцент1 27" xfId="2027"/>
    <cellStyle name="60% - Акцент1 28" xfId="2028"/>
    <cellStyle name="60% - Акцент1 29" xfId="2029"/>
    <cellStyle name="60% - Акцент1 3" xfId="2030"/>
    <cellStyle name="60% - Акцент1 30" xfId="2031"/>
    <cellStyle name="60% - Акцент1 31" xfId="2032"/>
    <cellStyle name="60% - Акцент1 32" xfId="2033"/>
    <cellStyle name="60% - Акцент1 33" xfId="2034"/>
    <cellStyle name="60% - Акцент1 34" xfId="2035"/>
    <cellStyle name="60% - Акцент1 35" xfId="2036"/>
    <cellStyle name="60% - Акцент1 36" xfId="2037"/>
    <cellStyle name="60% - Акцент1 37" xfId="2038"/>
    <cellStyle name="60% - Акцент1 38" xfId="2039"/>
    <cellStyle name="60% - Акцент1 39" xfId="2040"/>
    <cellStyle name="60% - Акцент1 4" xfId="2041"/>
    <cellStyle name="60% - Акцент1 40" xfId="2042"/>
    <cellStyle name="60% - Акцент1 41" xfId="2043"/>
    <cellStyle name="60% - Акцент1 42" xfId="2044"/>
    <cellStyle name="60% - Акцент1 43" xfId="2045"/>
    <cellStyle name="60% - Акцент1 44" xfId="2046"/>
    <cellStyle name="60% - Акцент1 45" xfId="2047"/>
    <cellStyle name="60% - Акцент1 46" xfId="2048"/>
    <cellStyle name="60% - Акцент1 47" xfId="2049"/>
    <cellStyle name="60% - Акцент1 48" xfId="2050"/>
    <cellStyle name="60% - Акцент1 49" xfId="2051"/>
    <cellStyle name="60% - Акцент1 5" xfId="2052"/>
    <cellStyle name="60% - Акцент1 50" xfId="2053"/>
    <cellStyle name="60% - Акцент1 51" xfId="2054"/>
    <cellStyle name="60% - Акцент1 52" xfId="2055"/>
    <cellStyle name="60% - Акцент1 53" xfId="2056"/>
    <cellStyle name="60% - Акцент1 54" xfId="2057"/>
    <cellStyle name="60% - Акцент1 55" xfId="2058"/>
    <cellStyle name="60% - Акцент1 56" xfId="2059"/>
    <cellStyle name="60% - Акцент1 57" xfId="2060"/>
    <cellStyle name="60% - Акцент1 58" xfId="2061"/>
    <cellStyle name="60% - Акцент1 59" xfId="2062"/>
    <cellStyle name="60% - Акцент1 6" xfId="2063"/>
    <cellStyle name="60% - Акцент1 60" xfId="2064"/>
    <cellStyle name="60% - Акцент1 61" xfId="2065"/>
    <cellStyle name="60% - Акцент1 62" xfId="2066"/>
    <cellStyle name="60% - Акцент1 63" xfId="2067"/>
    <cellStyle name="60% - Акцент1 64" xfId="2068"/>
    <cellStyle name="60% - Акцент1 65" xfId="2069"/>
    <cellStyle name="60% - Акцент1 66" xfId="2070"/>
    <cellStyle name="60% - Акцент1 67" xfId="2071"/>
    <cellStyle name="60% - Акцент1 68" xfId="2072"/>
    <cellStyle name="60% - Акцент1 69" xfId="2073"/>
    <cellStyle name="60% - Акцент1 7" xfId="2074"/>
    <cellStyle name="60% - Акцент1 70" xfId="2075"/>
    <cellStyle name="60% - Акцент1 71" xfId="2076"/>
    <cellStyle name="60% - Акцент1 72" xfId="2077"/>
    <cellStyle name="60% - Акцент1 73" xfId="2078"/>
    <cellStyle name="60% - Акцент1 74" xfId="2079"/>
    <cellStyle name="60% - Акцент1 75" xfId="2080"/>
    <cellStyle name="60% - Акцент1 76" xfId="2081"/>
    <cellStyle name="60% - Акцент1 77" xfId="2082"/>
    <cellStyle name="60% - Акцент1 78" xfId="2083"/>
    <cellStyle name="60% - Акцент1 79" xfId="2084"/>
    <cellStyle name="60% - Акцент1 8" xfId="2085"/>
    <cellStyle name="60% - Акцент1 80" xfId="2086"/>
    <cellStyle name="60% - Акцент1 81" xfId="2087"/>
    <cellStyle name="60% - Акцент1 82" xfId="2088"/>
    <cellStyle name="60% - Акцент1 83" xfId="2089"/>
    <cellStyle name="60% - Акцент1 84" xfId="2090"/>
    <cellStyle name="60% - Акцент1 85" xfId="2091"/>
    <cellStyle name="60% - Акцент1 86" xfId="2092"/>
    <cellStyle name="60% - Акцент1 87" xfId="2093"/>
    <cellStyle name="60% - Акцент1 88" xfId="2094"/>
    <cellStyle name="60% - Акцент1 89" xfId="2095"/>
    <cellStyle name="60% - Акцент1 9" xfId="2096"/>
    <cellStyle name="60% - Акцент1 90" xfId="2097"/>
    <cellStyle name="60% - Акцент1 91" xfId="2098"/>
    <cellStyle name="60% - Акцент1 92" xfId="2099"/>
    <cellStyle name="60% - Акцент1 93" xfId="2100"/>
    <cellStyle name="60% - Акцент1 94" xfId="2101"/>
    <cellStyle name="60% - Акцент1 95" xfId="2102"/>
    <cellStyle name="60% - Акцент1 96" xfId="2103"/>
    <cellStyle name="60% - Акцент1 97" xfId="2104"/>
    <cellStyle name="60% - Акцент1 98" xfId="2105"/>
    <cellStyle name="60% - Акцент1 99" xfId="2106"/>
    <cellStyle name="60% - Акцент2 10" xfId="2107"/>
    <cellStyle name="60% - Акцент2 100" xfId="2108"/>
    <cellStyle name="60% - Акцент2 101" xfId="2109"/>
    <cellStyle name="60% - Акцент2 102" xfId="2110"/>
    <cellStyle name="60% - Акцент2 103" xfId="2111"/>
    <cellStyle name="60% - Акцент2 104" xfId="2112"/>
    <cellStyle name="60% - Акцент2 105" xfId="2113"/>
    <cellStyle name="60% - Акцент2 106" xfId="2114"/>
    <cellStyle name="60% - Акцент2 107" xfId="2115"/>
    <cellStyle name="60% - Акцент2 108" xfId="2116"/>
    <cellStyle name="60% - Акцент2 109" xfId="2117"/>
    <cellStyle name="60% - Акцент2 11" xfId="2118"/>
    <cellStyle name="60% - Акцент2 110" xfId="2119"/>
    <cellStyle name="60% - Акцент2 111" xfId="2120"/>
    <cellStyle name="60% - Акцент2 112" xfId="2121"/>
    <cellStyle name="60% - Акцент2 113" xfId="2122"/>
    <cellStyle name="60% - Акцент2 114" xfId="2123"/>
    <cellStyle name="60% - Акцент2 115" xfId="2124"/>
    <cellStyle name="60% - Акцент2 116" xfId="2125"/>
    <cellStyle name="60% - Акцент2 117" xfId="2126"/>
    <cellStyle name="60% - Акцент2 118" xfId="2127"/>
    <cellStyle name="60% - Акцент2 119" xfId="2128"/>
    <cellStyle name="60% - Акцент2 12" xfId="2129"/>
    <cellStyle name="60% - Акцент2 120" xfId="2130"/>
    <cellStyle name="60% - Акцент2 121" xfId="2131"/>
    <cellStyle name="60% - Акцент2 122" xfId="2132"/>
    <cellStyle name="60% - Акцент2 123" xfId="2133"/>
    <cellStyle name="60% - Акцент2 124" xfId="2134"/>
    <cellStyle name="60% - Акцент2 125" xfId="2135"/>
    <cellStyle name="60% - Акцент2 126" xfId="2136"/>
    <cellStyle name="60% - Акцент2 127" xfId="2137"/>
    <cellStyle name="60% - Акцент2 128" xfId="2138"/>
    <cellStyle name="60% - Акцент2 129" xfId="2139"/>
    <cellStyle name="60% - Акцент2 13" xfId="2140"/>
    <cellStyle name="60% - Акцент2 130" xfId="2141"/>
    <cellStyle name="60% - Акцент2 131" xfId="2142"/>
    <cellStyle name="60% - Акцент2 132" xfId="2143"/>
    <cellStyle name="60% - Акцент2 133" xfId="2144"/>
    <cellStyle name="60% - Акцент2 134" xfId="2145"/>
    <cellStyle name="60% - Акцент2 135" xfId="2146"/>
    <cellStyle name="60% - Акцент2 136" xfId="2147"/>
    <cellStyle name="60% - Акцент2 137" xfId="2148"/>
    <cellStyle name="60% - Акцент2 138" xfId="2149"/>
    <cellStyle name="60% - Акцент2 139" xfId="2150"/>
    <cellStyle name="60% - Акцент2 14" xfId="2151"/>
    <cellStyle name="60% - Акцент2 140" xfId="2152"/>
    <cellStyle name="60% - Акцент2 141" xfId="2153"/>
    <cellStyle name="60% - Акцент2 142" xfId="2154"/>
    <cellStyle name="60% - Акцент2 143" xfId="2155"/>
    <cellStyle name="60% - Акцент2 144" xfId="2156"/>
    <cellStyle name="60% - Акцент2 145" xfId="2157"/>
    <cellStyle name="60% - Акцент2 146" xfId="2158"/>
    <cellStyle name="60% - Акцент2 147" xfId="2159"/>
    <cellStyle name="60% - Акцент2 148" xfId="2160"/>
    <cellStyle name="60% - Акцент2 149" xfId="2161"/>
    <cellStyle name="60% - Акцент2 15" xfId="2162"/>
    <cellStyle name="60% - Акцент2 150" xfId="2163"/>
    <cellStyle name="60% - Акцент2 151" xfId="2164"/>
    <cellStyle name="60% - Акцент2 16" xfId="2165"/>
    <cellStyle name="60% - Акцент2 17" xfId="2166"/>
    <cellStyle name="60% - Акцент2 18" xfId="2167"/>
    <cellStyle name="60% - Акцент2 19" xfId="2168"/>
    <cellStyle name="60% - Акцент2 2" xfId="2169"/>
    <cellStyle name="60% - Акцент2 2 10" xfId="2170"/>
    <cellStyle name="60% - Акцент2 2 11" xfId="2171"/>
    <cellStyle name="60% - Акцент2 2 12" xfId="2172"/>
    <cellStyle name="60% - Акцент2 2 13" xfId="2173"/>
    <cellStyle name="60% - Акцент2 2 2" xfId="2174"/>
    <cellStyle name="60% - Акцент2 2 3" xfId="2175"/>
    <cellStyle name="60% - Акцент2 2 4" xfId="2176"/>
    <cellStyle name="60% - Акцент2 2 5" xfId="2177"/>
    <cellStyle name="60% - Акцент2 2 6" xfId="2178"/>
    <cellStyle name="60% - Акцент2 2 7" xfId="2179"/>
    <cellStyle name="60% - Акцент2 2 8" xfId="2180"/>
    <cellStyle name="60% - Акцент2 2 9" xfId="2181"/>
    <cellStyle name="60% - Акцент2 20" xfId="2182"/>
    <cellStyle name="60% - Акцент2 21" xfId="2183"/>
    <cellStyle name="60% - Акцент2 22" xfId="2184"/>
    <cellStyle name="60% - Акцент2 23" xfId="2185"/>
    <cellStyle name="60% - Акцент2 24" xfId="2186"/>
    <cellStyle name="60% - Акцент2 25" xfId="2187"/>
    <cellStyle name="60% - Акцент2 26" xfId="2188"/>
    <cellStyle name="60% - Акцент2 27" xfId="2189"/>
    <cellStyle name="60% - Акцент2 28" xfId="2190"/>
    <cellStyle name="60% - Акцент2 29" xfId="2191"/>
    <cellStyle name="60% - Акцент2 3" xfId="2192"/>
    <cellStyle name="60% - Акцент2 30" xfId="2193"/>
    <cellStyle name="60% - Акцент2 31" xfId="2194"/>
    <cellStyle name="60% - Акцент2 32" xfId="2195"/>
    <cellStyle name="60% - Акцент2 33" xfId="2196"/>
    <cellStyle name="60% - Акцент2 34" xfId="2197"/>
    <cellStyle name="60% - Акцент2 35" xfId="2198"/>
    <cellStyle name="60% - Акцент2 36" xfId="2199"/>
    <cellStyle name="60% - Акцент2 37" xfId="2200"/>
    <cellStyle name="60% - Акцент2 38" xfId="2201"/>
    <cellStyle name="60% - Акцент2 39" xfId="2202"/>
    <cellStyle name="60% - Акцент2 4" xfId="2203"/>
    <cellStyle name="60% - Акцент2 40" xfId="2204"/>
    <cellStyle name="60% - Акцент2 41" xfId="2205"/>
    <cellStyle name="60% - Акцент2 42" xfId="2206"/>
    <cellStyle name="60% - Акцент2 43" xfId="2207"/>
    <cellStyle name="60% - Акцент2 44" xfId="2208"/>
    <cellStyle name="60% - Акцент2 45" xfId="2209"/>
    <cellStyle name="60% - Акцент2 46" xfId="2210"/>
    <cellStyle name="60% - Акцент2 47" xfId="2211"/>
    <cellStyle name="60% - Акцент2 48" xfId="2212"/>
    <cellStyle name="60% - Акцент2 49" xfId="2213"/>
    <cellStyle name="60% - Акцент2 5" xfId="2214"/>
    <cellStyle name="60% - Акцент2 50" xfId="2215"/>
    <cellStyle name="60% - Акцент2 51" xfId="2216"/>
    <cellStyle name="60% - Акцент2 52" xfId="2217"/>
    <cellStyle name="60% - Акцент2 53" xfId="2218"/>
    <cellStyle name="60% - Акцент2 54" xfId="2219"/>
    <cellStyle name="60% - Акцент2 55" xfId="2220"/>
    <cellStyle name="60% - Акцент2 56" xfId="2221"/>
    <cellStyle name="60% - Акцент2 57" xfId="2222"/>
    <cellStyle name="60% - Акцент2 58" xfId="2223"/>
    <cellStyle name="60% - Акцент2 59" xfId="2224"/>
    <cellStyle name="60% - Акцент2 6" xfId="2225"/>
    <cellStyle name="60% - Акцент2 60" xfId="2226"/>
    <cellStyle name="60% - Акцент2 61" xfId="2227"/>
    <cellStyle name="60% - Акцент2 62" xfId="2228"/>
    <cellStyle name="60% - Акцент2 63" xfId="2229"/>
    <cellStyle name="60% - Акцент2 64" xfId="2230"/>
    <cellStyle name="60% - Акцент2 65" xfId="2231"/>
    <cellStyle name="60% - Акцент2 66" xfId="2232"/>
    <cellStyle name="60% - Акцент2 67" xfId="2233"/>
    <cellStyle name="60% - Акцент2 68" xfId="2234"/>
    <cellStyle name="60% - Акцент2 69" xfId="2235"/>
    <cellStyle name="60% - Акцент2 7" xfId="2236"/>
    <cellStyle name="60% - Акцент2 70" xfId="2237"/>
    <cellStyle name="60% - Акцент2 71" xfId="2238"/>
    <cellStyle name="60% - Акцент2 72" xfId="2239"/>
    <cellStyle name="60% - Акцент2 73" xfId="2240"/>
    <cellStyle name="60% - Акцент2 74" xfId="2241"/>
    <cellStyle name="60% - Акцент2 75" xfId="2242"/>
    <cellStyle name="60% - Акцент2 76" xfId="2243"/>
    <cellStyle name="60% - Акцент2 77" xfId="2244"/>
    <cellStyle name="60% - Акцент2 78" xfId="2245"/>
    <cellStyle name="60% - Акцент2 79" xfId="2246"/>
    <cellStyle name="60% - Акцент2 8" xfId="2247"/>
    <cellStyle name="60% - Акцент2 80" xfId="2248"/>
    <cellStyle name="60% - Акцент2 81" xfId="2249"/>
    <cellStyle name="60% - Акцент2 82" xfId="2250"/>
    <cellStyle name="60% - Акцент2 83" xfId="2251"/>
    <cellStyle name="60% - Акцент2 84" xfId="2252"/>
    <cellStyle name="60% - Акцент2 85" xfId="2253"/>
    <cellStyle name="60% - Акцент2 86" xfId="2254"/>
    <cellStyle name="60% - Акцент2 87" xfId="2255"/>
    <cellStyle name="60% - Акцент2 88" xfId="2256"/>
    <cellStyle name="60% - Акцент2 89" xfId="2257"/>
    <cellStyle name="60% - Акцент2 9" xfId="2258"/>
    <cellStyle name="60% - Акцент2 90" xfId="2259"/>
    <cellStyle name="60% - Акцент2 91" xfId="2260"/>
    <cellStyle name="60% - Акцент2 92" xfId="2261"/>
    <cellStyle name="60% - Акцент2 93" xfId="2262"/>
    <cellStyle name="60% - Акцент2 94" xfId="2263"/>
    <cellStyle name="60% - Акцент2 95" xfId="2264"/>
    <cellStyle name="60% - Акцент2 96" xfId="2265"/>
    <cellStyle name="60% - Акцент2 97" xfId="2266"/>
    <cellStyle name="60% - Акцент2 98" xfId="2267"/>
    <cellStyle name="60% - Акцент2 99" xfId="2268"/>
    <cellStyle name="60% - Акцент3 10" xfId="2269"/>
    <cellStyle name="60% - Акцент3 100" xfId="2270"/>
    <cellStyle name="60% - Акцент3 101" xfId="2271"/>
    <cellStyle name="60% - Акцент3 102" xfId="2272"/>
    <cellStyle name="60% - Акцент3 103" xfId="2273"/>
    <cellStyle name="60% - Акцент3 104" xfId="2274"/>
    <cellStyle name="60% - Акцент3 105" xfId="2275"/>
    <cellStyle name="60% - Акцент3 106" xfId="2276"/>
    <cellStyle name="60% - Акцент3 107" xfId="2277"/>
    <cellStyle name="60% - Акцент3 108" xfId="2278"/>
    <cellStyle name="60% - Акцент3 109" xfId="2279"/>
    <cellStyle name="60% - Акцент3 11" xfId="2280"/>
    <cellStyle name="60% - Акцент3 110" xfId="2281"/>
    <cellStyle name="60% - Акцент3 111" xfId="2282"/>
    <cellStyle name="60% - Акцент3 112" xfId="2283"/>
    <cellStyle name="60% - Акцент3 113" xfId="2284"/>
    <cellStyle name="60% - Акцент3 114" xfId="2285"/>
    <cellStyle name="60% - Акцент3 115" xfId="2286"/>
    <cellStyle name="60% - Акцент3 116" xfId="2287"/>
    <cellStyle name="60% - Акцент3 117" xfId="2288"/>
    <cellStyle name="60% - Акцент3 118" xfId="2289"/>
    <cellStyle name="60% - Акцент3 119" xfId="2290"/>
    <cellStyle name="60% - Акцент3 12" xfId="2291"/>
    <cellStyle name="60% - Акцент3 120" xfId="2292"/>
    <cellStyle name="60% - Акцент3 121" xfId="2293"/>
    <cellStyle name="60% - Акцент3 122" xfId="2294"/>
    <cellStyle name="60% - Акцент3 123" xfId="2295"/>
    <cellStyle name="60% - Акцент3 124" xfId="2296"/>
    <cellStyle name="60% - Акцент3 125" xfId="2297"/>
    <cellStyle name="60% - Акцент3 126" xfId="2298"/>
    <cellStyle name="60% - Акцент3 127" xfId="2299"/>
    <cellStyle name="60% - Акцент3 128" xfId="2300"/>
    <cellStyle name="60% - Акцент3 129" xfId="2301"/>
    <cellStyle name="60% - Акцент3 13" xfId="2302"/>
    <cellStyle name="60% - Акцент3 130" xfId="2303"/>
    <cellStyle name="60% - Акцент3 131" xfId="2304"/>
    <cellStyle name="60% - Акцент3 132" xfId="2305"/>
    <cellStyle name="60% - Акцент3 133" xfId="2306"/>
    <cellStyle name="60% - Акцент3 134" xfId="2307"/>
    <cellStyle name="60% - Акцент3 135" xfId="2308"/>
    <cellStyle name="60% - Акцент3 136" xfId="2309"/>
    <cellStyle name="60% - Акцент3 137" xfId="2310"/>
    <cellStyle name="60% - Акцент3 138" xfId="2311"/>
    <cellStyle name="60% - Акцент3 139" xfId="2312"/>
    <cellStyle name="60% - Акцент3 14" xfId="2313"/>
    <cellStyle name="60% - Акцент3 140" xfId="2314"/>
    <cellStyle name="60% - Акцент3 141" xfId="2315"/>
    <cellStyle name="60% - Акцент3 142" xfId="2316"/>
    <cellStyle name="60% - Акцент3 143" xfId="2317"/>
    <cellStyle name="60% - Акцент3 144" xfId="2318"/>
    <cellStyle name="60% - Акцент3 145" xfId="2319"/>
    <cellStyle name="60% - Акцент3 146" xfId="2320"/>
    <cellStyle name="60% - Акцент3 147" xfId="2321"/>
    <cellStyle name="60% - Акцент3 148" xfId="2322"/>
    <cellStyle name="60% - Акцент3 149" xfId="2323"/>
    <cellStyle name="60% - Акцент3 15" xfId="2324"/>
    <cellStyle name="60% - Акцент3 150" xfId="2325"/>
    <cellStyle name="60% - Акцент3 151" xfId="2326"/>
    <cellStyle name="60% - Акцент3 16" xfId="2327"/>
    <cellStyle name="60% - Акцент3 17" xfId="2328"/>
    <cellStyle name="60% - Акцент3 18" xfId="2329"/>
    <cellStyle name="60% - Акцент3 19" xfId="2330"/>
    <cellStyle name="60% - Акцент3 2" xfId="2331"/>
    <cellStyle name="60% - Акцент3 2 10" xfId="2332"/>
    <cellStyle name="60% - Акцент3 2 11" xfId="2333"/>
    <cellStyle name="60% - Акцент3 2 12" xfId="2334"/>
    <cellStyle name="60% - Акцент3 2 13" xfId="2335"/>
    <cellStyle name="60% - Акцент3 2 2" xfId="2336"/>
    <cellStyle name="60% - Акцент3 2 3" xfId="2337"/>
    <cellStyle name="60% - Акцент3 2 4" xfId="2338"/>
    <cellStyle name="60% - Акцент3 2 5" xfId="2339"/>
    <cellStyle name="60% - Акцент3 2 6" xfId="2340"/>
    <cellStyle name="60% - Акцент3 2 7" xfId="2341"/>
    <cellStyle name="60% - Акцент3 2 8" xfId="2342"/>
    <cellStyle name="60% - Акцент3 2 9" xfId="2343"/>
    <cellStyle name="60% - Акцент3 20" xfId="2344"/>
    <cellStyle name="60% - Акцент3 21" xfId="2345"/>
    <cellStyle name="60% - Акцент3 22" xfId="2346"/>
    <cellStyle name="60% - Акцент3 23" xfId="2347"/>
    <cellStyle name="60% - Акцент3 24" xfId="2348"/>
    <cellStyle name="60% - Акцент3 25" xfId="2349"/>
    <cellStyle name="60% - Акцент3 26" xfId="2350"/>
    <cellStyle name="60% - Акцент3 27" xfId="2351"/>
    <cellStyle name="60% - Акцент3 28" xfId="2352"/>
    <cellStyle name="60% - Акцент3 29" xfId="2353"/>
    <cellStyle name="60% - Акцент3 3" xfId="2354"/>
    <cellStyle name="60% - Акцент3 30" xfId="2355"/>
    <cellStyle name="60% - Акцент3 31" xfId="2356"/>
    <cellStyle name="60% - Акцент3 32" xfId="2357"/>
    <cellStyle name="60% - Акцент3 33" xfId="2358"/>
    <cellStyle name="60% - Акцент3 34" xfId="2359"/>
    <cellStyle name="60% - Акцент3 35" xfId="2360"/>
    <cellStyle name="60% - Акцент3 36" xfId="2361"/>
    <cellStyle name="60% - Акцент3 37" xfId="2362"/>
    <cellStyle name="60% - Акцент3 38" xfId="2363"/>
    <cellStyle name="60% - Акцент3 39" xfId="2364"/>
    <cellStyle name="60% - Акцент3 4" xfId="2365"/>
    <cellStyle name="60% - Акцент3 40" xfId="2366"/>
    <cellStyle name="60% - Акцент3 41" xfId="2367"/>
    <cellStyle name="60% - Акцент3 42" xfId="2368"/>
    <cellStyle name="60% - Акцент3 43" xfId="2369"/>
    <cellStyle name="60% - Акцент3 44" xfId="2370"/>
    <cellStyle name="60% - Акцент3 45" xfId="2371"/>
    <cellStyle name="60% - Акцент3 46" xfId="2372"/>
    <cellStyle name="60% - Акцент3 47" xfId="2373"/>
    <cellStyle name="60% - Акцент3 48" xfId="2374"/>
    <cellStyle name="60% - Акцент3 49" xfId="2375"/>
    <cellStyle name="60% - Акцент3 5" xfId="2376"/>
    <cellStyle name="60% - Акцент3 50" xfId="2377"/>
    <cellStyle name="60% - Акцент3 51" xfId="2378"/>
    <cellStyle name="60% - Акцент3 52" xfId="2379"/>
    <cellStyle name="60% - Акцент3 53" xfId="2380"/>
    <cellStyle name="60% - Акцент3 54" xfId="2381"/>
    <cellStyle name="60% - Акцент3 55" xfId="2382"/>
    <cellStyle name="60% - Акцент3 56" xfId="2383"/>
    <cellStyle name="60% - Акцент3 57" xfId="2384"/>
    <cellStyle name="60% - Акцент3 58" xfId="2385"/>
    <cellStyle name="60% - Акцент3 59" xfId="2386"/>
    <cellStyle name="60% - Акцент3 6" xfId="2387"/>
    <cellStyle name="60% - Акцент3 60" xfId="2388"/>
    <cellStyle name="60% - Акцент3 61" xfId="2389"/>
    <cellStyle name="60% - Акцент3 62" xfId="2390"/>
    <cellStyle name="60% - Акцент3 63" xfId="2391"/>
    <cellStyle name="60% - Акцент3 64" xfId="2392"/>
    <cellStyle name="60% - Акцент3 65" xfId="2393"/>
    <cellStyle name="60% - Акцент3 66" xfId="2394"/>
    <cellStyle name="60% - Акцент3 67" xfId="2395"/>
    <cellStyle name="60% - Акцент3 68" xfId="2396"/>
    <cellStyle name="60% - Акцент3 69" xfId="2397"/>
    <cellStyle name="60% - Акцент3 7" xfId="2398"/>
    <cellStyle name="60% - Акцент3 70" xfId="2399"/>
    <cellStyle name="60% - Акцент3 71" xfId="2400"/>
    <cellStyle name="60% - Акцент3 72" xfId="2401"/>
    <cellStyle name="60% - Акцент3 73" xfId="2402"/>
    <cellStyle name="60% - Акцент3 74" xfId="2403"/>
    <cellStyle name="60% - Акцент3 75" xfId="2404"/>
    <cellStyle name="60% - Акцент3 76" xfId="2405"/>
    <cellStyle name="60% - Акцент3 77" xfId="2406"/>
    <cellStyle name="60% - Акцент3 78" xfId="2407"/>
    <cellStyle name="60% - Акцент3 79" xfId="2408"/>
    <cellStyle name="60% - Акцент3 8" xfId="2409"/>
    <cellStyle name="60% - Акцент3 80" xfId="2410"/>
    <cellStyle name="60% - Акцент3 81" xfId="2411"/>
    <cellStyle name="60% - Акцент3 82" xfId="2412"/>
    <cellStyle name="60% - Акцент3 83" xfId="2413"/>
    <cellStyle name="60% - Акцент3 84" xfId="2414"/>
    <cellStyle name="60% - Акцент3 85" xfId="2415"/>
    <cellStyle name="60% - Акцент3 86" xfId="2416"/>
    <cellStyle name="60% - Акцент3 87" xfId="2417"/>
    <cellStyle name="60% - Акцент3 88" xfId="2418"/>
    <cellStyle name="60% - Акцент3 89" xfId="2419"/>
    <cellStyle name="60% - Акцент3 9" xfId="2420"/>
    <cellStyle name="60% - Акцент3 90" xfId="2421"/>
    <cellStyle name="60% - Акцент3 91" xfId="2422"/>
    <cellStyle name="60% - Акцент3 92" xfId="2423"/>
    <cellStyle name="60% - Акцент3 93" xfId="2424"/>
    <cellStyle name="60% - Акцент3 94" xfId="2425"/>
    <cellStyle name="60% - Акцент3 95" xfId="2426"/>
    <cellStyle name="60% - Акцент3 96" xfId="2427"/>
    <cellStyle name="60% - Акцент3 97" xfId="2428"/>
    <cellStyle name="60% - Акцент3 98" xfId="2429"/>
    <cellStyle name="60% - Акцент3 99" xfId="2430"/>
    <cellStyle name="60% - Акцент4 10" xfId="2431"/>
    <cellStyle name="60% - Акцент4 100" xfId="2432"/>
    <cellStyle name="60% - Акцент4 101" xfId="2433"/>
    <cellStyle name="60% - Акцент4 102" xfId="2434"/>
    <cellStyle name="60% - Акцент4 103" xfId="2435"/>
    <cellStyle name="60% - Акцент4 104" xfId="2436"/>
    <cellStyle name="60% - Акцент4 105" xfId="2437"/>
    <cellStyle name="60% - Акцент4 106" xfId="2438"/>
    <cellStyle name="60% - Акцент4 107" xfId="2439"/>
    <cellStyle name="60% - Акцент4 108" xfId="2440"/>
    <cellStyle name="60% - Акцент4 109" xfId="2441"/>
    <cellStyle name="60% - Акцент4 11" xfId="2442"/>
    <cellStyle name="60% - Акцент4 110" xfId="2443"/>
    <cellStyle name="60% - Акцент4 111" xfId="2444"/>
    <cellStyle name="60% - Акцент4 112" xfId="2445"/>
    <cellStyle name="60% - Акцент4 113" xfId="2446"/>
    <cellStyle name="60% - Акцент4 114" xfId="2447"/>
    <cellStyle name="60% - Акцент4 115" xfId="2448"/>
    <cellStyle name="60% - Акцент4 116" xfId="2449"/>
    <cellStyle name="60% - Акцент4 117" xfId="2450"/>
    <cellStyle name="60% - Акцент4 118" xfId="2451"/>
    <cellStyle name="60% - Акцент4 119" xfId="2452"/>
    <cellStyle name="60% - Акцент4 12" xfId="2453"/>
    <cellStyle name="60% - Акцент4 120" xfId="2454"/>
    <cellStyle name="60% - Акцент4 121" xfId="2455"/>
    <cellStyle name="60% - Акцент4 122" xfId="2456"/>
    <cellStyle name="60% - Акцент4 123" xfId="2457"/>
    <cellStyle name="60% - Акцент4 124" xfId="2458"/>
    <cellStyle name="60% - Акцент4 125" xfId="2459"/>
    <cellStyle name="60% - Акцент4 126" xfId="2460"/>
    <cellStyle name="60% - Акцент4 127" xfId="2461"/>
    <cellStyle name="60% - Акцент4 128" xfId="2462"/>
    <cellStyle name="60% - Акцент4 129" xfId="2463"/>
    <cellStyle name="60% - Акцент4 13" xfId="2464"/>
    <cellStyle name="60% - Акцент4 130" xfId="2465"/>
    <cellStyle name="60% - Акцент4 131" xfId="2466"/>
    <cellStyle name="60% - Акцент4 132" xfId="2467"/>
    <cellStyle name="60% - Акцент4 133" xfId="2468"/>
    <cellStyle name="60% - Акцент4 134" xfId="2469"/>
    <cellStyle name="60% - Акцент4 135" xfId="2470"/>
    <cellStyle name="60% - Акцент4 136" xfId="2471"/>
    <cellStyle name="60% - Акцент4 137" xfId="2472"/>
    <cellStyle name="60% - Акцент4 138" xfId="2473"/>
    <cellStyle name="60% - Акцент4 139" xfId="2474"/>
    <cellStyle name="60% - Акцент4 14" xfId="2475"/>
    <cellStyle name="60% - Акцент4 140" xfId="2476"/>
    <cellStyle name="60% - Акцент4 141" xfId="2477"/>
    <cellStyle name="60% - Акцент4 142" xfId="2478"/>
    <cellStyle name="60% - Акцент4 143" xfId="2479"/>
    <cellStyle name="60% - Акцент4 144" xfId="2480"/>
    <cellStyle name="60% - Акцент4 145" xfId="2481"/>
    <cellStyle name="60% - Акцент4 146" xfId="2482"/>
    <cellStyle name="60% - Акцент4 147" xfId="2483"/>
    <cellStyle name="60% - Акцент4 148" xfId="2484"/>
    <cellStyle name="60% - Акцент4 149" xfId="2485"/>
    <cellStyle name="60% - Акцент4 15" xfId="2486"/>
    <cellStyle name="60% - Акцент4 150" xfId="2487"/>
    <cellStyle name="60% - Акцент4 151" xfId="2488"/>
    <cellStyle name="60% - Акцент4 16" xfId="2489"/>
    <cellStyle name="60% - Акцент4 17" xfId="2490"/>
    <cellStyle name="60% - Акцент4 18" xfId="2491"/>
    <cellStyle name="60% - Акцент4 19" xfId="2492"/>
    <cellStyle name="60% - Акцент4 2" xfId="2493"/>
    <cellStyle name="60% - Акцент4 2 10" xfId="2494"/>
    <cellStyle name="60% - Акцент4 2 11" xfId="2495"/>
    <cellStyle name="60% - Акцент4 2 12" xfId="2496"/>
    <cellStyle name="60% - Акцент4 2 13" xfId="2497"/>
    <cellStyle name="60% - Акцент4 2 2" xfId="2498"/>
    <cellStyle name="60% - Акцент4 2 3" xfId="2499"/>
    <cellStyle name="60% - Акцент4 2 4" xfId="2500"/>
    <cellStyle name="60% - Акцент4 2 5" xfId="2501"/>
    <cellStyle name="60% - Акцент4 2 6" xfId="2502"/>
    <cellStyle name="60% - Акцент4 2 7" xfId="2503"/>
    <cellStyle name="60% - Акцент4 2 8" xfId="2504"/>
    <cellStyle name="60% - Акцент4 2 9" xfId="2505"/>
    <cellStyle name="60% - Акцент4 20" xfId="2506"/>
    <cellStyle name="60% - Акцент4 21" xfId="2507"/>
    <cellStyle name="60% - Акцент4 22" xfId="2508"/>
    <cellStyle name="60% - Акцент4 23" xfId="2509"/>
    <cellStyle name="60% - Акцент4 24" xfId="2510"/>
    <cellStyle name="60% - Акцент4 25" xfId="2511"/>
    <cellStyle name="60% - Акцент4 26" xfId="2512"/>
    <cellStyle name="60% - Акцент4 27" xfId="2513"/>
    <cellStyle name="60% - Акцент4 28" xfId="2514"/>
    <cellStyle name="60% - Акцент4 29" xfId="2515"/>
    <cellStyle name="60% - Акцент4 3" xfId="2516"/>
    <cellStyle name="60% - Акцент4 30" xfId="2517"/>
    <cellStyle name="60% - Акцент4 31" xfId="2518"/>
    <cellStyle name="60% - Акцент4 32" xfId="2519"/>
    <cellStyle name="60% - Акцент4 33" xfId="2520"/>
    <cellStyle name="60% - Акцент4 34" xfId="2521"/>
    <cellStyle name="60% - Акцент4 35" xfId="2522"/>
    <cellStyle name="60% - Акцент4 36" xfId="2523"/>
    <cellStyle name="60% - Акцент4 37" xfId="2524"/>
    <cellStyle name="60% - Акцент4 38" xfId="2525"/>
    <cellStyle name="60% - Акцент4 39" xfId="2526"/>
    <cellStyle name="60% - Акцент4 4" xfId="2527"/>
    <cellStyle name="60% - Акцент4 40" xfId="2528"/>
    <cellStyle name="60% - Акцент4 41" xfId="2529"/>
    <cellStyle name="60% - Акцент4 42" xfId="2530"/>
    <cellStyle name="60% - Акцент4 43" xfId="2531"/>
    <cellStyle name="60% - Акцент4 44" xfId="2532"/>
    <cellStyle name="60% - Акцент4 45" xfId="2533"/>
    <cellStyle name="60% - Акцент4 46" xfId="2534"/>
    <cellStyle name="60% - Акцент4 47" xfId="2535"/>
    <cellStyle name="60% - Акцент4 48" xfId="2536"/>
    <cellStyle name="60% - Акцент4 49" xfId="2537"/>
    <cellStyle name="60% - Акцент4 5" xfId="2538"/>
    <cellStyle name="60% - Акцент4 50" xfId="2539"/>
    <cellStyle name="60% - Акцент4 51" xfId="2540"/>
    <cellStyle name="60% - Акцент4 52" xfId="2541"/>
    <cellStyle name="60% - Акцент4 53" xfId="2542"/>
    <cellStyle name="60% - Акцент4 54" xfId="2543"/>
    <cellStyle name="60% - Акцент4 55" xfId="2544"/>
    <cellStyle name="60% - Акцент4 56" xfId="2545"/>
    <cellStyle name="60% - Акцент4 57" xfId="2546"/>
    <cellStyle name="60% - Акцент4 58" xfId="2547"/>
    <cellStyle name="60% - Акцент4 59" xfId="2548"/>
    <cellStyle name="60% - Акцент4 6" xfId="2549"/>
    <cellStyle name="60% - Акцент4 60" xfId="2550"/>
    <cellStyle name="60% - Акцент4 61" xfId="2551"/>
    <cellStyle name="60% - Акцент4 62" xfId="2552"/>
    <cellStyle name="60% - Акцент4 63" xfId="2553"/>
    <cellStyle name="60% - Акцент4 64" xfId="2554"/>
    <cellStyle name="60% - Акцент4 65" xfId="2555"/>
    <cellStyle name="60% - Акцент4 66" xfId="2556"/>
    <cellStyle name="60% - Акцент4 67" xfId="2557"/>
    <cellStyle name="60% - Акцент4 68" xfId="2558"/>
    <cellStyle name="60% - Акцент4 69" xfId="2559"/>
    <cellStyle name="60% - Акцент4 7" xfId="2560"/>
    <cellStyle name="60% - Акцент4 70" xfId="2561"/>
    <cellStyle name="60% - Акцент4 71" xfId="2562"/>
    <cellStyle name="60% - Акцент4 72" xfId="2563"/>
    <cellStyle name="60% - Акцент4 73" xfId="2564"/>
    <cellStyle name="60% - Акцент4 74" xfId="2565"/>
    <cellStyle name="60% - Акцент4 75" xfId="2566"/>
    <cellStyle name="60% - Акцент4 76" xfId="2567"/>
    <cellStyle name="60% - Акцент4 77" xfId="2568"/>
    <cellStyle name="60% - Акцент4 78" xfId="2569"/>
    <cellStyle name="60% - Акцент4 79" xfId="2570"/>
    <cellStyle name="60% - Акцент4 8" xfId="2571"/>
    <cellStyle name="60% - Акцент4 80" xfId="2572"/>
    <cellStyle name="60% - Акцент4 81" xfId="2573"/>
    <cellStyle name="60% - Акцент4 82" xfId="2574"/>
    <cellStyle name="60% - Акцент4 83" xfId="2575"/>
    <cellStyle name="60% - Акцент4 84" xfId="2576"/>
    <cellStyle name="60% - Акцент4 85" xfId="2577"/>
    <cellStyle name="60% - Акцент4 86" xfId="2578"/>
    <cellStyle name="60% - Акцент4 87" xfId="2579"/>
    <cellStyle name="60% - Акцент4 88" xfId="2580"/>
    <cellStyle name="60% - Акцент4 89" xfId="2581"/>
    <cellStyle name="60% - Акцент4 9" xfId="2582"/>
    <cellStyle name="60% - Акцент4 90" xfId="2583"/>
    <cellStyle name="60% - Акцент4 91" xfId="2584"/>
    <cellStyle name="60% - Акцент4 92" xfId="2585"/>
    <cellStyle name="60% - Акцент4 93" xfId="2586"/>
    <cellStyle name="60% - Акцент4 94" xfId="2587"/>
    <cellStyle name="60% - Акцент4 95" xfId="2588"/>
    <cellStyle name="60% - Акцент4 96" xfId="2589"/>
    <cellStyle name="60% - Акцент4 97" xfId="2590"/>
    <cellStyle name="60% - Акцент4 98" xfId="2591"/>
    <cellStyle name="60% - Акцент4 99" xfId="2592"/>
    <cellStyle name="60% - Акцент5 10" xfId="2593"/>
    <cellStyle name="60% - Акцент5 100" xfId="2594"/>
    <cellStyle name="60% - Акцент5 101" xfId="2595"/>
    <cellStyle name="60% - Акцент5 102" xfId="2596"/>
    <cellStyle name="60% - Акцент5 103" xfId="2597"/>
    <cellStyle name="60% - Акцент5 104" xfId="2598"/>
    <cellStyle name="60% - Акцент5 105" xfId="2599"/>
    <cellStyle name="60% - Акцент5 106" xfId="2600"/>
    <cellStyle name="60% - Акцент5 107" xfId="2601"/>
    <cellStyle name="60% - Акцент5 108" xfId="2602"/>
    <cellStyle name="60% - Акцент5 109" xfId="2603"/>
    <cellStyle name="60% - Акцент5 11" xfId="2604"/>
    <cellStyle name="60% - Акцент5 110" xfId="2605"/>
    <cellStyle name="60% - Акцент5 111" xfId="2606"/>
    <cellStyle name="60% - Акцент5 112" xfId="2607"/>
    <cellStyle name="60% - Акцент5 113" xfId="2608"/>
    <cellStyle name="60% - Акцент5 114" xfId="2609"/>
    <cellStyle name="60% - Акцент5 115" xfId="2610"/>
    <cellStyle name="60% - Акцент5 116" xfId="2611"/>
    <cellStyle name="60% - Акцент5 117" xfId="2612"/>
    <cellStyle name="60% - Акцент5 118" xfId="2613"/>
    <cellStyle name="60% - Акцент5 119" xfId="2614"/>
    <cellStyle name="60% - Акцент5 12" xfId="2615"/>
    <cellStyle name="60% - Акцент5 120" xfId="2616"/>
    <cellStyle name="60% - Акцент5 121" xfId="2617"/>
    <cellStyle name="60% - Акцент5 122" xfId="2618"/>
    <cellStyle name="60% - Акцент5 123" xfId="2619"/>
    <cellStyle name="60% - Акцент5 124" xfId="2620"/>
    <cellStyle name="60% - Акцент5 125" xfId="2621"/>
    <cellStyle name="60% - Акцент5 126" xfId="2622"/>
    <cellStyle name="60% - Акцент5 127" xfId="2623"/>
    <cellStyle name="60% - Акцент5 128" xfId="2624"/>
    <cellStyle name="60% - Акцент5 129" xfId="2625"/>
    <cellStyle name="60% - Акцент5 13" xfId="2626"/>
    <cellStyle name="60% - Акцент5 130" xfId="2627"/>
    <cellStyle name="60% - Акцент5 131" xfId="2628"/>
    <cellStyle name="60% - Акцент5 132" xfId="2629"/>
    <cellStyle name="60% - Акцент5 133" xfId="2630"/>
    <cellStyle name="60% - Акцент5 134" xfId="2631"/>
    <cellStyle name="60% - Акцент5 135" xfId="2632"/>
    <cellStyle name="60% - Акцент5 136" xfId="2633"/>
    <cellStyle name="60% - Акцент5 137" xfId="2634"/>
    <cellStyle name="60% - Акцент5 138" xfId="2635"/>
    <cellStyle name="60% - Акцент5 139" xfId="2636"/>
    <cellStyle name="60% - Акцент5 14" xfId="2637"/>
    <cellStyle name="60% - Акцент5 140" xfId="2638"/>
    <cellStyle name="60% - Акцент5 141" xfId="2639"/>
    <cellStyle name="60% - Акцент5 142" xfId="2640"/>
    <cellStyle name="60% - Акцент5 143" xfId="2641"/>
    <cellStyle name="60% - Акцент5 144" xfId="2642"/>
    <cellStyle name="60% - Акцент5 145" xfId="2643"/>
    <cellStyle name="60% - Акцент5 146" xfId="2644"/>
    <cellStyle name="60% - Акцент5 147" xfId="2645"/>
    <cellStyle name="60% - Акцент5 148" xfId="2646"/>
    <cellStyle name="60% - Акцент5 149" xfId="2647"/>
    <cellStyle name="60% - Акцент5 15" xfId="2648"/>
    <cellStyle name="60% - Акцент5 150" xfId="2649"/>
    <cellStyle name="60% - Акцент5 151" xfId="2650"/>
    <cellStyle name="60% - Акцент5 16" xfId="2651"/>
    <cellStyle name="60% - Акцент5 17" xfId="2652"/>
    <cellStyle name="60% - Акцент5 18" xfId="2653"/>
    <cellStyle name="60% - Акцент5 19" xfId="2654"/>
    <cellStyle name="60% - Акцент5 2" xfId="2655"/>
    <cellStyle name="60% - Акцент5 2 10" xfId="2656"/>
    <cellStyle name="60% - Акцент5 2 11" xfId="2657"/>
    <cellStyle name="60% - Акцент5 2 12" xfId="2658"/>
    <cellStyle name="60% - Акцент5 2 13" xfId="2659"/>
    <cellStyle name="60% - Акцент5 2 2" xfId="2660"/>
    <cellStyle name="60% - Акцент5 2 3" xfId="2661"/>
    <cellStyle name="60% - Акцент5 2 4" xfId="2662"/>
    <cellStyle name="60% - Акцент5 2 5" xfId="2663"/>
    <cellStyle name="60% - Акцент5 2 6" xfId="2664"/>
    <cellStyle name="60% - Акцент5 2 7" xfId="2665"/>
    <cellStyle name="60% - Акцент5 2 8" xfId="2666"/>
    <cellStyle name="60% - Акцент5 2 9" xfId="2667"/>
    <cellStyle name="60% - Акцент5 20" xfId="2668"/>
    <cellStyle name="60% - Акцент5 21" xfId="2669"/>
    <cellStyle name="60% - Акцент5 22" xfId="2670"/>
    <cellStyle name="60% - Акцент5 23" xfId="2671"/>
    <cellStyle name="60% - Акцент5 24" xfId="2672"/>
    <cellStyle name="60% - Акцент5 25" xfId="2673"/>
    <cellStyle name="60% - Акцент5 26" xfId="2674"/>
    <cellStyle name="60% - Акцент5 27" xfId="2675"/>
    <cellStyle name="60% - Акцент5 28" xfId="2676"/>
    <cellStyle name="60% - Акцент5 29" xfId="2677"/>
    <cellStyle name="60% - Акцент5 3" xfId="2678"/>
    <cellStyle name="60% - Акцент5 30" xfId="2679"/>
    <cellStyle name="60% - Акцент5 31" xfId="2680"/>
    <cellStyle name="60% - Акцент5 32" xfId="2681"/>
    <cellStyle name="60% - Акцент5 33" xfId="2682"/>
    <cellStyle name="60% - Акцент5 34" xfId="2683"/>
    <cellStyle name="60% - Акцент5 35" xfId="2684"/>
    <cellStyle name="60% - Акцент5 36" xfId="2685"/>
    <cellStyle name="60% - Акцент5 37" xfId="2686"/>
    <cellStyle name="60% - Акцент5 38" xfId="2687"/>
    <cellStyle name="60% - Акцент5 39" xfId="2688"/>
    <cellStyle name="60% - Акцент5 4" xfId="2689"/>
    <cellStyle name="60% - Акцент5 40" xfId="2690"/>
    <cellStyle name="60% - Акцент5 41" xfId="2691"/>
    <cellStyle name="60% - Акцент5 42" xfId="2692"/>
    <cellStyle name="60% - Акцент5 43" xfId="2693"/>
    <cellStyle name="60% - Акцент5 44" xfId="2694"/>
    <cellStyle name="60% - Акцент5 45" xfId="2695"/>
    <cellStyle name="60% - Акцент5 46" xfId="2696"/>
    <cellStyle name="60% - Акцент5 47" xfId="2697"/>
    <cellStyle name="60% - Акцент5 48" xfId="2698"/>
    <cellStyle name="60% - Акцент5 49" xfId="2699"/>
    <cellStyle name="60% - Акцент5 5" xfId="2700"/>
    <cellStyle name="60% - Акцент5 50" xfId="2701"/>
    <cellStyle name="60% - Акцент5 51" xfId="2702"/>
    <cellStyle name="60% - Акцент5 52" xfId="2703"/>
    <cellStyle name="60% - Акцент5 53" xfId="2704"/>
    <cellStyle name="60% - Акцент5 54" xfId="2705"/>
    <cellStyle name="60% - Акцент5 55" xfId="2706"/>
    <cellStyle name="60% - Акцент5 56" xfId="2707"/>
    <cellStyle name="60% - Акцент5 57" xfId="2708"/>
    <cellStyle name="60% - Акцент5 58" xfId="2709"/>
    <cellStyle name="60% - Акцент5 59" xfId="2710"/>
    <cellStyle name="60% - Акцент5 6" xfId="2711"/>
    <cellStyle name="60% - Акцент5 60" xfId="2712"/>
    <cellStyle name="60% - Акцент5 61" xfId="2713"/>
    <cellStyle name="60% - Акцент5 62" xfId="2714"/>
    <cellStyle name="60% - Акцент5 63" xfId="2715"/>
    <cellStyle name="60% - Акцент5 64" xfId="2716"/>
    <cellStyle name="60% - Акцент5 65" xfId="2717"/>
    <cellStyle name="60% - Акцент5 66" xfId="2718"/>
    <cellStyle name="60% - Акцент5 67" xfId="2719"/>
    <cellStyle name="60% - Акцент5 68" xfId="2720"/>
    <cellStyle name="60% - Акцент5 69" xfId="2721"/>
    <cellStyle name="60% - Акцент5 7" xfId="2722"/>
    <cellStyle name="60% - Акцент5 70" xfId="2723"/>
    <cellStyle name="60% - Акцент5 71" xfId="2724"/>
    <cellStyle name="60% - Акцент5 72" xfId="2725"/>
    <cellStyle name="60% - Акцент5 73" xfId="2726"/>
    <cellStyle name="60% - Акцент5 74" xfId="2727"/>
    <cellStyle name="60% - Акцент5 75" xfId="2728"/>
    <cellStyle name="60% - Акцент5 76" xfId="2729"/>
    <cellStyle name="60% - Акцент5 77" xfId="2730"/>
    <cellStyle name="60% - Акцент5 78" xfId="2731"/>
    <cellStyle name="60% - Акцент5 79" xfId="2732"/>
    <cellStyle name="60% - Акцент5 8" xfId="2733"/>
    <cellStyle name="60% - Акцент5 80" xfId="2734"/>
    <cellStyle name="60% - Акцент5 81" xfId="2735"/>
    <cellStyle name="60% - Акцент5 82" xfId="2736"/>
    <cellStyle name="60% - Акцент5 83" xfId="2737"/>
    <cellStyle name="60% - Акцент5 84" xfId="2738"/>
    <cellStyle name="60% - Акцент5 85" xfId="2739"/>
    <cellStyle name="60% - Акцент5 86" xfId="2740"/>
    <cellStyle name="60% - Акцент5 87" xfId="2741"/>
    <cellStyle name="60% - Акцент5 88" xfId="2742"/>
    <cellStyle name="60% - Акцент5 89" xfId="2743"/>
    <cellStyle name="60% - Акцент5 9" xfId="2744"/>
    <cellStyle name="60% - Акцент5 90" xfId="2745"/>
    <cellStyle name="60% - Акцент5 91" xfId="2746"/>
    <cellStyle name="60% - Акцент5 92" xfId="2747"/>
    <cellStyle name="60% - Акцент5 93" xfId="2748"/>
    <cellStyle name="60% - Акцент5 94" xfId="2749"/>
    <cellStyle name="60% - Акцент5 95" xfId="2750"/>
    <cellStyle name="60% - Акцент5 96" xfId="2751"/>
    <cellStyle name="60% - Акцент5 97" xfId="2752"/>
    <cellStyle name="60% - Акцент5 98" xfId="2753"/>
    <cellStyle name="60% - Акцент5 99" xfId="2754"/>
    <cellStyle name="60% - Акцент6 10" xfId="2755"/>
    <cellStyle name="60% - Акцент6 100" xfId="2756"/>
    <cellStyle name="60% - Акцент6 101" xfId="2757"/>
    <cellStyle name="60% - Акцент6 102" xfId="2758"/>
    <cellStyle name="60% - Акцент6 103" xfId="2759"/>
    <cellStyle name="60% - Акцент6 104" xfId="2760"/>
    <cellStyle name="60% - Акцент6 105" xfId="2761"/>
    <cellStyle name="60% - Акцент6 106" xfId="2762"/>
    <cellStyle name="60% - Акцент6 107" xfId="2763"/>
    <cellStyle name="60% - Акцент6 108" xfId="2764"/>
    <cellStyle name="60% - Акцент6 109" xfId="2765"/>
    <cellStyle name="60% - Акцент6 11" xfId="2766"/>
    <cellStyle name="60% - Акцент6 110" xfId="2767"/>
    <cellStyle name="60% - Акцент6 111" xfId="2768"/>
    <cellStyle name="60% - Акцент6 112" xfId="2769"/>
    <cellStyle name="60% - Акцент6 113" xfId="2770"/>
    <cellStyle name="60% - Акцент6 114" xfId="2771"/>
    <cellStyle name="60% - Акцент6 115" xfId="2772"/>
    <cellStyle name="60% - Акцент6 116" xfId="2773"/>
    <cellStyle name="60% - Акцент6 117" xfId="2774"/>
    <cellStyle name="60% - Акцент6 118" xfId="2775"/>
    <cellStyle name="60% - Акцент6 119" xfId="2776"/>
    <cellStyle name="60% - Акцент6 12" xfId="2777"/>
    <cellStyle name="60% - Акцент6 120" xfId="2778"/>
    <cellStyle name="60% - Акцент6 121" xfId="2779"/>
    <cellStyle name="60% - Акцент6 122" xfId="2780"/>
    <cellStyle name="60% - Акцент6 123" xfId="2781"/>
    <cellStyle name="60% - Акцент6 124" xfId="2782"/>
    <cellStyle name="60% - Акцент6 125" xfId="2783"/>
    <cellStyle name="60% - Акцент6 126" xfId="2784"/>
    <cellStyle name="60% - Акцент6 127" xfId="2785"/>
    <cellStyle name="60% - Акцент6 128" xfId="2786"/>
    <cellStyle name="60% - Акцент6 129" xfId="2787"/>
    <cellStyle name="60% - Акцент6 13" xfId="2788"/>
    <cellStyle name="60% - Акцент6 130" xfId="2789"/>
    <cellStyle name="60% - Акцент6 131" xfId="2790"/>
    <cellStyle name="60% - Акцент6 132" xfId="2791"/>
    <cellStyle name="60% - Акцент6 133" xfId="2792"/>
    <cellStyle name="60% - Акцент6 134" xfId="2793"/>
    <cellStyle name="60% - Акцент6 135" xfId="2794"/>
    <cellStyle name="60% - Акцент6 136" xfId="2795"/>
    <cellStyle name="60% - Акцент6 137" xfId="2796"/>
    <cellStyle name="60% - Акцент6 138" xfId="2797"/>
    <cellStyle name="60% - Акцент6 139" xfId="2798"/>
    <cellStyle name="60% - Акцент6 14" xfId="2799"/>
    <cellStyle name="60% - Акцент6 140" xfId="2800"/>
    <cellStyle name="60% - Акцент6 141" xfId="2801"/>
    <cellStyle name="60% - Акцент6 142" xfId="2802"/>
    <cellStyle name="60% - Акцент6 143" xfId="2803"/>
    <cellStyle name="60% - Акцент6 144" xfId="2804"/>
    <cellStyle name="60% - Акцент6 145" xfId="2805"/>
    <cellStyle name="60% - Акцент6 146" xfId="2806"/>
    <cellStyle name="60% - Акцент6 147" xfId="2807"/>
    <cellStyle name="60% - Акцент6 148" xfId="2808"/>
    <cellStyle name="60% - Акцент6 149" xfId="2809"/>
    <cellStyle name="60% - Акцент6 15" xfId="2810"/>
    <cellStyle name="60% - Акцент6 150" xfId="2811"/>
    <cellStyle name="60% - Акцент6 151" xfId="2812"/>
    <cellStyle name="60% - Акцент6 16" xfId="2813"/>
    <cellStyle name="60% - Акцент6 17" xfId="2814"/>
    <cellStyle name="60% - Акцент6 18" xfId="2815"/>
    <cellStyle name="60% - Акцент6 19" xfId="2816"/>
    <cellStyle name="60% - Акцент6 2" xfId="2817"/>
    <cellStyle name="60% - Акцент6 2 10" xfId="2818"/>
    <cellStyle name="60% - Акцент6 2 11" xfId="2819"/>
    <cellStyle name="60% - Акцент6 2 12" xfId="2820"/>
    <cellStyle name="60% - Акцент6 2 13" xfId="2821"/>
    <cellStyle name="60% - Акцент6 2 2" xfId="2822"/>
    <cellStyle name="60% - Акцент6 2 3" xfId="2823"/>
    <cellStyle name="60% - Акцент6 2 4" xfId="2824"/>
    <cellStyle name="60% - Акцент6 2 5" xfId="2825"/>
    <cellStyle name="60% - Акцент6 2 6" xfId="2826"/>
    <cellStyle name="60% - Акцент6 2 7" xfId="2827"/>
    <cellStyle name="60% - Акцент6 2 8" xfId="2828"/>
    <cellStyle name="60% - Акцент6 2 9" xfId="2829"/>
    <cellStyle name="60% - Акцент6 20" xfId="2830"/>
    <cellStyle name="60% - Акцент6 21" xfId="2831"/>
    <cellStyle name="60% - Акцент6 22" xfId="2832"/>
    <cellStyle name="60% - Акцент6 23" xfId="2833"/>
    <cellStyle name="60% - Акцент6 24" xfId="2834"/>
    <cellStyle name="60% - Акцент6 25" xfId="2835"/>
    <cellStyle name="60% - Акцент6 26" xfId="2836"/>
    <cellStyle name="60% - Акцент6 27" xfId="2837"/>
    <cellStyle name="60% - Акцент6 28" xfId="2838"/>
    <cellStyle name="60% - Акцент6 29" xfId="2839"/>
    <cellStyle name="60% - Акцент6 3" xfId="2840"/>
    <cellStyle name="60% - Акцент6 30" xfId="2841"/>
    <cellStyle name="60% - Акцент6 31" xfId="2842"/>
    <cellStyle name="60% - Акцент6 32" xfId="2843"/>
    <cellStyle name="60% - Акцент6 33" xfId="2844"/>
    <cellStyle name="60% - Акцент6 34" xfId="2845"/>
    <cellStyle name="60% - Акцент6 35" xfId="2846"/>
    <cellStyle name="60% - Акцент6 36" xfId="2847"/>
    <cellStyle name="60% - Акцент6 37" xfId="2848"/>
    <cellStyle name="60% - Акцент6 38" xfId="2849"/>
    <cellStyle name="60% - Акцент6 39" xfId="2850"/>
    <cellStyle name="60% - Акцент6 4" xfId="2851"/>
    <cellStyle name="60% - Акцент6 40" xfId="2852"/>
    <cellStyle name="60% - Акцент6 41" xfId="2853"/>
    <cellStyle name="60% - Акцент6 42" xfId="2854"/>
    <cellStyle name="60% - Акцент6 43" xfId="2855"/>
    <cellStyle name="60% - Акцент6 44" xfId="2856"/>
    <cellStyle name="60% - Акцент6 45" xfId="2857"/>
    <cellStyle name="60% - Акцент6 46" xfId="2858"/>
    <cellStyle name="60% - Акцент6 47" xfId="2859"/>
    <cellStyle name="60% - Акцент6 48" xfId="2860"/>
    <cellStyle name="60% - Акцент6 49" xfId="2861"/>
    <cellStyle name="60% - Акцент6 5" xfId="2862"/>
    <cellStyle name="60% - Акцент6 50" xfId="2863"/>
    <cellStyle name="60% - Акцент6 51" xfId="2864"/>
    <cellStyle name="60% - Акцент6 52" xfId="2865"/>
    <cellStyle name="60% - Акцент6 53" xfId="2866"/>
    <cellStyle name="60% - Акцент6 54" xfId="2867"/>
    <cellStyle name="60% - Акцент6 55" xfId="2868"/>
    <cellStyle name="60% - Акцент6 56" xfId="2869"/>
    <cellStyle name="60% - Акцент6 57" xfId="2870"/>
    <cellStyle name="60% - Акцент6 58" xfId="2871"/>
    <cellStyle name="60% - Акцент6 59" xfId="2872"/>
    <cellStyle name="60% - Акцент6 6" xfId="2873"/>
    <cellStyle name="60% - Акцент6 60" xfId="2874"/>
    <cellStyle name="60% - Акцент6 61" xfId="2875"/>
    <cellStyle name="60% - Акцент6 62" xfId="2876"/>
    <cellStyle name="60% - Акцент6 63" xfId="2877"/>
    <cellStyle name="60% - Акцент6 64" xfId="2878"/>
    <cellStyle name="60% - Акцент6 65" xfId="2879"/>
    <cellStyle name="60% - Акцент6 66" xfId="2880"/>
    <cellStyle name="60% - Акцент6 67" xfId="2881"/>
    <cellStyle name="60% - Акцент6 68" xfId="2882"/>
    <cellStyle name="60% - Акцент6 69" xfId="2883"/>
    <cellStyle name="60% - Акцент6 7" xfId="2884"/>
    <cellStyle name="60% - Акцент6 70" xfId="2885"/>
    <cellStyle name="60% - Акцент6 71" xfId="2886"/>
    <cellStyle name="60% - Акцент6 72" xfId="2887"/>
    <cellStyle name="60% - Акцент6 73" xfId="2888"/>
    <cellStyle name="60% - Акцент6 74" xfId="2889"/>
    <cellStyle name="60% - Акцент6 75" xfId="2890"/>
    <cellStyle name="60% - Акцент6 76" xfId="2891"/>
    <cellStyle name="60% - Акцент6 77" xfId="2892"/>
    <cellStyle name="60% - Акцент6 78" xfId="2893"/>
    <cellStyle name="60% - Акцент6 79" xfId="2894"/>
    <cellStyle name="60% - Акцент6 8" xfId="2895"/>
    <cellStyle name="60% - Акцент6 80" xfId="2896"/>
    <cellStyle name="60% - Акцент6 81" xfId="2897"/>
    <cellStyle name="60% - Акцент6 82" xfId="2898"/>
    <cellStyle name="60% - Акцент6 83" xfId="2899"/>
    <cellStyle name="60% - Акцент6 84" xfId="2900"/>
    <cellStyle name="60% - Акцент6 85" xfId="2901"/>
    <cellStyle name="60% - Акцент6 86" xfId="2902"/>
    <cellStyle name="60% - Акцент6 87" xfId="2903"/>
    <cellStyle name="60% - Акцент6 88" xfId="2904"/>
    <cellStyle name="60% - Акцент6 89" xfId="2905"/>
    <cellStyle name="60% - Акцент6 9" xfId="2906"/>
    <cellStyle name="60% - Акцент6 90" xfId="2907"/>
    <cellStyle name="60% - Акцент6 91" xfId="2908"/>
    <cellStyle name="60% - Акцент6 92" xfId="2909"/>
    <cellStyle name="60% - Акцент6 93" xfId="2910"/>
    <cellStyle name="60% - Акцент6 94" xfId="2911"/>
    <cellStyle name="60% - Акцент6 95" xfId="2912"/>
    <cellStyle name="60% - Акцент6 96" xfId="2913"/>
    <cellStyle name="60% - Акцент6 97" xfId="2914"/>
    <cellStyle name="60% - Акцент6 98" xfId="2915"/>
    <cellStyle name="60% - Акцент6 99" xfId="2916"/>
    <cellStyle name="TableStyleLight1" xfId="15947"/>
    <cellStyle name="Акцент1 10" xfId="2917"/>
    <cellStyle name="Акцент1 100" xfId="2918"/>
    <cellStyle name="Акцент1 101" xfId="2919"/>
    <cellStyle name="Акцент1 102" xfId="2920"/>
    <cellStyle name="Акцент1 103" xfId="2921"/>
    <cellStyle name="Акцент1 104" xfId="2922"/>
    <cellStyle name="Акцент1 105" xfId="2923"/>
    <cellStyle name="Акцент1 106" xfId="2924"/>
    <cellStyle name="Акцент1 107" xfId="2925"/>
    <cellStyle name="Акцент1 108" xfId="2926"/>
    <cellStyle name="Акцент1 109" xfId="2927"/>
    <cellStyle name="Акцент1 11" xfId="2928"/>
    <cellStyle name="Акцент1 110" xfId="2929"/>
    <cellStyle name="Акцент1 111" xfId="2930"/>
    <cellStyle name="Акцент1 112" xfId="2931"/>
    <cellStyle name="Акцент1 113" xfId="2932"/>
    <cellStyle name="Акцент1 114" xfId="2933"/>
    <cellStyle name="Акцент1 115" xfId="2934"/>
    <cellStyle name="Акцент1 116" xfId="2935"/>
    <cellStyle name="Акцент1 117" xfId="2936"/>
    <cellStyle name="Акцент1 118" xfId="2937"/>
    <cellStyle name="Акцент1 119" xfId="2938"/>
    <cellStyle name="Акцент1 12" xfId="2939"/>
    <cellStyle name="Акцент1 120" xfId="2940"/>
    <cellStyle name="Акцент1 121" xfId="2941"/>
    <cellStyle name="Акцент1 122" xfId="2942"/>
    <cellStyle name="Акцент1 123" xfId="2943"/>
    <cellStyle name="Акцент1 124" xfId="2944"/>
    <cellStyle name="Акцент1 125" xfId="2945"/>
    <cellStyle name="Акцент1 126" xfId="2946"/>
    <cellStyle name="Акцент1 127" xfId="2947"/>
    <cellStyle name="Акцент1 128" xfId="2948"/>
    <cellStyle name="Акцент1 129" xfId="2949"/>
    <cellStyle name="Акцент1 13" xfId="2950"/>
    <cellStyle name="Акцент1 130" xfId="2951"/>
    <cellStyle name="Акцент1 131" xfId="2952"/>
    <cellStyle name="Акцент1 132" xfId="2953"/>
    <cellStyle name="Акцент1 133" xfId="2954"/>
    <cellStyle name="Акцент1 134" xfId="2955"/>
    <cellStyle name="Акцент1 135" xfId="2956"/>
    <cellStyle name="Акцент1 136" xfId="2957"/>
    <cellStyle name="Акцент1 137" xfId="2958"/>
    <cellStyle name="Акцент1 138" xfId="2959"/>
    <cellStyle name="Акцент1 139" xfId="2960"/>
    <cellStyle name="Акцент1 14" xfId="2961"/>
    <cellStyle name="Акцент1 140" xfId="2962"/>
    <cellStyle name="Акцент1 141" xfId="2963"/>
    <cellStyle name="Акцент1 142" xfId="2964"/>
    <cellStyle name="Акцент1 143" xfId="2965"/>
    <cellStyle name="Акцент1 144" xfId="2966"/>
    <cellStyle name="Акцент1 145" xfId="2967"/>
    <cellStyle name="Акцент1 146" xfId="2968"/>
    <cellStyle name="Акцент1 147" xfId="2969"/>
    <cellStyle name="Акцент1 148" xfId="2970"/>
    <cellStyle name="Акцент1 149" xfId="2971"/>
    <cellStyle name="Акцент1 15" xfId="2972"/>
    <cellStyle name="Акцент1 150" xfId="2973"/>
    <cellStyle name="Акцент1 151" xfId="2974"/>
    <cellStyle name="Акцент1 16" xfId="2975"/>
    <cellStyle name="Акцент1 17" xfId="2976"/>
    <cellStyle name="Акцент1 18" xfId="2977"/>
    <cellStyle name="Акцент1 19" xfId="2978"/>
    <cellStyle name="Акцент1 2" xfId="2979"/>
    <cellStyle name="Акцент1 2 10" xfId="2980"/>
    <cellStyle name="Акцент1 2 11" xfId="2981"/>
    <cellStyle name="Акцент1 2 12" xfId="2982"/>
    <cellStyle name="Акцент1 2 13" xfId="2983"/>
    <cellStyle name="Акцент1 2 2" xfId="2984"/>
    <cellStyle name="Акцент1 2 3" xfId="2985"/>
    <cellStyle name="Акцент1 2 4" xfId="2986"/>
    <cellStyle name="Акцент1 2 5" xfId="2987"/>
    <cellStyle name="Акцент1 2 6" xfId="2988"/>
    <cellStyle name="Акцент1 2 7" xfId="2989"/>
    <cellStyle name="Акцент1 2 8" xfId="2990"/>
    <cellStyle name="Акцент1 2 9" xfId="2991"/>
    <cellStyle name="Акцент1 20" xfId="2992"/>
    <cellStyle name="Акцент1 21" xfId="2993"/>
    <cellStyle name="Акцент1 22" xfId="2994"/>
    <cellStyle name="Акцент1 23" xfId="2995"/>
    <cellStyle name="Акцент1 24" xfId="2996"/>
    <cellStyle name="Акцент1 25" xfId="2997"/>
    <cellStyle name="Акцент1 26" xfId="2998"/>
    <cellStyle name="Акцент1 27" xfId="2999"/>
    <cellStyle name="Акцент1 28" xfId="3000"/>
    <cellStyle name="Акцент1 29" xfId="3001"/>
    <cellStyle name="Акцент1 3" xfId="3002"/>
    <cellStyle name="Акцент1 30" xfId="3003"/>
    <cellStyle name="Акцент1 31" xfId="3004"/>
    <cellStyle name="Акцент1 32" xfId="3005"/>
    <cellStyle name="Акцент1 33" xfId="3006"/>
    <cellStyle name="Акцент1 34" xfId="3007"/>
    <cellStyle name="Акцент1 35" xfId="3008"/>
    <cellStyle name="Акцент1 36" xfId="3009"/>
    <cellStyle name="Акцент1 37" xfId="3010"/>
    <cellStyle name="Акцент1 38" xfId="3011"/>
    <cellStyle name="Акцент1 39" xfId="3012"/>
    <cellStyle name="Акцент1 4" xfId="3013"/>
    <cellStyle name="Акцент1 40" xfId="3014"/>
    <cellStyle name="Акцент1 41" xfId="3015"/>
    <cellStyle name="Акцент1 42" xfId="3016"/>
    <cellStyle name="Акцент1 43" xfId="3017"/>
    <cellStyle name="Акцент1 44" xfId="3018"/>
    <cellStyle name="Акцент1 45" xfId="3019"/>
    <cellStyle name="Акцент1 46" xfId="3020"/>
    <cellStyle name="Акцент1 47" xfId="3021"/>
    <cellStyle name="Акцент1 48" xfId="3022"/>
    <cellStyle name="Акцент1 49" xfId="3023"/>
    <cellStyle name="Акцент1 5" xfId="3024"/>
    <cellStyle name="Акцент1 50" xfId="3025"/>
    <cellStyle name="Акцент1 51" xfId="3026"/>
    <cellStyle name="Акцент1 52" xfId="3027"/>
    <cellStyle name="Акцент1 53" xfId="3028"/>
    <cellStyle name="Акцент1 54" xfId="3029"/>
    <cellStyle name="Акцент1 55" xfId="3030"/>
    <cellStyle name="Акцент1 56" xfId="3031"/>
    <cellStyle name="Акцент1 57" xfId="3032"/>
    <cellStyle name="Акцент1 58" xfId="3033"/>
    <cellStyle name="Акцент1 59" xfId="3034"/>
    <cellStyle name="Акцент1 6" xfId="3035"/>
    <cellStyle name="Акцент1 60" xfId="3036"/>
    <cellStyle name="Акцент1 61" xfId="3037"/>
    <cellStyle name="Акцент1 62" xfId="3038"/>
    <cellStyle name="Акцент1 63" xfId="3039"/>
    <cellStyle name="Акцент1 64" xfId="3040"/>
    <cellStyle name="Акцент1 65" xfId="3041"/>
    <cellStyle name="Акцент1 66" xfId="3042"/>
    <cellStyle name="Акцент1 67" xfId="3043"/>
    <cellStyle name="Акцент1 68" xfId="3044"/>
    <cellStyle name="Акцент1 69" xfId="3045"/>
    <cellStyle name="Акцент1 7" xfId="3046"/>
    <cellStyle name="Акцент1 70" xfId="3047"/>
    <cellStyle name="Акцент1 71" xfId="3048"/>
    <cellStyle name="Акцент1 72" xfId="3049"/>
    <cellStyle name="Акцент1 73" xfId="3050"/>
    <cellStyle name="Акцент1 74" xfId="3051"/>
    <cellStyle name="Акцент1 75" xfId="3052"/>
    <cellStyle name="Акцент1 76" xfId="3053"/>
    <cellStyle name="Акцент1 77" xfId="3054"/>
    <cellStyle name="Акцент1 78" xfId="3055"/>
    <cellStyle name="Акцент1 79" xfId="3056"/>
    <cellStyle name="Акцент1 8" xfId="3057"/>
    <cellStyle name="Акцент1 80" xfId="3058"/>
    <cellStyle name="Акцент1 81" xfId="3059"/>
    <cellStyle name="Акцент1 82" xfId="3060"/>
    <cellStyle name="Акцент1 83" xfId="3061"/>
    <cellStyle name="Акцент1 84" xfId="3062"/>
    <cellStyle name="Акцент1 85" xfId="3063"/>
    <cellStyle name="Акцент1 86" xfId="3064"/>
    <cellStyle name="Акцент1 87" xfId="3065"/>
    <cellStyle name="Акцент1 88" xfId="3066"/>
    <cellStyle name="Акцент1 89" xfId="3067"/>
    <cellStyle name="Акцент1 9" xfId="3068"/>
    <cellStyle name="Акцент1 90" xfId="3069"/>
    <cellStyle name="Акцент1 91" xfId="3070"/>
    <cellStyle name="Акцент1 92" xfId="3071"/>
    <cellStyle name="Акцент1 93" xfId="3072"/>
    <cellStyle name="Акцент1 94" xfId="3073"/>
    <cellStyle name="Акцент1 95" xfId="3074"/>
    <cellStyle name="Акцент1 96" xfId="3075"/>
    <cellStyle name="Акцент1 97" xfId="3076"/>
    <cellStyle name="Акцент1 98" xfId="3077"/>
    <cellStyle name="Акцент1 99" xfId="3078"/>
    <cellStyle name="Акцент2 10" xfId="3079"/>
    <cellStyle name="Акцент2 100" xfId="3080"/>
    <cellStyle name="Акцент2 101" xfId="3081"/>
    <cellStyle name="Акцент2 102" xfId="3082"/>
    <cellStyle name="Акцент2 103" xfId="3083"/>
    <cellStyle name="Акцент2 104" xfId="3084"/>
    <cellStyle name="Акцент2 105" xfId="3085"/>
    <cellStyle name="Акцент2 106" xfId="3086"/>
    <cellStyle name="Акцент2 107" xfId="3087"/>
    <cellStyle name="Акцент2 108" xfId="3088"/>
    <cellStyle name="Акцент2 109" xfId="3089"/>
    <cellStyle name="Акцент2 11" xfId="3090"/>
    <cellStyle name="Акцент2 110" xfId="3091"/>
    <cellStyle name="Акцент2 111" xfId="3092"/>
    <cellStyle name="Акцент2 112" xfId="3093"/>
    <cellStyle name="Акцент2 113" xfId="3094"/>
    <cellStyle name="Акцент2 114" xfId="3095"/>
    <cellStyle name="Акцент2 115" xfId="3096"/>
    <cellStyle name="Акцент2 116" xfId="3097"/>
    <cellStyle name="Акцент2 117" xfId="3098"/>
    <cellStyle name="Акцент2 118" xfId="3099"/>
    <cellStyle name="Акцент2 119" xfId="3100"/>
    <cellStyle name="Акцент2 12" xfId="3101"/>
    <cellStyle name="Акцент2 120" xfId="3102"/>
    <cellStyle name="Акцент2 121" xfId="3103"/>
    <cellStyle name="Акцент2 122" xfId="3104"/>
    <cellStyle name="Акцент2 123" xfId="3105"/>
    <cellStyle name="Акцент2 124" xfId="3106"/>
    <cellStyle name="Акцент2 125" xfId="3107"/>
    <cellStyle name="Акцент2 126" xfId="3108"/>
    <cellStyle name="Акцент2 127" xfId="3109"/>
    <cellStyle name="Акцент2 128" xfId="3110"/>
    <cellStyle name="Акцент2 129" xfId="3111"/>
    <cellStyle name="Акцент2 13" xfId="3112"/>
    <cellStyle name="Акцент2 130" xfId="3113"/>
    <cellStyle name="Акцент2 131" xfId="3114"/>
    <cellStyle name="Акцент2 132" xfId="3115"/>
    <cellStyle name="Акцент2 133" xfId="3116"/>
    <cellStyle name="Акцент2 134" xfId="3117"/>
    <cellStyle name="Акцент2 135" xfId="3118"/>
    <cellStyle name="Акцент2 136" xfId="3119"/>
    <cellStyle name="Акцент2 137" xfId="3120"/>
    <cellStyle name="Акцент2 138" xfId="3121"/>
    <cellStyle name="Акцент2 139" xfId="3122"/>
    <cellStyle name="Акцент2 14" xfId="3123"/>
    <cellStyle name="Акцент2 140" xfId="3124"/>
    <cellStyle name="Акцент2 141" xfId="3125"/>
    <cellStyle name="Акцент2 142" xfId="3126"/>
    <cellStyle name="Акцент2 143" xfId="3127"/>
    <cellStyle name="Акцент2 144" xfId="3128"/>
    <cellStyle name="Акцент2 145" xfId="3129"/>
    <cellStyle name="Акцент2 146" xfId="3130"/>
    <cellStyle name="Акцент2 147" xfId="3131"/>
    <cellStyle name="Акцент2 148" xfId="3132"/>
    <cellStyle name="Акцент2 149" xfId="3133"/>
    <cellStyle name="Акцент2 15" xfId="3134"/>
    <cellStyle name="Акцент2 150" xfId="3135"/>
    <cellStyle name="Акцент2 151" xfId="3136"/>
    <cellStyle name="Акцент2 16" xfId="3137"/>
    <cellStyle name="Акцент2 17" xfId="3138"/>
    <cellStyle name="Акцент2 18" xfId="3139"/>
    <cellStyle name="Акцент2 19" xfId="3140"/>
    <cellStyle name="Акцент2 2" xfId="3141"/>
    <cellStyle name="Акцент2 2 10" xfId="3142"/>
    <cellStyle name="Акцент2 2 11" xfId="3143"/>
    <cellStyle name="Акцент2 2 12" xfId="3144"/>
    <cellStyle name="Акцент2 2 13" xfId="3145"/>
    <cellStyle name="Акцент2 2 2" xfId="3146"/>
    <cellStyle name="Акцент2 2 3" xfId="3147"/>
    <cellStyle name="Акцент2 2 4" xfId="3148"/>
    <cellStyle name="Акцент2 2 5" xfId="3149"/>
    <cellStyle name="Акцент2 2 6" xfId="3150"/>
    <cellStyle name="Акцент2 2 7" xfId="3151"/>
    <cellStyle name="Акцент2 2 8" xfId="3152"/>
    <cellStyle name="Акцент2 2 9" xfId="3153"/>
    <cellStyle name="Акцент2 20" xfId="3154"/>
    <cellStyle name="Акцент2 21" xfId="3155"/>
    <cellStyle name="Акцент2 22" xfId="3156"/>
    <cellStyle name="Акцент2 23" xfId="3157"/>
    <cellStyle name="Акцент2 24" xfId="3158"/>
    <cellStyle name="Акцент2 25" xfId="3159"/>
    <cellStyle name="Акцент2 26" xfId="3160"/>
    <cellStyle name="Акцент2 27" xfId="3161"/>
    <cellStyle name="Акцент2 28" xfId="3162"/>
    <cellStyle name="Акцент2 29" xfId="3163"/>
    <cellStyle name="Акцент2 3" xfId="3164"/>
    <cellStyle name="Акцент2 30" xfId="3165"/>
    <cellStyle name="Акцент2 31" xfId="3166"/>
    <cellStyle name="Акцент2 32" xfId="3167"/>
    <cellStyle name="Акцент2 33" xfId="3168"/>
    <cellStyle name="Акцент2 34" xfId="3169"/>
    <cellStyle name="Акцент2 35" xfId="3170"/>
    <cellStyle name="Акцент2 36" xfId="3171"/>
    <cellStyle name="Акцент2 37" xfId="3172"/>
    <cellStyle name="Акцент2 38" xfId="3173"/>
    <cellStyle name="Акцент2 39" xfId="3174"/>
    <cellStyle name="Акцент2 4" xfId="3175"/>
    <cellStyle name="Акцент2 40" xfId="3176"/>
    <cellStyle name="Акцент2 41" xfId="3177"/>
    <cellStyle name="Акцент2 42" xfId="3178"/>
    <cellStyle name="Акцент2 43" xfId="3179"/>
    <cellStyle name="Акцент2 44" xfId="3180"/>
    <cellStyle name="Акцент2 45" xfId="3181"/>
    <cellStyle name="Акцент2 46" xfId="3182"/>
    <cellStyle name="Акцент2 47" xfId="3183"/>
    <cellStyle name="Акцент2 48" xfId="3184"/>
    <cellStyle name="Акцент2 49" xfId="3185"/>
    <cellStyle name="Акцент2 5" xfId="3186"/>
    <cellStyle name="Акцент2 50" xfId="3187"/>
    <cellStyle name="Акцент2 51" xfId="3188"/>
    <cellStyle name="Акцент2 52" xfId="3189"/>
    <cellStyle name="Акцент2 53" xfId="3190"/>
    <cellStyle name="Акцент2 54" xfId="3191"/>
    <cellStyle name="Акцент2 55" xfId="3192"/>
    <cellStyle name="Акцент2 56" xfId="3193"/>
    <cellStyle name="Акцент2 57" xfId="3194"/>
    <cellStyle name="Акцент2 58" xfId="3195"/>
    <cellStyle name="Акцент2 59" xfId="3196"/>
    <cellStyle name="Акцент2 6" xfId="3197"/>
    <cellStyle name="Акцент2 60" xfId="3198"/>
    <cellStyle name="Акцент2 61" xfId="3199"/>
    <cellStyle name="Акцент2 62" xfId="3200"/>
    <cellStyle name="Акцент2 63" xfId="3201"/>
    <cellStyle name="Акцент2 64" xfId="3202"/>
    <cellStyle name="Акцент2 65" xfId="3203"/>
    <cellStyle name="Акцент2 66" xfId="3204"/>
    <cellStyle name="Акцент2 67" xfId="3205"/>
    <cellStyle name="Акцент2 68" xfId="3206"/>
    <cellStyle name="Акцент2 69" xfId="3207"/>
    <cellStyle name="Акцент2 7" xfId="3208"/>
    <cellStyle name="Акцент2 70" xfId="3209"/>
    <cellStyle name="Акцент2 71" xfId="3210"/>
    <cellStyle name="Акцент2 72" xfId="3211"/>
    <cellStyle name="Акцент2 73" xfId="3212"/>
    <cellStyle name="Акцент2 74" xfId="3213"/>
    <cellStyle name="Акцент2 75" xfId="3214"/>
    <cellStyle name="Акцент2 76" xfId="3215"/>
    <cellStyle name="Акцент2 77" xfId="3216"/>
    <cellStyle name="Акцент2 78" xfId="3217"/>
    <cellStyle name="Акцент2 79" xfId="3218"/>
    <cellStyle name="Акцент2 8" xfId="3219"/>
    <cellStyle name="Акцент2 80" xfId="3220"/>
    <cellStyle name="Акцент2 81" xfId="3221"/>
    <cellStyle name="Акцент2 82" xfId="3222"/>
    <cellStyle name="Акцент2 83" xfId="3223"/>
    <cellStyle name="Акцент2 84" xfId="3224"/>
    <cellStyle name="Акцент2 85" xfId="3225"/>
    <cellStyle name="Акцент2 86" xfId="3226"/>
    <cellStyle name="Акцент2 87" xfId="3227"/>
    <cellStyle name="Акцент2 88" xfId="3228"/>
    <cellStyle name="Акцент2 89" xfId="3229"/>
    <cellStyle name="Акцент2 9" xfId="3230"/>
    <cellStyle name="Акцент2 90" xfId="3231"/>
    <cellStyle name="Акцент2 91" xfId="3232"/>
    <cellStyle name="Акцент2 92" xfId="3233"/>
    <cellStyle name="Акцент2 93" xfId="3234"/>
    <cellStyle name="Акцент2 94" xfId="3235"/>
    <cellStyle name="Акцент2 95" xfId="3236"/>
    <cellStyle name="Акцент2 96" xfId="3237"/>
    <cellStyle name="Акцент2 97" xfId="3238"/>
    <cellStyle name="Акцент2 98" xfId="3239"/>
    <cellStyle name="Акцент2 99" xfId="3240"/>
    <cellStyle name="Акцент3 10" xfId="3241"/>
    <cellStyle name="Акцент3 100" xfId="3242"/>
    <cellStyle name="Акцент3 101" xfId="3243"/>
    <cellStyle name="Акцент3 102" xfId="3244"/>
    <cellStyle name="Акцент3 103" xfId="3245"/>
    <cellStyle name="Акцент3 104" xfId="3246"/>
    <cellStyle name="Акцент3 105" xfId="3247"/>
    <cellStyle name="Акцент3 106" xfId="3248"/>
    <cellStyle name="Акцент3 107" xfId="3249"/>
    <cellStyle name="Акцент3 108" xfId="3250"/>
    <cellStyle name="Акцент3 109" xfId="3251"/>
    <cellStyle name="Акцент3 11" xfId="3252"/>
    <cellStyle name="Акцент3 110" xfId="3253"/>
    <cellStyle name="Акцент3 111" xfId="3254"/>
    <cellStyle name="Акцент3 112" xfId="3255"/>
    <cellStyle name="Акцент3 113" xfId="3256"/>
    <cellStyle name="Акцент3 114" xfId="3257"/>
    <cellStyle name="Акцент3 115" xfId="3258"/>
    <cellStyle name="Акцент3 116" xfId="3259"/>
    <cellStyle name="Акцент3 117" xfId="3260"/>
    <cellStyle name="Акцент3 118" xfId="3261"/>
    <cellStyle name="Акцент3 119" xfId="3262"/>
    <cellStyle name="Акцент3 12" xfId="3263"/>
    <cellStyle name="Акцент3 120" xfId="3264"/>
    <cellStyle name="Акцент3 121" xfId="3265"/>
    <cellStyle name="Акцент3 122" xfId="3266"/>
    <cellStyle name="Акцент3 123" xfId="3267"/>
    <cellStyle name="Акцент3 124" xfId="3268"/>
    <cellStyle name="Акцент3 125" xfId="3269"/>
    <cellStyle name="Акцент3 126" xfId="3270"/>
    <cellStyle name="Акцент3 127" xfId="3271"/>
    <cellStyle name="Акцент3 128" xfId="3272"/>
    <cellStyle name="Акцент3 129" xfId="3273"/>
    <cellStyle name="Акцент3 13" xfId="3274"/>
    <cellStyle name="Акцент3 130" xfId="3275"/>
    <cellStyle name="Акцент3 131" xfId="3276"/>
    <cellStyle name="Акцент3 132" xfId="3277"/>
    <cellStyle name="Акцент3 133" xfId="3278"/>
    <cellStyle name="Акцент3 134" xfId="3279"/>
    <cellStyle name="Акцент3 135" xfId="3280"/>
    <cellStyle name="Акцент3 136" xfId="3281"/>
    <cellStyle name="Акцент3 137" xfId="3282"/>
    <cellStyle name="Акцент3 138" xfId="3283"/>
    <cellStyle name="Акцент3 139" xfId="3284"/>
    <cellStyle name="Акцент3 14" xfId="3285"/>
    <cellStyle name="Акцент3 140" xfId="3286"/>
    <cellStyle name="Акцент3 141" xfId="3287"/>
    <cellStyle name="Акцент3 142" xfId="3288"/>
    <cellStyle name="Акцент3 143" xfId="3289"/>
    <cellStyle name="Акцент3 144" xfId="3290"/>
    <cellStyle name="Акцент3 145" xfId="3291"/>
    <cellStyle name="Акцент3 146" xfId="3292"/>
    <cellStyle name="Акцент3 147" xfId="3293"/>
    <cellStyle name="Акцент3 148" xfId="3294"/>
    <cellStyle name="Акцент3 149" xfId="3295"/>
    <cellStyle name="Акцент3 15" xfId="3296"/>
    <cellStyle name="Акцент3 150" xfId="3297"/>
    <cellStyle name="Акцент3 151" xfId="3298"/>
    <cellStyle name="Акцент3 16" xfId="3299"/>
    <cellStyle name="Акцент3 17" xfId="3300"/>
    <cellStyle name="Акцент3 18" xfId="3301"/>
    <cellStyle name="Акцент3 19" xfId="3302"/>
    <cellStyle name="Акцент3 2" xfId="3303"/>
    <cellStyle name="Акцент3 2 10" xfId="3304"/>
    <cellStyle name="Акцент3 2 11" xfId="3305"/>
    <cellStyle name="Акцент3 2 12" xfId="3306"/>
    <cellStyle name="Акцент3 2 13" xfId="3307"/>
    <cellStyle name="Акцент3 2 2" xfId="3308"/>
    <cellStyle name="Акцент3 2 3" xfId="3309"/>
    <cellStyle name="Акцент3 2 4" xfId="3310"/>
    <cellStyle name="Акцент3 2 5" xfId="3311"/>
    <cellStyle name="Акцент3 2 6" xfId="3312"/>
    <cellStyle name="Акцент3 2 7" xfId="3313"/>
    <cellStyle name="Акцент3 2 8" xfId="3314"/>
    <cellStyle name="Акцент3 2 9" xfId="3315"/>
    <cellStyle name="Акцент3 20" xfId="3316"/>
    <cellStyle name="Акцент3 21" xfId="3317"/>
    <cellStyle name="Акцент3 22" xfId="3318"/>
    <cellStyle name="Акцент3 23" xfId="3319"/>
    <cellStyle name="Акцент3 24" xfId="3320"/>
    <cellStyle name="Акцент3 25" xfId="3321"/>
    <cellStyle name="Акцент3 26" xfId="3322"/>
    <cellStyle name="Акцент3 27" xfId="3323"/>
    <cellStyle name="Акцент3 28" xfId="3324"/>
    <cellStyle name="Акцент3 29" xfId="3325"/>
    <cellStyle name="Акцент3 3" xfId="3326"/>
    <cellStyle name="Акцент3 30" xfId="3327"/>
    <cellStyle name="Акцент3 31" xfId="3328"/>
    <cellStyle name="Акцент3 32" xfId="3329"/>
    <cellStyle name="Акцент3 33" xfId="3330"/>
    <cellStyle name="Акцент3 34" xfId="3331"/>
    <cellStyle name="Акцент3 35" xfId="3332"/>
    <cellStyle name="Акцент3 36" xfId="3333"/>
    <cellStyle name="Акцент3 37" xfId="3334"/>
    <cellStyle name="Акцент3 38" xfId="3335"/>
    <cellStyle name="Акцент3 39" xfId="3336"/>
    <cellStyle name="Акцент3 4" xfId="3337"/>
    <cellStyle name="Акцент3 40" xfId="3338"/>
    <cellStyle name="Акцент3 41" xfId="3339"/>
    <cellStyle name="Акцент3 42" xfId="3340"/>
    <cellStyle name="Акцент3 43" xfId="3341"/>
    <cellStyle name="Акцент3 44" xfId="3342"/>
    <cellStyle name="Акцент3 45" xfId="3343"/>
    <cellStyle name="Акцент3 46" xfId="3344"/>
    <cellStyle name="Акцент3 47" xfId="3345"/>
    <cellStyle name="Акцент3 48" xfId="3346"/>
    <cellStyle name="Акцент3 49" xfId="3347"/>
    <cellStyle name="Акцент3 5" xfId="3348"/>
    <cellStyle name="Акцент3 50" xfId="3349"/>
    <cellStyle name="Акцент3 51" xfId="3350"/>
    <cellStyle name="Акцент3 52" xfId="3351"/>
    <cellStyle name="Акцент3 53" xfId="3352"/>
    <cellStyle name="Акцент3 54" xfId="3353"/>
    <cellStyle name="Акцент3 55" xfId="3354"/>
    <cellStyle name="Акцент3 56" xfId="3355"/>
    <cellStyle name="Акцент3 57" xfId="3356"/>
    <cellStyle name="Акцент3 58" xfId="3357"/>
    <cellStyle name="Акцент3 59" xfId="3358"/>
    <cellStyle name="Акцент3 6" xfId="3359"/>
    <cellStyle name="Акцент3 60" xfId="3360"/>
    <cellStyle name="Акцент3 61" xfId="3361"/>
    <cellStyle name="Акцент3 62" xfId="3362"/>
    <cellStyle name="Акцент3 63" xfId="3363"/>
    <cellStyle name="Акцент3 64" xfId="3364"/>
    <cellStyle name="Акцент3 65" xfId="3365"/>
    <cellStyle name="Акцент3 66" xfId="3366"/>
    <cellStyle name="Акцент3 67" xfId="3367"/>
    <cellStyle name="Акцент3 68" xfId="3368"/>
    <cellStyle name="Акцент3 69" xfId="3369"/>
    <cellStyle name="Акцент3 7" xfId="3370"/>
    <cellStyle name="Акцент3 70" xfId="3371"/>
    <cellStyle name="Акцент3 71" xfId="3372"/>
    <cellStyle name="Акцент3 72" xfId="3373"/>
    <cellStyle name="Акцент3 73" xfId="3374"/>
    <cellStyle name="Акцент3 74" xfId="3375"/>
    <cellStyle name="Акцент3 75" xfId="3376"/>
    <cellStyle name="Акцент3 76" xfId="3377"/>
    <cellStyle name="Акцент3 77" xfId="3378"/>
    <cellStyle name="Акцент3 78" xfId="3379"/>
    <cellStyle name="Акцент3 79" xfId="3380"/>
    <cellStyle name="Акцент3 8" xfId="3381"/>
    <cellStyle name="Акцент3 80" xfId="3382"/>
    <cellStyle name="Акцент3 81" xfId="3383"/>
    <cellStyle name="Акцент3 82" xfId="3384"/>
    <cellStyle name="Акцент3 83" xfId="3385"/>
    <cellStyle name="Акцент3 84" xfId="3386"/>
    <cellStyle name="Акцент3 85" xfId="3387"/>
    <cellStyle name="Акцент3 86" xfId="3388"/>
    <cellStyle name="Акцент3 87" xfId="3389"/>
    <cellStyle name="Акцент3 88" xfId="3390"/>
    <cellStyle name="Акцент3 89" xfId="3391"/>
    <cellStyle name="Акцент3 9" xfId="3392"/>
    <cellStyle name="Акцент3 90" xfId="3393"/>
    <cellStyle name="Акцент3 91" xfId="3394"/>
    <cellStyle name="Акцент3 92" xfId="3395"/>
    <cellStyle name="Акцент3 93" xfId="3396"/>
    <cellStyle name="Акцент3 94" xfId="3397"/>
    <cellStyle name="Акцент3 95" xfId="3398"/>
    <cellStyle name="Акцент3 96" xfId="3399"/>
    <cellStyle name="Акцент3 97" xfId="3400"/>
    <cellStyle name="Акцент3 98" xfId="3401"/>
    <cellStyle name="Акцент3 99" xfId="3402"/>
    <cellStyle name="Акцент4 10" xfId="3403"/>
    <cellStyle name="Акцент4 100" xfId="3404"/>
    <cellStyle name="Акцент4 101" xfId="3405"/>
    <cellStyle name="Акцент4 102" xfId="3406"/>
    <cellStyle name="Акцент4 103" xfId="3407"/>
    <cellStyle name="Акцент4 104" xfId="3408"/>
    <cellStyle name="Акцент4 105" xfId="3409"/>
    <cellStyle name="Акцент4 106" xfId="3410"/>
    <cellStyle name="Акцент4 107" xfId="3411"/>
    <cellStyle name="Акцент4 108" xfId="3412"/>
    <cellStyle name="Акцент4 109" xfId="3413"/>
    <cellStyle name="Акцент4 11" xfId="3414"/>
    <cellStyle name="Акцент4 110" xfId="3415"/>
    <cellStyle name="Акцент4 111" xfId="3416"/>
    <cellStyle name="Акцент4 112" xfId="3417"/>
    <cellStyle name="Акцент4 113" xfId="3418"/>
    <cellStyle name="Акцент4 114" xfId="3419"/>
    <cellStyle name="Акцент4 115" xfId="3420"/>
    <cellStyle name="Акцент4 116" xfId="3421"/>
    <cellStyle name="Акцент4 117" xfId="3422"/>
    <cellStyle name="Акцент4 118" xfId="3423"/>
    <cellStyle name="Акцент4 119" xfId="3424"/>
    <cellStyle name="Акцент4 12" xfId="3425"/>
    <cellStyle name="Акцент4 120" xfId="3426"/>
    <cellStyle name="Акцент4 121" xfId="3427"/>
    <cellStyle name="Акцент4 122" xfId="3428"/>
    <cellStyle name="Акцент4 123" xfId="3429"/>
    <cellStyle name="Акцент4 124" xfId="3430"/>
    <cellStyle name="Акцент4 125" xfId="3431"/>
    <cellStyle name="Акцент4 126" xfId="3432"/>
    <cellStyle name="Акцент4 127" xfId="3433"/>
    <cellStyle name="Акцент4 128" xfId="3434"/>
    <cellStyle name="Акцент4 129" xfId="3435"/>
    <cellStyle name="Акцент4 13" xfId="3436"/>
    <cellStyle name="Акцент4 130" xfId="3437"/>
    <cellStyle name="Акцент4 131" xfId="3438"/>
    <cellStyle name="Акцент4 132" xfId="3439"/>
    <cellStyle name="Акцент4 133" xfId="3440"/>
    <cellStyle name="Акцент4 134" xfId="3441"/>
    <cellStyle name="Акцент4 135" xfId="3442"/>
    <cellStyle name="Акцент4 136" xfId="3443"/>
    <cellStyle name="Акцент4 137" xfId="3444"/>
    <cellStyle name="Акцент4 138" xfId="3445"/>
    <cellStyle name="Акцент4 139" xfId="3446"/>
    <cellStyle name="Акцент4 14" xfId="3447"/>
    <cellStyle name="Акцент4 140" xfId="3448"/>
    <cellStyle name="Акцент4 141" xfId="3449"/>
    <cellStyle name="Акцент4 142" xfId="3450"/>
    <cellStyle name="Акцент4 143" xfId="3451"/>
    <cellStyle name="Акцент4 144" xfId="3452"/>
    <cellStyle name="Акцент4 145" xfId="3453"/>
    <cellStyle name="Акцент4 146" xfId="3454"/>
    <cellStyle name="Акцент4 147" xfId="3455"/>
    <cellStyle name="Акцент4 148" xfId="3456"/>
    <cellStyle name="Акцент4 149" xfId="3457"/>
    <cellStyle name="Акцент4 15" xfId="3458"/>
    <cellStyle name="Акцент4 150" xfId="3459"/>
    <cellStyle name="Акцент4 151" xfId="3460"/>
    <cellStyle name="Акцент4 16" xfId="3461"/>
    <cellStyle name="Акцент4 17" xfId="3462"/>
    <cellStyle name="Акцент4 18" xfId="3463"/>
    <cellStyle name="Акцент4 19" xfId="3464"/>
    <cellStyle name="Акцент4 2" xfId="3465"/>
    <cellStyle name="Акцент4 2 10" xfId="3466"/>
    <cellStyle name="Акцент4 2 11" xfId="3467"/>
    <cellStyle name="Акцент4 2 12" xfId="3468"/>
    <cellStyle name="Акцент4 2 13" xfId="3469"/>
    <cellStyle name="Акцент4 2 2" xfId="3470"/>
    <cellStyle name="Акцент4 2 3" xfId="3471"/>
    <cellStyle name="Акцент4 2 4" xfId="3472"/>
    <cellStyle name="Акцент4 2 5" xfId="3473"/>
    <cellStyle name="Акцент4 2 6" xfId="3474"/>
    <cellStyle name="Акцент4 2 7" xfId="3475"/>
    <cellStyle name="Акцент4 2 8" xfId="3476"/>
    <cellStyle name="Акцент4 2 9" xfId="3477"/>
    <cellStyle name="Акцент4 20" xfId="3478"/>
    <cellStyle name="Акцент4 21" xfId="3479"/>
    <cellStyle name="Акцент4 22" xfId="3480"/>
    <cellStyle name="Акцент4 23" xfId="3481"/>
    <cellStyle name="Акцент4 24" xfId="3482"/>
    <cellStyle name="Акцент4 25" xfId="3483"/>
    <cellStyle name="Акцент4 26" xfId="3484"/>
    <cellStyle name="Акцент4 27" xfId="3485"/>
    <cellStyle name="Акцент4 28" xfId="3486"/>
    <cellStyle name="Акцент4 29" xfId="3487"/>
    <cellStyle name="Акцент4 3" xfId="3488"/>
    <cellStyle name="Акцент4 30" xfId="3489"/>
    <cellStyle name="Акцент4 31" xfId="3490"/>
    <cellStyle name="Акцент4 32" xfId="3491"/>
    <cellStyle name="Акцент4 33" xfId="3492"/>
    <cellStyle name="Акцент4 34" xfId="3493"/>
    <cellStyle name="Акцент4 35" xfId="3494"/>
    <cellStyle name="Акцент4 36" xfId="3495"/>
    <cellStyle name="Акцент4 37" xfId="3496"/>
    <cellStyle name="Акцент4 38" xfId="3497"/>
    <cellStyle name="Акцент4 39" xfId="3498"/>
    <cellStyle name="Акцент4 4" xfId="3499"/>
    <cellStyle name="Акцент4 40" xfId="3500"/>
    <cellStyle name="Акцент4 41" xfId="3501"/>
    <cellStyle name="Акцент4 42" xfId="3502"/>
    <cellStyle name="Акцент4 43" xfId="3503"/>
    <cellStyle name="Акцент4 44" xfId="3504"/>
    <cellStyle name="Акцент4 45" xfId="3505"/>
    <cellStyle name="Акцент4 46" xfId="3506"/>
    <cellStyle name="Акцент4 47" xfId="3507"/>
    <cellStyle name="Акцент4 48" xfId="3508"/>
    <cellStyle name="Акцент4 49" xfId="3509"/>
    <cellStyle name="Акцент4 5" xfId="3510"/>
    <cellStyle name="Акцент4 50" xfId="3511"/>
    <cellStyle name="Акцент4 51" xfId="3512"/>
    <cellStyle name="Акцент4 52" xfId="3513"/>
    <cellStyle name="Акцент4 53" xfId="3514"/>
    <cellStyle name="Акцент4 54" xfId="3515"/>
    <cellStyle name="Акцент4 55" xfId="3516"/>
    <cellStyle name="Акцент4 56" xfId="3517"/>
    <cellStyle name="Акцент4 57" xfId="3518"/>
    <cellStyle name="Акцент4 58" xfId="3519"/>
    <cellStyle name="Акцент4 59" xfId="3520"/>
    <cellStyle name="Акцент4 6" xfId="3521"/>
    <cellStyle name="Акцент4 60" xfId="3522"/>
    <cellStyle name="Акцент4 61" xfId="3523"/>
    <cellStyle name="Акцент4 62" xfId="3524"/>
    <cellStyle name="Акцент4 63" xfId="3525"/>
    <cellStyle name="Акцент4 64" xfId="3526"/>
    <cellStyle name="Акцент4 65" xfId="3527"/>
    <cellStyle name="Акцент4 66" xfId="3528"/>
    <cellStyle name="Акцент4 67" xfId="3529"/>
    <cellStyle name="Акцент4 68" xfId="3530"/>
    <cellStyle name="Акцент4 69" xfId="3531"/>
    <cellStyle name="Акцент4 7" xfId="3532"/>
    <cellStyle name="Акцент4 70" xfId="3533"/>
    <cellStyle name="Акцент4 71" xfId="3534"/>
    <cellStyle name="Акцент4 72" xfId="3535"/>
    <cellStyle name="Акцент4 73" xfId="3536"/>
    <cellStyle name="Акцент4 74" xfId="3537"/>
    <cellStyle name="Акцент4 75" xfId="3538"/>
    <cellStyle name="Акцент4 76" xfId="3539"/>
    <cellStyle name="Акцент4 77" xfId="3540"/>
    <cellStyle name="Акцент4 78" xfId="3541"/>
    <cellStyle name="Акцент4 79" xfId="3542"/>
    <cellStyle name="Акцент4 8" xfId="3543"/>
    <cellStyle name="Акцент4 80" xfId="3544"/>
    <cellStyle name="Акцент4 81" xfId="3545"/>
    <cellStyle name="Акцент4 82" xfId="3546"/>
    <cellStyle name="Акцент4 83" xfId="3547"/>
    <cellStyle name="Акцент4 84" xfId="3548"/>
    <cellStyle name="Акцент4 85" xfId="3549"/>
    <cellStyle name="Акцент4 86" xfId="3550"/>
    <cellStyle name="Акцент4 87" xfId="3551"/>
    <cellStyle name="Акцент4 88" xfId="3552"/>
    <cellStyle name="Акцент4 89" xfId="3553"/>
    <cellStyle name="Акцент4 9" xfId="3554"/>
    <cellStyle name="Акцент4 90" xfId="3555"/>
    <cellStyle name="Акцент4 91" xfId="3556"/>
    <cellStyle name="Акцент4 92" xfId="3557"/>
    <cellStyle name="Акцент4 93" xfId="3558"/>
    <cellStyle name="Акцент4 94" xfId="3559"/>
    <cellStyle name="Акцент4 95" xfId="3560"/>
    <cellStyle name="Акцент4 96" xfId="3561"/>
    <cellStyle name="Акцент4 97" xfId="3562"/>
    <cellStyle name="Акцент4 98" xfId="3563"/>
    <cellStyle name="Акцент4 99" xfId="3564"/>
    <cellStyle name="Акцент5 10" xfId="3565"/>
    <cellStyle name="Акцент5 100" xfId="3566"/>
    <cellStyle name="Акцент5 101" xfId="3567"/>
    <cellStyle name="Акцент5 102" xfId="3568"/>
    <cellStyle name="Акцент5 103" xfId="3569"/>
    <cellStyle name="Акцент5 104" xfId="3570"/>
    <cellStyle name="Акцент5 105" xfId="3571"/>
    <cellStyle name="Акцент5 106" xfId="3572"/>
    <cellStyle name="Акцент5 107" xfId="3573"/>
    <cellStyle name="Акцент5 108" xfId="3574"/>
    <cellStyle name="Акцент5 109" xfId="3575"/>
    <cellStyle name="Акцент5 11" xfId="3576"/>
    <cellStyle name="Акцент5 110" xfId="3577"/>
    <cellStyle name="Акцент5 111" xfId="3578"/>
    <cellStyle name="Акцент5 112" xfId="3579"/>
    <cellStyle name="Акцент5 113" xfId="3580"/>
    <cellStyle name="Акцент5 114" xfId="3581"/>
    <cellStyle name="Акцент5 115" xfId="3582"/>
    <cellStyle name="Акцент5 116" xfId="3583"/>
    <cellStyle name="Акцент5 117" xfId="3584"/>
    <cellStyle name="Акцент5 118" xfId="3585"/>
    <cellStyle name="Акцент5 119" xfId="3586"/>
    <cellStyle name="Акцент5 12" xfId="3587"/>
    <cellStyle name="Акцент5 120" xfId="3588"/>
    <cellStyle name="Акцент5 121" xfId="3589"/>
    <cellStyle name="Акцент5 122" xfId="3590"/>
    <cellStyle name="Акцент5 123" xfId="3591"/>
    <cellStyle name="Акцент5 124" xfId="3592"/>
    <cellStyle name="Акцент5 125" xfId="3593"/>
    <cellStyle name="Акцент5 126" xfId="3594"/>
    <cellStyle name="Акцент5 127" xfId="3595"/>
    <cellStyle name="Акцент5 128" xfId="3596"/>
    <cellStyle name="Акцент5 129" xfId="3597"/>
    <cellStyle name="Акцент5 13" xfId="3598"/>
    <cellStyle name="Акцент5 130" xfId="3599"/>
    <cellStyle name="Акцент5 131" xfId="3600"/>
    <cellStyle name="Акцент5 132" xfId="3601"/>
    <cellStyle name="Акцент5 133" xfId="3602"/>
    <cellStyle name="Акцент5 134" xfId="3603"/>
    <cellStyle name="Акцент5 135" xfId="3604"/>
    <cellStyle name="Акцент5 136" xfId="3605"/>
    <cellStyle name="Акцент5 137" xfId="3606"/>
    <cellStyle name="Акцент5 138" xfId="3607"/>
    <cellStyle name="Акцент5 139" xfId="3608"/>
    <cellStyle name="Акцент5 14" xfId="3609"/>
    <cellStyle name="Акцент5 140" xfId="3610"/>
    <cellStyle name="Акцент5 141" xfId="3611"/>
    <cellStyle name="Акцент5 142" xfId="3612"/>
    <cellStyle name="Акцент5 143" xfId="3613"/>
    <cellStyle name="Акцент5 144" xfId="3614"/>
    <cellStyle name="Акцент5 145" xfId="3615"/>
    <cellStyle name="Акцент5 146" xfId="3616"/>
    <cellStyle name="Акцент5 147" xfId="3617"/>
    <cellStyle name="Акцент5 148" xfId="3618"/>
    <cellStyle name="Акцент5 149" xfId="3619"/>
    <cellStyle name="Акцент5 15" xfId="3620"/>
    <cellStyle name="Акцент5 150" xfId="3621"/>
    <cellStyle name="Акцент5 151" xfId="3622"/>
    <cellStyle name="Акцент5 16" xfId="3623"/>
    <cellStyle name="Акцент5 17" xfId="3624"/>
    <cellStyle name="Акцент5 18" xfId="3625"/>
    <cellStyle name="Акцент5 19" xfId="3626"/>
    <cellStyle name="Акцент5 2" xfId="3627"/>
    <cellStyle name="Акцент5 2 10" xfId="3628"/>
    <cellStyle name="Акцент5 2 11" xfId="3629"/>
    <cellStyle name="Акцент5 2 12" xfId="3630"/>
    <cellStyle name="Акцент5 2 13" xfId="3631"/>
    <cellStyle name="Акцент5 2 2" xfId="3632"/>
    <cellStyle name="Акцент5 2 3" xfId="3633"/>
    <cellStyle name="Акцент5 2 4" xfId="3634"/>
    <cellStyle name="Акцент5 2 5" xfId="3635"/>
    <cellStyle name="Акцент5 2 6" xfId="3636"/>
    <cellStyle name="Акцент5 2 7" xfId="3637"/>
    <cellStyle name="Акцент5 2 8" xfId="3638"/>
    <cellStyle name="Акцент5 2 9" xfId="3639"/>
    <cellStyle name="Акцент5 20" xfId="3640"/>
    <cellStyle name="Акцент5 21" xfId="3641"/>
    <cellStyle name="Акцент5 22" xfId="3642"/>
    <cellStyle name="Акцент5 23" xfId="3643"/>
    <cellStyle name="Акцент5 24" xfId="3644"/>
    <cellStyle name="Акцент5 25" xfId="3645"/>
    <cellStyle name="Акцент5 26" xfId="3646"/>
    <cellStyle name="Акцент5 27" xfId="3647"/>
    <cellStyle name="Акцент5 28" xfId="3648"/>
    <cellStyle name="Акцент5 29" xfId="3649"/>
    <cellStyle name="Акцент5 3" xfId="3650"/>
    <cellStyle name="Акцент5 30" xfId="3651"/>
    <cellStyle name="Акцент5 31" xfId="3652"/>
    <cellStyle name="Акцент5 32" xfId="3653"/>
    <cellStyle name="Акцент5 33" xfId="3654"/>
    <cellStyle name="Акцент5 34" xfId="3655"/>
    <cellStyle name="Акцент5 35" xfId="3656"/>
    <cellStyle name="Акцент5 36" xfId="3657"/>
    <cellStyle name="Акцент5 37" xfId="3658"/>
    <cellStyle name="Акцент5 38" xfId="3659"/>
    <cellStyle name="Акцент5 39" xfId="3660"/>
    <cellStyle name="Акцент5 4" xfId="3661"/>
    <cellStyle name="Акцент5 40" xfId="3662"/>
    <cellStyle name="Акцент5 41" xfId="3663"/>
    <cellStyle name="Акцент5 42" xfId="3664"/>
    <cellStyle name="Акцент5 43" xfId="3665"/>
    <cellStyle name="Акцент5 44" xfId="3666"/>
    <cellStyle name="Акцент5 45" xfId="3667"/>
    <cellStyle name="Акцент5 46" xfId="3668"/>
    <cellStyle name="Акцент5 47" xfId="3669"/>
    <cellStyle name="Акцент5 48" xfId="3670"/>
    <cellStyle name="Акцент5 49" xfId="3671"/>
    <cellStyle name="Акцент5 5" xfId="3672"/>
    <cellStyle name="Акцент5 50" xfId="3673"/>
    <cellStyle name="Акцент5 51" xfId="3674"/>
    <cellStyle name="Акцент5 52" xfId="3675"/>
    <cellStyle name="Акцент5 53" xfId="3676"/>
    <cellStyle name="Акцент5 54" xfId="3677"/>
    <cellStyle name="Акцент5 55" xfId="3678"/>
    <cellStyle name="Акцент5 56" xfId="3679"/>
    <cellStyle name="Акцент5 57" xfId="3680"/>
    <cellStyle name="Акцент5 58" xfId="3681"/>
    <cellStyle name="Акцент5 59" xfId="3682"/>
    <cellStyle name="Акцент5 6" xfId="3683"/>
    <cellStyle name="Акцент5 60" xfId="3684"/>
    <cellStyle name="Акцент5 61" xfId="3685"/>
    <cellStyle name="Акцент5 62" xfId="3686"/>
    <cellStyle name="Акцент5 63" xfId="3687"/>
    <cellStyle name="Акцент5 64" xfId="3688"/>
    <cellStyle name="Акцент5 65" xfId="3689"/>
    <cellStyle name="Акцент5 66" xfId="3690"/>
    <cellStyle name="Акцент5 67" xfId="3691"/>
    <cellStyle name="Акцент5 68" xfId="3692"/>
    <cellStyle name="Акцент5 69" xfId="3693"/>
    <cellStyle name="Акцент5 7" xfId="3694"/>
    <cellStyle name="Акцент5 70" xfId="3695"/>
    <cellStyle name="Акцент5 71" xfId="3696"/>
    <cellStyle name="Акцент5 72" xfId="3697"/>
    <cellStyle name="Акцент5 73" xfId="3698"/>
    <cellStyle name="Акцент5 74" xfId="3699"/>
    <cellStyle name="Акцент5 75" xfId="3700"/>
    <cellStyle name="Акцент5 76" xfId="3701"/>
    <cellStyle name="Акцент5 77" xfId="3702"/>
    <cellStyle name="Акцент5 78" xfId="3703"/>
    <cellStyle name="Акцент5 79" xfId="3704"/>
    <cellStyle name="Акцент5 8" xfId="3705"/>
    <cellStyle name="Акцент5 80" xfId="3706"/>
    <cellStyle name="Акцент5 81" xfId="3707"/>
    <cellStyle name="Акцент5 82" xfId="3708"/>
    <cellStyle name="Акцент5 83" xfId="3709"/>
    <cellStyle name="Акцент5 84" xfId="3710"/>
    <cellStyle name="Акцент5 85" xfId="3711"/>
    <cellStyle name="Акцент5 86" xfId="3712"/>
    <cellStyle name="Акцент5 87" xfId="3713"/>
    <cellStyle name="Акцент5 88" xfId="3714"/>
    <cellStyle name="Акцент5 89" xfId="3715"/>
    <cellStyle name="Акцент5 9" xfId="3716"/>
    <cellStyle name="Акцент5 90" xfId="3717"/>
    <cellStyle name="Акцент5 91" xfId="3718"/>
    <cellStyle name="Акцент5 92" xfId="3719"/>
    <cellStyle name="Акцент5 93" xfId="3720"/>
    <cellStyle name="Акцент5 94" xfId="3721"/>
    <cellStyle name="Акцент5 95" xfId="3722"/>
    <cellStyle name="Акцент5 96" xfId="3723"/>
    <cellStyle name="Акцент5 97" xfId="3724"/>
    <cellStyle name="Акцент5 98" xfId="3725"/>
    <cellStyle name="Акцент5 99" xfId="3726"/>
    <cellStyle name="Акцент6 10" xfId="3727"/>
    <cellStyle name="Акцент6 100" xfId="3728"/>
    <cellStyle name="Акцент6 101" xfId="3729"/>
    <cellStyle name="Акцент6 102" xfId="3730"/>
    <cellStyle name="Акцент6 103" xfId="3731"/>
    <cellStyle name="Акцент6 104" xfId="3732"/>
    <cellStyle name="Акцент6 105" xfId="3733"/>
    <cellStyle name="Акцент6 106" xfId="3734"/>
    <cellStyle name="Акцент6 107" xfId="3735"/>
    <cellStyle name="Акцент6 108" xfId="3736"/>
    <cellStyle name="Акцент6 109" xfId="3737"/>
    <cellStyle name="Акцент6 11" xfId="3738"/>
    <cellStyle name="Акцент6 110" xfId="3739"/>
    <cellStyle name="Акцент6 111" xfId="3740"/>
    <cellStyle name="Акцент6 112" xfId="3741"/>
    <cellStyle name="Акцент6 113" xfId="3742"/>
    <cellStyle name="Акцент6 114" xfId="3743"/>
    <cellStyle name="Акцент6 115" xfId="3744"/>
    <cellStyle name="Акцент6 116" xfId="3745"/>
    <cellStyle name="Акцент6 117" xfId="3746"/>
    <cellStyle name="Акцент6 118" xfId="3747"/>
    <cellStyle name="Акцент6 119" xfId="3748"/>
    <cellStyle name="Акцент6 12" xfId="3749"/>
    <cellStyle name="Акцент6 120" xfId="3750"/>
    <cellStyle name="Акцент6 121" xfId="3751"/>
    <cellStyle name="Акцент6 122" xfId="3752"/>
    <cellStyle name="Акцент6 123" xfId="3753"/>
    <cellStyle name="Акцент6 124" xfId="3754"/>
    <cellStyle name="Акцент6 125" xfId="3755"/>
    <cellStyle name="Акцент6 126" xfId="3756"/>
    <cellStyle name="Акцент6 127" xfId="3757"/>
    <cellStyle name="Акцент6 128" xfId="3758"/>
    <cellStyle name="Акцент6 129" xfId="3759"/>
    <cellStyle name="Акцент6 13" xfId="3760"/>
    <cellStyle name="Акцент6 130" xfId="3761"/>
    <cellStyle name="Акцент6 131" xfId="3762"/>
    <cellStyle name="Акцент6 132" xfId="3763"/>
    <cellStyle name="Акцент6 133" xfId="3764"/>
    <cellStyle name="Акцент6 134" xfId="3765"/>
    <cellStyle name="Акцент6 135" xfId="3766"/>
    <cellStyle name="Акцент6 136" xfId="3767"/>
    <cellStyle name="Акцент6 137" xfId="3768"/>
    <cellStyle name="Акцент6 138" xfId="3769"/>
    <cellStyle name="Акцент6 139" xfId="3770"/>
    <cellStyle name="Акцент6 14" xfId="3771"/>
    <cellStyle name="Акцент6 140" xfId="3772"/>
    <cellStyle name="Акцент6 141" xfId="3773"/>
    <cellStyle name="Акцент6 142" xfId="3774"/>
    <cellStyle name="Акцент6 143" xfId="3775"/>
    <cellStyle name="Акцент6 144" xfId="3776"/>
    <cellStyle name="Акцент6 145" xfId="3777"/>
    <cellStyle name="Акцент6 146" xfId="3778"/>
    <cellStyle name="Акцент6 147" xfId="3779"/>
    <cellStyle name="Акцент6 148" xfId="3780"/>
    <cellStyle name="Акцент6 149" xfId="3781"/>
    <cellStyle name="Акцент6 15" xfId="3782"/>
    <cellStyle name="Акцент6 150" xfId="3783"/>
    <cellStyle name="Акцент6 151" xfId="3784"/>
    <cellStyle name="Акцент6 16" xfId="3785"/>
    <cellStyle name="Акцент6 17" xfId="3786"/>
    <cellStyle name="Акцент6 18" xfId="3787"/>
    <cellStyle name="Акцент6 19" xfId="3788"/>
    <cellStyle name="Акцент6 2" xfId="3789"/>
    <cellStyle name="Акцент6 2 10" xfId="3790"/>
    <cellStyle name="Акцент6 2 11" xfId="3791"/>
    <cellStyle name="Акцент6 2 12" xfId="3792"/>
    <cellStyle name="Акцент6 2 13" xfId="3793"/>
    <cellStyle name="Акцент6 2 2" xfId="3794"/>
    <cellStyle name="Акцент6 2 3" xfId="3795"/>
    <cellStyle name="Акцент6 2 4" xfId="3796"/>
    <cellStyle name="Акцент6 2 5" xfId="3797"/>
    <cellStyle name="Акцент6 2 6" xfId="3798"/>
    <cellStyle name="Акцент6 2 7" xfId="3799"/>
    <cellStyle name="Акцент6 2 8" xfId="3800"/>
    <cellStyle name="Акцент6 2 9" xfId="3801"/>
    <cellStyle name="Акцент6 20" xfId="3802"/>
    <cellStyle name="Акцент6 21" xfId="3803"/>
    <cellStyle name="Акцент6 22" xfId="3804"/>
    <cellStyle name="Акцент6 23" xfId="3805"/>
    <cellStyle name="Акцент6 24" xfId="3806"/>
    <cellStyle name="Акцент6 25" xfId="3807"/>
    <cellStyle name="Акцент6 26" xfId="3808"/>
    <cellStyle name="Акцент6 27" xfId="3809"/>
    <cellStyle name="Акцент6 28" xfId="3810"/>
    <cellStyle name="Акцент6 29" xfId="3811"/>
    <cellStyle name="Акцент6 3" xfId="3812"/>
    <cellStyle name="Акцент6 30" xfId="3813"/>
    <cellStyle name="Акцент6 31" xfId="3814"/>
    <cellStyle name="Акцент6 32" xfId="3815"/>
    <cellStyle name="Акцент6 33" xfId="3816"/>
    <cellStyle name="Акцент6 34" xfId="3817"/>
    <cellStyle name="Акцент6 35" xfId="3818"/>
    <cellStyle name="Акцент6 36" xfId="3819"/>
    <cellStyle name="Акцент6 37" xfId="3820"/>
    <cellStyle name="Акцент6 38" xfId="3821"/>
    <cellStyle name="Акцент6 39" xfId="3822"/>
    <cellStyle name="Акцент6 4" xfId="3823"/>
    <cellStyle name="Акцент6 40" xfId="3824"/>
    <cellStyle name="Акцент6 41" xfId="3825"/>
    <cellStyle name="Акцент6 42" xfId="3826"/>
    <cellStyle name="Акцент6 43" xfId="3827"/>
    <cellStyle name="Акцент6 44" xfId="3828"/>
    <cellStyle name="Акцент6 45" xfId="3829"/>
    <cellStyle name="Акцент6 46" xfId="3830"/>
    <cellStyle name="Акцент6 47" xfId="3831"/>
    <cellStyle name="Акцент6 48" xfId="3832"/>
    <cellStyle name="Акцент6 49" xfId="3833"/>
    <cellStyle name="Акцент6 5" xfId="3834"/>
    <cellStyle name="Акцент6 50" xfId="3835"/>
    <cellStyle name="Акцент6 51" xfId="3836"/>
    <cellStyle name="Акцент6 52" xfId="3837"/>
    <cellStyle name="Акцент6 53" xfId="3838"/>
    <cellStyle name="Акцент6 54" xfId="3839"/>
    <cellStyle name="Акцент6 55" xfId="3840"/>
    <cellStyle name="Акцент6 56" xfId="3841"/>
    <cellStyle name="Акцент6 57" xfId="3842"/>
    <cellStyle name="Акцент6 58" xfId="3843"/>
    <cellStyle name="Акцент6 59" xfId="3844"/>
    <cellStyle name="Акцент6 6" xfId="3845"/>
    <cellStyle name="Акцент6 60" xfId="3846"/>
    <cellStyle name="Акцент6 61" xfId="3847"/>
    <cellStyle name="Акцент6 62" xfId="3848"/>
    <cellStyle name="Акцент6 63" xfId="3849"/>
    <cellStyle name="Акцент6 64" xfId="3850"/>
    <cellStyle name="Акцент6 65" xfId="3851"/>
    <cellStyle name="Акцент6 66" xfId="3852"/>
    <cellStyle name="Акцент6 67" xfId="3853"/>
    <cellStyle name="Акцент6 68" xfId="3854"/>
    <cellStyle name="Акцент6 69" xfId="3855"/>
    <cellStyle name="Акцент6 7" xfId="3856"/>
    <cellStyle name="Акцент6 70" xfId="3857"/>
    <cellStyle name="Акцент6 71" xfId="3858"/>
    <cellStyle name="Акцент6 72" xfId="3859"/>
    <cellStyle name="Акцент6 73" xfId="3860"/>
    <cellStyle name="Акцент6 74" xfId="3861"/>
    <cellStyle name="Акцент6 75" xfId="3862"/>
    <cellStyle name="Акцент6 76" xfId="3863"/>
    <cellStyle name="Акцент6 77" xfId="3864"/>
    <cellStyle name="Акцент6 78" xfId="3865"/>
    <cellStyle name="Акцент6 79" xfId="3866"/>
    <cellStyle name="Акцент6 8" xfId="3867"/>
    <cellStyle name="Акцент6 80" xfId="3868"/>
    <cellStyle name="Акцент6 81" xfId="3869"/>
    <cellStyle name="Акцент6 82" xfId="3870"/>
    <cellStyle name="Акцент6 83" xfId="3871"/>
    <cellStyle name="Акцент6 84" xfId="3872"/>
    <cellStyle name="Акцент6 85" xfId="3873"/>
    <cellStyle name="Акцент6 86" xfId="3874"/>
    <cellStyle name="Акцент6 87" xfId="3875"/>
    <cellStyle name="Акцент6 88" xfId="3876"/>
    <cellStyle name="Акцент6 89" xfId="3877"/>
    <cellStyle name="Акцент6 9" xfId="3878"/>
    <cellStyle name="Акцент6 90" xfId="3879"/>
    <cellStyle name="Акцент6 91" xfId="3880"/>
    <cellStyle name="Акцент6 92" xfId="3881"/>
    <cellStyle name="Акцент6 93" xfId="3882"/>
    <cellStyle name="Акцент6 94" xfId="3883"/>
    <cellStyle name="Акцент6 95" xfId="3884"/>
    <cellStyle name="Акцент6 96" xfId="3885"/>
    <cellStyle name="Акцент6 97" xfId="3886"/>
    <cellStyle name="Акцент6 98" xfId="3887"/>
    <cellStyle name="Акцент6 99" xfId="3888"/>
    <cellStyle name="Ввод  10" xfId="3889"/>
    <cellStyle name="Ввод  100" xfId="3890"/>
    <cellStyle name="Ввод  101" xfId="3891"/>
    <cellStyle name="Ввод  102" xfId="3892"/>
    <cellStyle name="Ввод  103" xfId="3893"/>
    <cellStyle name="Ввод  104" xfId="3894"/>
    <cellStyle name="Ввод  105" xfId="3895"/>
    <cellStyle name="Ввод  106" xfId="3896"/>
    <cellStyle name="Ввод  107" xfId="3897"/>
    <cellStyle name="Ввод  108" xfId="3898"/>
    <cellStyle name="Ввод  109" xfId="3899"/>
    <cellStyle name="Ввод  11" xfId="3900"/>
    <cellStyle name="Ввод  110" xfId="3901"/>
    <cellStyle name="Ввод  111" xfId="3902"/>
    <cellStyle name="Ввод  112" xfId="3903"/>
    <cellStyle name="Ввод  113" xfId="3904"/>
    <cellStyle name="Ввод  114" xfId="3905"/>
    <cellStyle name="Ввод  115" xfId="3906"/>
    <cellStyle name="Ввод  116" xfId="3907"/>
    <cellStyle name="Ввод  117" xfId="3908"/>
    <cellStyle name="Ввод  118" xfId="3909"/>
    <cellStyle name="Ввод  119" xfId="3910"/>
    <cellStyle name="Ввод  12" xfId="3911"/>
    <cellStyle name="Ввод  120" xfId="3912"/>
    <cellStyle name="Ввод  121" xfId="3913"/>
    <cellStyle name="Ввод  122" xfId="3914"/>
    <cellStyle name="Ввод  123" xfId="3915"/>
    <cellStyle name="Ввод  124" xfId="3916"/>
    <cellStyle name="Ввод  125" xfId="3917"/>
    <cellStyle name="Ввод  126" xfId="3918"/>
    <cellStyle name="Ввод  127" xfId="3919"/>
    <cellStyle name="Ввод  128" xfId="3920"/>
    <cellStyle name="Ввод  129" xfId="3921"/>
    <cellStyle name="Ввод  13" xfId="3922"/>
    <cellStyle name="Ввод  130" xfId="3923"/>
    <cellStyle name="Ввод  131" xfId="3924"/>
    <cellStyle name="Ввод  132" xfId="3925"/>
    <cellStyle name="Ввод  133" xfId="3926"/>
    <cellStyle name="Ввод  134" xfId="3927"/>
    <cellStyle name="Ввод  135" xfId="3928"/>
    <cellStyle name="Ввод  136" xfId="3929"/>
    <cellStyle name="Ввод  137" xfId="3930"/>
    <cellStyle name="Ввод  138" xfId="3931"/>
    <cellStyle name="Ввод  139" xfId="3932"/>
    <cellStyle name="Ввод  14" xfId="3933"/>
    <cellStyle name="Ввод  140" xfId="3934"/>
    <cellStyle name="Ввод  141" xfId="3935"/>
    <cellStyle name="Ввод  142" xfId="3936"/>
    <cellStyle name="Ввод  143" xfId="3937"/>
    <cellStyle name="Ввод  144" xfId="3938"/>
    <cellStyle name="Ввод  145" xfId="3939"/>
    <cellStyle name="Ввод  146" xfId="3940"/>
    <cellStyle name="Ввод  147" xfId="3941"/>
    <cellStyle name="Ввод  148" xfId="3942"/>
    <cellStyle name="Ввод  149" xfId="3943"/>
    <cellStyle name="Ввод  15" xfId="3944"/>
    <cellStyle name="Ввод  150" xfId="3945"/>
    <cellStyle name="Ввод  151" xfId="3946"/>
    <cellStyle name="Ввод  16" xfId="3947"/>
    <cellStyle name="Ввод  17" xfId="3948"/>
    <cellStyle name="Ввод  18" xfId="3949"/>
    <cellStyle name="Ввод  19" xfId="3950"/>
    <cellStyle name="Ввод  2" xfId="3951"/>
    <cellStyle name="Ввод  2 10" xfId="3952"/>
    <cellStyle name="Ввод  2 11" xfId="3953"/>
    <cellStyle name="Ввод  2 12" xfId="3954"/>
    <cellStyle name="Ввод  2 13" xfId="3955"/>
    <cellStyle name="Ввод  2 2" xfId="3956"/>
    <cellStyle name="Ввод  2 3" xfId="3957"/>
    <cellStyle name="Ввод  2 4" xfId="3958"/>
    <cellStyle name="Ввод  2 5" xfId="3959"/>
    <cellStyle name="Ввод  2 6" xfId="3960"/>
    <cellStyle name="Ввод  2 7" xfId="3961"/>
    <cellStyle name="Ввод  2 8" xfId="3962"/>
    <cellStyle name="Ввод  2 9" xfId="3963"/>
    <cellStyle name="Ввод  20" xfId="3964"/>
    <cellStyle name="Ввод  21" xfId="3965"/>
    <cellStyle name="Ввод  22" xfId="3966"/>
    <cellStyle name="Ввод  23" xfId="3967"/>
    <cellStyle name="Ввод  24" xfId="3968"/>
    <cellStyle name="Ввод  25" xfId="3969"/>
    <cellStyle name="Ввод  26" xfId="3970"/>
    <cellStyle name="Ввод  27" xfId="3971"/>
    <cellStyle name="Ввод  28" xfId="3972"/>
    <cellStyle name="Ввод  29" xfId="3973"/>
    <cellStyle name="Ввод  3" xfId="3974"/>
    <cellStyle name="Ввод  30" xfId="3975"/>
    <cellStyle name="Ввод  31" xfId="3976"/>
    <cellStyle name="Ввод  32" xfId="3977"/>
    <cellStyle name="Ввод  33" xfId="3978"/>
    <cellStyle name="Ввод  34" xfId="3979"/>
    <cellStyle name="Ввод  35" xfId="3980"/>
    <cellStyle name="Ввод  36" xfId="3981"/>
    <cellStyle name="Ввод  37" xfId="3982"/>
    <cellStyle name="Ввод  38" xfId="3983"/>
    <cellStyle name="Ввод  39" xfId="3984"/>
    <cellStyle name="Ввод  4" xfId="3985"/>
    <cellStyle name="Ввод  40" xfId="3986"/>
    <cellStyle name="Ввод  41" xfId="3987"/>
    <cellStyle name="Ввод  42" xfId="3988"/>
    <cellStyle name="Ввод  43" xfId="3989"/>
    <cellStyle name="Ввод  44" xfId="3990"/>
    <cellStyle name="Ввод  45" xfId="3991"/>
    <cellStyle name="Ввод  46" xfId="3992"/>
    <cellStyle name="Ввод  47" xfId="3993"/>
    <cellStyle name="Ввод  48" xfId="3994"/>
    <cellStyle name="Ввод  49" xfId="3995"/>
    <cellStyle name="Ввод  5" xfId="3996"/>
    <cellStyle name="Ввод  50" xfId="3997"/>
    <cellStyle name="Ввод  51" xfId="3998"/>
    <cellStyle name="Ввод  52" xfId="3999"/>
    <cellStyle name="Ввод  53" xfId="4000"/>
    <cellStyle name="Ввод  54" xfId="4001"/>
    <cellStyle name="Ввод  55" xfId="4002"/>
    <cellStyle name="Ввод  56" xfId="4003"/>
    <cellStyle name="Ввод  57" xfId="4004"/>
    <cellStyle name="Ввод  58" xfId="4005"/>
    <cellStyle name="Ввод  59" xfId="4006"/>
    <cellStyle name="Ввод  6" xfId="4007"/>
    <cellStyle name="Ввод  60" xfId="4008"/>
    <cellStyle name="Ввод  61" xfId="4009"/>
    <cellStyle name="Ввод  62" xfId="4010"/>
    <cellStyle name="Ввод  62 2" xfId="4011"/>
    <cellStyle name="Ввод  62 3" xfId="4012"/>
    <cellStyle name="Ввод  62 4" xfId="4013"/>
    <cellStyle name="Ввод  63" xfId="4014"/>
    <cellStyle name="Ввод  63 2" xfId="4015"/>
    <cellStyle name="Ввод  63 3" xfId="4016"/>
    <cellStyle name="Ввод  63 4" xfId="4017"/>
    <cellStyle name="Ввод  64" xfId="4018"/>
    <cellStyle name="Ввод  64 2" xfId="4019"/>
    <cellStyle name="Ввод  64 3" xfId="4020"/>
    <cellStyle name="Ввод  64 4" xfId="4021"/>
    <cellStyle name="Ввод  65" xfId="4022"/>
    <cellStyle name="Ввод  65 2" xfId="4023"/>
    <cellStyle name="Ввод  65 3" xfId="4024"/>
    <cellStyle name="Ввод  65 4" xfId="4025"/>
    <cellStyle name="Ввод  66" xfId="4026"/>
    <cellStyle name="Ввод  66 2" xfId="4027"/>
    <cellStyle name="Ввод  66 3" xfId="4028"/>
    <cellStyle name="Ввод  66 4" xfId="4029"/>
    <cellStyle name="Ввод  67" xfId="4030"/>
    <cellStyle name="Ввод  67 2" xfId="4031"/>
    <cellStyle name="Ввод  67 3" xfId="4032"/>
    <cellStyle name="Ввод  67 4" xfId="4033"/>
    <cellStyle name="Ввод  68" xfId="4034"/>
    <cellStyle name="Ввод  68 2" xfId="4035"/>
    <cellStyle name="Ввод  68 3" xfId="4036"/>
    <cellStyle name="Ввод  68 4" xfId="4037"/>
    <cellStyle name="Ввод  69" xfId="4038"/>
    <cellStyle name="Ввод  69 2" xfId="4039"/>
    <cellStyle name="Ввод  69 3" xfId="4040"/>
    <cellStyle name="Ввод  69 4" xfId="4041"/>
    <cellStyle name="Ввод  7" xfId="4042"/>
    <cellStyle name="Ввод  7 2" xfId="4043"/>
    <cellStyle name="Ввод  7 3" xfId="4044"/>
    <cellStyle name="Ввод  7 4" xfId="4045"/>
    <cellStyle name="Ввод  70" xfId="4046"/>
    <cellStyle name="Ввод  70 2" xfId="4047"/>
    <cellStyle name="Ввод  70 3" xfId="4048"/>
    <cellStyle name="Ввод  70 4" xfId="4049"/>
    <cellStyle name="Ввод  71" xfId="4050"/>
    <cellStyle name="Ввод  71 2" xfId="4051"/>
    <cellStyle name="Ввод  71 3" xfId="4052"/>
    <cellStyle name="Ввод  71 4" xfId="4053"/>
    <cellStyle name="Ввод  72" xfId="4054"/>
    <cellStyle name="Ввод  72 2" xfId="4055"/>
    <cellStyle name="Ввод  72 3" xfId="4056"/>
    <cellStyle name="Ввод  72 4" xfId="4057"/>
    <cellStyle name="Ввод  73" xfId="4058"/>
    <cellStyle name="Ввод  73 2" xfId="4059"/>
    <cellStyle name="Ввод  73 3" xfId="4060"/>
    <cellStyle name="Ввод  73 4" xfId="4061"/>
    <cellStyle name="Ввод  74" xfId="4062"/>
    <cellStyle name="Ввод  74 2" xfId="4063"/>
    <cellStyle name="Ввод  74 3" xfId="4064"/>
    <cellStyle name="Ввод  74 4" xfId="4065"/>
    <cellStyle name="Ввод  75" xfId="4066"/>
    <cellStyle name="Ввод  75 2" xfId="4067"/>
    <cellStyle name="Ввод  75 3" xfId="4068"/>
    <cellStyle name="Ввод  75 4" xfId="4069"/>
    <cellStyle name="Ввод  76" xfId="4070"/>
    <cellStyle name="Ввод  76 2" xfId="4071"/>
    <cellStyle name="Ввод  76 3" xfId="4072"/>
    <cellStyle name="Ввод  76 4" xfId="4073"/>
    <cellStyle name="Ввод  77" xfId="4074"/>
    <cellStyle name="Ввод  77 2" xfId="4075"/>
    <cellStyle name="Ввод  77 3" xfId="4076"/>
    <cellStyle name="Ввод  77 4" xfId="4077"/>
    <cellStyle name="Ввод  78" xfId="4078"/>
    <cellStyle name="Ввод  78 2" xfId="4079"/>
    <cellStyle name="Ввод  78 3" xfId="4080"/>
    <cellStyle name="Ввод  78 4" xfId="4081"/>
    <cellStyle name="Ввод  79" xfId="4082"/>
    <cellStyle name="Ввод  79 2" xfId="4083"/>
    <cellStyle name="Ввод  79 3" xfId="4084"/>
    <cellStyle name="Ввод  79 4" xfId="4085"/>
    <cellStyle name="Ввод  8" xfId="4086"/>
    <cellStyle name="Ввод  8 2" xfId="4087"/>
    <cellStyle name="Ввод  8 3" xfId="4088"/>
    <cellStyle name="Ввод  8 4" xfId="4089"/>
    <cellStyle name="Ввод  80" xfId="4090"/>
    <cellStyle name="Ввод  80 2" xfId="4091"/>
    <cellStyle name="Ввод  80 3" xfId="4092"/>
    <cellStyle name="Ввод  80 4" xfId="4093"/>
    <cellStyle name="Ввод  81" xfId="4094"/>
    <cellStyle name="Ввод  81 2" xfId="4095"/>
    <cellStyle name="Ввод  81 3" xfId="4096"/>
    <cellStyle name="Ввод  81 4" xfId="4097"/>
    <cellStyle name="Ввод  82" xfId="4098"/>
    <cellStyle name="Ввод  82 2" xfId="4099"/>
    <cellStyle name="Ввод  82 3" xfId="4100"/>
    <cellStyle name="Ввод  82 4" xfId="4101"/>
    <cellStyle name="Ввод  83" xfId="4102"/>
    <cellStyle name="Ввод  83 2" xfId="4103"/>
    <cellStyle name="Ввод  83 3" xfId="4104"/>
    <cellStyle name="Ввод  83 4" xfId="4105"/>
    <cellStyle name="Ввод  84" xfId="4106"/>
    <cellStyle name="Ввод  84 2" xfId="4107"/>
    <cellStyle name="Ввод  84 3" xfId="4108"/>
    <cellStyle name="Ввод  84 4" xfId="4109"/>
    <cellStyle name="Ввод  85" xfId="4110"/>
    <cellStyle name="Ввод  85 2" xfId="4111"/>
    <cellStyle name="Ввод  85 3" xfId="4112"/>
    <cellStyle name="Ввод  85 4" xfId="4113"/>
    <cellStyle name="Ввод  86" xfId="4114"/>
    <cellStyle name="Ввод  86 2" xfId="4115"/>
    <cellStyle name="Ввод  86 3" xfId="4116"/>
    <cellStyle name="Ввод  86 4" xfId="4117"/>
    <cellStyle name="Ввод  87" xfId="4118"/>
    <cellStyle name="Ввод  87 2" xfId="4119"/>
    <cellStyle name="Ввод  87 3" xfId="4120"/>
    <cellStyle name="Ввод  87 4" xfId="4121"/>
    <cellStyle name="Ввод  88" xfId="4122"/>
    <cellStyle name="Ввод  88 2" xfId="4123"/>
    <cellStyle name="Ввод  88 3" xfId="4124"/>
    <cellStyle name="Ввод  88 4" xfId="4125"/>
    <cellStyle name="Ввод  89" xfId="4126"/>
    <cellStyle name="Ввод  89 2" xfId="4127"/>
    <cellStyle name="Ввод  89 3" xfId="4128"/>
    <cellStyle name="Ввод  89 4" xfId="4129"/>
    <cellStyle name="Ввод  9" xfId="4130"/>
    <cellStyle name="Ввод  9 2" xfId="4131"/>
    <cellStyle name="Ввод  9 3" xfId="4132"/>
    <cellStyle name="Ввод  9 4" xfId="4133"/>
    <cellStyle name="Ввод  90" xfId="4134"/>
    <cellStyle name="Ввод  90 2" xfId="4135"/>
    <cellStyle name="Ввод  90 3" xfId="4136"/>
    <cellStyle name="Ввод  90 4" xfId="4137"/>
    <cellStyle name="Ввод  91" xfId="4138"/>
    <cellStyle name="Ввод  91 2" xfId="4139"/>
    <cellStyle name="Ввод  91 3" xfId="4140"/>
    <cellStyle name="Ввод  91 4" xfId="4141"/>
    <cellStyle name="Ввод  92" xfId="4142"/>
    <cellStyle name="Ввод  92 2" xfId="4143"/>
    <cellStyle name="Ввод  92 3" xfId="4144"/>
    <cellStyle name="Ввод  92 4" xfId="4145"/>
    <cellStyle name="Ввод  93" xfId="4146"/>
    <cellStyle name="Ввод  93 2" xfId="4147"/>
    <cellStyle name="Ввод  93 3" xfId="4148"/>
    <cellStyle name="Ввод  93 4" xfId="4149"/>
    <cellStyle name="Ввод  94" xfId="4150"/>
    <cellStyle name="Ввод  94 2" xfId="4151"/>
    <cellStyle name="Ввод  94 3" xfId="4152"/>
    <cellStyle name="Ввод  94 4" xfId="4153"/>
    <cellStyle name="Ввод  95" xfId="4154"/>
    <cellStyle name="Ввод  95 2" xfId="4155"/>
    <cellStyle name="Ввод  95 3" xfId="4156"/>
    <cellStyle name="Ввод  95 4" xfId="4157"/>
    <cellStyle name="Ввод  96" xfId="4158"/>
    <cellStyle name="Ввод  96 2" xfId="4159"/>
    <cellStyle name="Ввод  96 3" xfId="4160"/>
    <cellStyle name="Ввод  96 4" xfId="4161"/>
    <cellStyle name="Ввод  97" xfId="4162"/>
    <cellStyle name="Ввод  97 2" xfId="4163"/>
    <cellStyle name="Ввод  97 3" xfId="4164"/>
    <cellStyle name="Ввод  97 4" xfId="4165"/>
    <cellStyle name="Ввод  98" xfId="4166"/>
    <cellStyle name="Ввод  98 2" xfId="4167"/>
    <cellStyle name="Ввод  98 3" xfId="4168"/>
    <cellStyle name="Ввод  98 4" xfId="4169"/>
    <cellStyle name="Ввод  99" xfId="4170"/>
    <cellStyle name="Ввод  99 2" xfId="4171"/>
    <cellStyle name="Ввод  99 3" xfId="4172"/>
    <cellStyle name="Ввод  99 4" xfId="4173"/>
    <cellStyle name="Вывод 10" xfId="4174"/>
    <cellStyle name="Вывод 10 2" xfId="4175"/>
    <cellStyle name="Вывод 10 3" xfId="4176"/>
    <cellStyle name="Вывод 10 4" xfId="4177"/>
    <cellStyle name="Вывод 100" xfId="4178"/>
    <cellStyle name="Вывод 100 2" xfId="4179"/>
    <cellStyle name="Вывод 100 3" xfId="4180"/>
    <cellStyle name="Вывод 100 4" xfId="4181"/>
    <cellStyle name="Вывод 101" xfId="4182"/>
    <cellStyle name="Вывод 101 2" xfId="4183"/>
    <cellStyle name="Вывод 101 3" xfId="4184"/>
    <cellStyle name="Вывод 101 4" xfId="4185"/>
    <cellStyle name="Вывод 102" xfId="4186"/>
    <cellStyle name="Вывод 102 2" xfId="4187"/>
    <cellStyle name="Вывод 102 3" xfId="4188"/>
    <cellStyle name="Вывод 102 4" xfId="4189"/>
    <cellStyle name="Вывод 103" xfId="4190"/>
    <cellStyle name="Вывод 103 2" xfId="4191"/>
    <cellStyle name="Вывод 103 3" xfId="4192"/>
    <cellStyle name="Вывод 103 4" xfId="4193"/>
    <cellStyle name="Вывод 104" xfId="4194"/>
    <cellStyle name="Вывод 104 2" xfId="4195"/>
    <cellStyle name="Вывод 104 3" xfId="4196"/>
    <cellStyle name="Вывод 104 4" xfId="4197"/>
    <cellStyle name="Вывод 105" xfId="4198"/>
    <cellStyle name="Вывод 105 2" xfId="4199"/>
    <cellStyle name="Вывод 105 3" xfId="4200"/>
    <cellStyle name="Вывод 105 4" xfId="4201"/>
    <cellStyle name="Вывод 106" xfId="4202"/>
    <cellStyle name="Вывод 106 2" xfId="4203"/>
    <cellStyle name="Вывод 106 3" xfId="4204"/>
    <cellStyle name="Вывод 106 4" xfId="4205"/>
    <cellStyle name="Вывод 107" xfId="4206"/>
    <cellStyle name="Вывод 107 2" xfId="4207"/>
    <cellStyle name="Вывод 107 3" xfId="4208"/>
    <cellStyle name="Вывод 107 4" xfId="4209"/>
    <cellStyle name="Вывод 108" xfId="4210"/>
    <cellStyle name="Вывод 108 2" xfId="4211"/>
    <cellStyle name="Вывод 108 3" xfId="4212"/>
    <cellStyle name="Вывод 108 4" xfId="4213"/>
    <cellStyle name="Вывод 109" xfId="4214"/>
    <cellStyle name="Вывод 109 2" xfId="4215"/>
    <cellStyle name="Вывод 109 3" xfId="4216"/>
    <cellStyle name="Вывод 109 4" xfId="4217"/>
    <cellStyle name="Вывод 11" xfId="4218"/>
    <cellStyle name="Вывод 11 2" xfId="4219"/>
    <cellStyle name="Вывод 11 3" xfId="4220"/>
    <cellStyle name="Вывод 11 4" xfId="4221"/>
    <cellStyle name="Вывод 110" xfId="4222"/>
    <cellStyle name="Вывод 110 2" xfId="4223"/>
    <cellStyle name="Вывод 110 3" xfId="4224"/>
    <cellStyle name="Вывод 110 4" xfId="4225"/>
    <cellStyle name="Вывод 111" xfId="4226"/>
    <cellStyle name="Вывод 111 2" xfId="4227"/>
    <cellStyle name="Вывод 111 3" xfId="4228"/>
    <cellStyle name="Вывод 111 4" xfId="4229"/>
    <cellStyle name="Вывод 112" xfId="4230"/>
    <cellStyle name="Вывод 112 2" xfId="4231"/>
    <cellStyle name="Вывод 112 3" xfId="4232"/>
    <cellStyle name="Вывод 112 4" xfId="4233"/>
    <cellStyle name="Вывод 113" xfId="4234"/>
    <cellStyle name="Вывод 113 2" xfId="4235"/>
    <cellStyle name="Вывод 113 3" xfId="4236"/>
    <cellStyle name="Вывод 113 4" xfId="4237"/>
    <cellStyle name="Вывод 114" xfId="4238"/>
    <cellStyle name="Вывод 114 2" xfId="4239"/>
    <cellStyle name="Вывод 114 3" xfId="4240"/>
    <cellStyle name="Вывод 114 4" xfId="4241"/>
    <cellStyle name="Вывод 115" xfId="4242"/>
    <cellStyle name="Вывод 115 2" xfId="4243"/>
    <cellStyle name="Вывод 115 3" xfId="4244"/>
    <cellStyle name="Вывод 115 4" xfId="4245"/>
    <cellStyle name="Вывод 116" xfId="4246"/>
    <cellStyle name="Вывод 116 2" xfId="4247"/>
    <cellStyle name="Вывод 116 3" xfId="4248"/>
    <cellStyle name="Вывод 116 4" xfId="4249"/>
    <cellStyle name="Вывод 117" xfId="4250"/>
    <cellStyle name="Вывод 117 2" xfId="4251"/>
    <cellStyle name="Вывод 117 3" xfId="4252"/>
    <cellStyle name="Вывод 117 4" xfId="4253"/>
    <cellStyle name="Вывод 118" xfId="4254"/>
    <cellStyle name="Вывод 118 2" xfId="4255"/>
    <cellStyle name="Вывод 118 3" xfId="4256"/>
    <cellStyle name="Вывод 118 4" xfId="4257"/>
    <cellStyle name="Вывод 119" xfId="4258"/>
    <cellStyle name="Вывод 119 2" xfId="4259"/>
    <cellStyle name="Вывод 119 3" xfId="4260"/>
    <cellStyle name="Вывод 119 4" xfId="4261"/>
    <cellStyle name="Вывод 12" xfId="4262"/>
    <cellStyle name="Вывод 12 2" xfId="4263"/>
    <cellStyle name="Вывод 12 3" xfId="4264"/>
    <cellStyle name="Вывод 12 4" xfId="4265"/>
    <cellStyle name="Вывод 120" xfId="4266"/>
    <cellStyle name="Вывод 120 2" xfId="4267"/>
    <cellStyle name="Вывод 120 3" xfId="4268"/>
    <cellStyle name="Вывод 120 4" xfId="4269"/>
    <cellStyle name="Вывод 121" xfId="4270"/>
    <cellStyle name="Вывод 121 2" xfId="4271"/>
    <cellStyle name="Вывод 121 3" xfId="4272"/>
    <cellStyle name="Вывод 121 4" xfId="4273"/>
    <cellStyle name="Вывод 122" xfId="4274"/>
    <cellStyle name="Вывод 122 2" xfId="4275"/>
    <cellStyle name="Вывод 122 3" xfId="4276"/>
    <cellStyle name="Вывод 122 4" xfId="4277"/>
    <cellStyle name="Вывод 123" xfId="4278"/>
    <cellStyle name="Вывод 123 2" xfId="4279"/>
    <cellStyle name="Вывод 123 3" xfId="4280"/>
    <cellStyle name="Вывод 123 4" xfId="4281"/>
    <cellStyle name="Вывод 124" xfId="4282"/>
    <cellStyle name="Вывод 124 2" xfId="4283"/>
    <cellStyle name="Вывод 124 3" xfId="4284"/>
    <cellStyle name="Вывод 124 4" xfId="4285"/>
    <cellStyle name="Вывод 125" xfId="4286"/>
    <cellStyle name="Вывод 125 2" xfId="4287"/>
    <cellStyle name="Вывод 125 3" xfId="4288"/>
    <cellStyle name="Вывод 125 4" xfId="4289"/>
    <cellStyle name="Вывод 126" xfId="4290"/>
    <cellStyle name="Вывод 126 2" xfId="4291"/>
    <cellStyle name="Вывод 126 3" xfId="4292"/>
    <cellStyle name="Вывод 126 4" xfId="4293"/>
    <cellStyle name="Вывод 127" xfId="4294"/>
    <cellStyle name="Вывод 127 2" xfId="4295"/>
    <cellStyle name="Вывод 127 3" xfId="4296"/>
    <cellStyle name="Вывод 127 4" xfId="4297"/>
    <cellStyle name="Вывод 128" xfId="4298"/>
    <cellStyle name="Вывод 128 2" xfId="4299"/>
    <cellStyle name="Вывод 128 3" xfId="4300"/>
    <cellStyle name="Вывод 128 4" xfId="4301"/>
    <cellStyle name="Вывод 129" xfId="4302"/>
    <cellStyle name="Вывод 129 2" xfId="4303"/>
    <cellStyle name="Вывод 129 3" xfId="4304"/>
    <cellStyle name="Вывод 129 4" xfId="4305"/>
    <cellStyle name="Вывод 13" xfId="4306"/>
    <cellStyle name="Вывод 13 2" xfId="4307"/>
    <cellStyle name="Вывод 13 3" xfId="4308"/>
    <cellStyle name="Вывод 13 4" xfId="4309"/>
    <cellStyle name="Вывод 130" xfId="4310"/>
    <cellStyle name="Вывод 130 2" xfId="4311"/>
    <cellStyle name="Вывод 130 3" xfId="4312"/>
    <cellStyle name="Вывод 130 4" xfId="4313"/>
    <cellStyle name="Вывод 131" xfId="4314"/>
    <cellStyle name="Вывод 131 2" xfId="4315"/>
    <cellStyle name="Вывод 131 3" xfId="4316"/>
    <cellStyle name="Вывод 131 4" xfId="4317"/>
    <cellStyle name="Вывод 132" xfId="4318"/>
    <cellStyle name="Вывод 132 2" xfId="4319"/>
    <cellStyle name="Вывод 132 3" xfId="4320"/>
    <cellStyle name="Вывод 132 4" xfId="4321"/>
    <cellStyle name="Вывод 133" xfId="4322"/>
    <cellStyle name="Вывод 133 2" xfId="4323"/>
    <cellStyle name="Вывод 133 3" xfId="4324"/>
    <cellStyle name="Вывод 133 4" xfId="4325"/>
    <cellStyle name="Вывод 134" xfId="4326"/>
    <cellStyle name="Вывод 134 2" xfId="4327"/>
    <cellStyle name="Вывод 134 3" xfId="4328"/>
    <cellStyle name="Вывод 134 4" xfId="4329"/>
    <cellStyle name="Вывод 135" xfId="4330"/>
    <cellStyle name="Вывод 135 2" xfId="4331"/>
    <cellStyle name="Вывод 135 3" xfId="4332"/>
    <cellStyle name="Вывод 135 4" xfId="4333"/>
    <cellStyle name="Вывод 136" xfId="4334"/>
    <cellStyle name="Вывод 136 2" xfId="4335"/>
    <cellStyle name="Вывод 136 3" xfId="4336"/>
    <cellStyle name="Вывод 136 4" xfId="4337"/>
    <cellStyle name="Вывод 137" xfId="4338"/>
    <cellStyle name="Вывод 137 2" xfId="4339"/>
    <cellStyle name="Вывод 137 3" xfId="4340"/>
    <cellStyle name="Вывод 137 4" xfId="4341"/>
    <cellStyle name="Вывод 138" xfId="4342"/>
    <cellStyle name="Вывод 138 2" xfId="4343"/>
    <cellStyle name="Вывод 138 3" xfId="4344"/>
    <cellStyle name="Вывод 138 4" xfId="4345"/>
    <cellStyle name="Вывод 139" xfId="4346"/>
    <cellStyle name="Вывод 139 2" xfId="4347"/>
    <cellStyle name="Вывод 139 3" xfId="4348"/>
    <cellStyle name="Вывод 139 4" xfId="4349"/>
    <cellStyle name="Вывод 14" xfId="4350"/>
    <cellStyle name="Вывод 14 2" xfId="4351"/>
    <cellStyle name="Вывод 14 3" xfId="4352"/>
    <cellStyle name="Вывод 14 4" xfId="4353"/>
    <cellStyle name="Вывод 140" xfId="4354"/>
    <cellStyle name="Вывод 140 2" xfId="4355"/>
    <cellStyle name="Вывод 140 3" xfId="4356"/>
    <cellStyle name="Вывод 140 4" xfId="4357"/>
    <cellStyle name="Вывод 141" xfId="4358"/>
    <cellStyle name="Вывод 141 2" xfId="4359"/>
    <cellStyle name="Вывод 141 3" xfId="4360"/>
    <cellStyle name="Вывод 141 4" xfId="4361"/>
    <cellStyle name="Вывод 142" xfId="4362"/>
    <cellStyle name="Вывод 142 2" xfId="4363"/>
    <cellStyle name="Вывод 142 3" xfId="4364"/>
    <cellStyle name="Вывод 142 4" xfId="4365"/>
    <cellStyle name="Вывод 143" xfId="4366"/>
    <cellStyle name="Вывод 143 2" xfId="4367"/>
    <cellStyle name="Вывод 143 3" xfId="4368"/>
    <cellStyle name="Вывод 143 4" xfId="4369"/>
    <cellStyle name="Вывод 144" xfId="4370"/>
    <cellStyle name="Вывод 144 2" xfId="4371"/>
    <cellStyle name="Вывод 144 3" xfId="4372"/>
    <cellStyle name="Вывод 144 4" xfId="4373"/>
    <cellStyle name="Вывод 145" xfId="4374"/>
    <cellStyle name="Вывод 145 2" xfId="4375"/>
    <cellStyle name="Вывод 145 3" xfId="4376"/>
    <cellStyle name="Вывод 145 4" xfId="4377"/>
    <cellStyle name="Вывод 146" xfId="4378"/>
    <cellStyle name="Вывод 146 2" xfId="4379"/>
    <cellStyle name="Вывод 146 3" xfId="4380"/>
    <cellStyle name="Вывод 146 4" xfId="4381"/>
    <cellStyle name="Вывод 147" xfId="4382"/>
    <cellStyle name="Вывод 147 2" xfId="4383"/>
    <cellStyle name="Вывод 147 3" xfId="4384"/>
    <cellStyle name="Вывод 147 4" xfId="4385"/>
    <cellStyle name="Вывод 148" xfId="4386"/>
    <cellStyle name="Вывод 148 2" xfId="4387"/>
    <cellStyle name="Вывод 148 3" xfId="4388"/>
    <cellStyle name="Вывод 148 4" xfId="4389"/>
    <cellStyle name="Вывод 149" xfId="4390"/>
    <cellStyle name="Вывод 149 2" xfId="4391"/>
    <cellStyle name="Вывод 149 3" xfId="4392"/>
    <cellStyle name="Вывод 149 4" xfId="4393"/>
    <cellStyle name="Вывод 15" xfId="4394"/>
    <cellStyle name="Вывод 15 2" xfId="4395"/>
    <cellStyle name="Вывод 15 3" xfId="4396"/>
    <cellStyle name="Вывод 15 4" xfId="4397"/>
    <cellStyle name="Вывод 150" xfId="4398"/>
    <cellStyle name="Вывод 150 2" xfId="4399"/>
    <cellStyle name="Вывод 150 3" xfId="4400"/>
    <cellStyle name="Вывод 150 4" xfId="4401"/>
    <cellStyle name="Вывод 151" xfId="4402"/>
    <cellStyle name="Вывод 151 2" xfId="4403"/>
    <cellStyle name="Вывод 151 3" xfId="4404"/>
    <cellStyle name="Вывод 151 4" xfId="4405"/>
    <cellStyle name="Вывод 16" xfId="4406"/>
    <cellStyle name="Вывод 16 2" xfId="4407"/>
    <cellStyle name="Вывод 16 3" xfId="4408"/>
    <cellStyle name="Вывод 16 4" xfId="4409"/>
    <cellStyle name="Вывод 17" xfId="4410"/>
    <cellStyle name="Вывод 17 2" xfId="4411"/>
    <cellStyle name="Вывод 17 3" xfId="4412"/>
    <cellStyle name="Вывод 17 4" xfId="4413"/>
    <cellStyle name="Вывод 18" xfId="4414"/>
    <cellStyle name="Вывод 18 2" xfId="4415"/>
    <cellStyle name="Вывод 18 3" xfId="4416"/>
    <cellStyle name="Вывод 18 4" xfId="4417"/>
    <cellStyle name="Вывод 19" xfId="4418"/>
    <cellStyle name="Вывод 19 2" xfId="4419"/>
    <cellStyle name="Вывод 19 3" xfId="4420"/>
    <cellStyle name="Вывод 19 4" xfId="4421"/>
    <cellStyle name="Вывод 2" xfId="4422"/>
    <cellStyle name="Вывод 2 10" xfId="4423"/>
    <cellStyle name="Вывод 2 10 2" xfId="4424"/>
    <cellStyle name="Вывод 2 10 3" xfId="4425"/>
    <cellStyle name="Вывод 2 10 4" xfId="4426"/>
    <cellStyle name="Вывод 2 11" xfId="4427"/>
    <cellStyle name="Вывод 2 11 2" xfId="4428"/>
    <cellStyle name="Вывод 2 11 3" xfId="4429"/>
    <cellStyle name="Вывод 2 11 4" xfId="4430"/>
    <cellStyle name="Вывод 2 12" xfId="4431"/>
    <cellStyle name="Вывод 2 12 2" xfId="4432"/>
    <cellStyle name="Вывод 2 12 3" xfId="4433"/>
    <cellStyle name="Вывод 2 12 4" xfId="4434"/>
    <cellStyle name="Вывод 2 13" xfId="4435"/>
    <cellStyle name="Вывод 2 13 2" xfId="4436"/>
    <cellStyle name="Вывод 2 13 3" xfId="4437"/>
    <cellStyle name="Вывод 2 13 4" xfId="4438"/>
    <cellStyle name="Вывод 2 14" xfId="4439"/>
    <cellStyle name="Вывод 2 15" xfId="4440"/>
    <cellStyle name="Вывод 2 16" xfId="4441"/>
    <cellStyle name="Вывод 2 2" xfId="4442"/>
    <cellStyle name="Вывод 2 2 2" xfId="4443"/>
    <cellStyle name="Вывод 2 2 3" xfId="4444"/>
    <cellStyle name="Вывод 2 2 4" xfId="4445"/>
    <cellStyle name="Вывод 2 3" xfId="4446"/>
    <cellStyle name="Вывод 2 3 2" xfId="4447"/>
    <cellStyle name="Вывод 2 3 3" xfId="4448"/>
    <cellStyle name="Вывод 2 3 4" xfId="4449"/>
    <cellStyle name="Вывод 2 4" xfId="4450"/>
    <cellStyle name="Вывод 2 4 2" xfId="4451"/>
    <cellStyle name="Вывод 2 4 3" xfId="4452"/>
    <cellStyle name="Вывод 2 4 4" xfId="4453"/>
    <cellStyle name="Вывод 2 5" xfId="4454"/>
    <cellStyle name="Вывод 2 5 2" xfId="4455"/>
    <cellStyle name="Вывод 2 5 3" xfId="4456"/>
    <cellStyle name="Вывод 2 5 4" xfId="4457"/>
    <cellStyle name="Вывод 2 6" xfId="4458"/>
    <cellStyle name="Вывод 2 6 2" xfId="4459"/>
    <cellStyle name="Вывод 2 6 3" xfId="4460"/>
    <cellStyle name="Вывод 2 6 4" xfId="4461"/>
    <cellStyle name="Вывод 2 7" xfId="4462"/>
    <cellStyle name="Вывод 2 7 2" xfId="4463"/>
    <cellStyle name="Вывод 2 7 3" xfId="4464"/>
    <cellStyle name="Вывод 2 7 4" xfId="4465"/>
    <cellStyle name="Вывод 2 8" xfId="4466"/>
    <cellStyle name="Вывод 2 8 2" xfId="4467"/>
    <cellStyle name="Вывод 2 8 3" xfId="4468"/>
    <cellStyle name="Вывод 2 8 4" xfId="4469"/>
    <cellStyle name="Вывод 2 9" xfId="4470"/>
    <cellStyle name="Вывод 2 9 2" xfId="4471"/>
    <cellStyle name="Вывод 2 9 3" xfId="4472"/>
    <cellStyle name="Вывод 2 9 4" xfId="4473"/>
    <cellStyle name="Вывод 20" xfId="4474"/>
    <cellStyle name="Вывод 20 2" xfId="4475"/>
    <cellStyle name="Вывод 20 3" xfId="4476"/>
    <cellStyle name="Вывод 20 4" xfId="4477"/>
    <cellStyle name="Вывод 21" xfId="4478"/>
    <cellStyle name="Вывод 21 2" xfId="4479"/>
    <cellStyle name="Вывод 21 3" xfId="4480"/>
    <cellStyle name="Вывод 21 4" xfId="4481"/>
    <cellStyle name="Вывод 22" xfId="4482"/>
    <cellStyle name="Вывод 22 2" xfId="4483"/>
    <cellStyle name="Вывод 22 3" xfId="4484"/>
    <cellStyle name="Вывод 22 4" xfId="4485"/>
    <cellStyle name="Вывод 23" xfId="4486"/>
    <cellStyle name="Вывод 23 2" xfId="4487"/>
    <cellStyle name="Вывод 23 3" xfId="4488"/>
    <cellStyle name="Вывод 23 4" xfId="4489"/>
    <cellStyle name="Вывод 24" xfId="4490"/>
    <cellStyle name="Вывод 24 2" xfId="4491"/>
    <cellStyle name="Вывод 24 3" xfId="4492"/>
    <cellStyle name="Вывод 24 4" xfId="4493"/>
    <cellStyle name="Вывод 25" xfId="4494"/>
    <cellStyle name="Вывод 25 2" xfId="4495"/>
    <cellStyle name="Вывод 25 3" xfId="4496"/>
    <cellStyle name="Вывод 25 4" xfId="4497"/>
    <cellStyle name="Вывод 26" xfId="4498"/>
    <cellStyle name="Вывод 26 2" xfId="4499"/>
    <cellStyle name="Вывод 26 3" xfId="4500"/>
    <cellStyle name="Вывод 26 4" xfId="4501"/>
    <cellStyle name="Вывод 27" xfId="4502"/>
    <cellStyle name="Вывод 27 2" xfId="4503"/>
    <cellStyle name="Вывод 27 3" xfId="4504"/>
    <cellStyle name="Вывод 27 4" xfId="4505"/>
    <cellStyle name="Вывод 28" xfId="4506"/>
    <cellStyle name="Вывод 28 2" xfId="4507"/>
    <cellStyle name="Вывод 28 3" xfId="4508"/>
    <cellStyle name="Вывод 28 4" xfId="4509"/>
    <cellStyle name="Вывод 29" xfId="4510"/>
    <cellStyle name="Вывод 29 2" xfId="4511"/>
    <cellStyle name="Вывод 29 3" xfId="4512"/>
    <cellStyle name="Вывод 29 4" xfId="4513"/>
    <cellStyle name="Вывод 3" xfId="4514"/>
    <cellStyle name="Вывод 3 2" xfId="4515"/>
    <cellStyle name="Вывод 3 3" xfId="4516"/>
    <cellStyle name="Вывод 3 4" xfId="4517"/>
    <cellStyle name="Вывод 30" xfId="4518"/>
    <cellStyle name="Вывод 30 2" xfId="4519"/>
    <cellStyle name="Вывод 30 3" xfId="4520"/>
    <cellStyle name="Вывод 30 4" xfId="4521"/>
    <cellStyle name="Вывод 31" xfId="4522"/>
    <cellStyle name="Вывод 31 2" xfId="4523"/>
    <cellStyle name="Вывод 31 3" xfId="4524"/>
    <cellStyle name="Вывод 31 4" xfId="4525"/>
    <cellStyle name="Вывод 32" xfId="4526"/>
    <cellStyle name="Вывод 32 2" xfId="4527"/>
    <cellStyle name="Вывод 32 3" xfId="4528"/>
    <cellStyle name="Вывод 32 4" xfId="4529"/>
    <cellStyle name="Вывод 33" xfId="4530"/>
    <cellStyle name="Вывод 33 2" xfId="4531"/>
    <cellStyle name="Вывод 33 3" xfId="4532"/>
    <cellStyle name="Вывод 33 4" xfId="4533"/>
    <cellStyle name="Вывод 34" xfId="4534"/>
    <cellStyle name="Вывод 34 2" xfId="4535"/>
    <cellStyle name="Вывод 34 3" xfId="4536"/>
    <cellStyle name="Вывод 34 4" xfId="4537"/>
    <cellStyle name="Вывод 35" xfId="4538"/>
    <cellStyle name="Вывод 35 2" xfId="4539"/>
    <cellStyle name="Вывод 35 3" xfId="4540"/>
    <cellStyle name="Вывод 35 4" xfId="4541"/>
    <cellStyle name="Вывод 36" xfId="4542"/>
    <cellStyle name="Вывод 36 2" xfId="4543"/>
    <cellStyle name="Вывод 36 3" xfId="4544"/>
    <cellStyle name="Вывод 36 4" xfId="4545"/>
    <cellStyle name="Вывод 37" xfId="4546"/>
    <cellStyle name="Вывод 37 2" xfId="4547"/>
    <cellStyle name="Вывод 37 3" xfId="4548"/>
    <cellStyle name="Вывод 37 4" xfId="4549"/>
    <cellStyle name="Вывод 38" xfId="4550"/>
    <cellStyle name="Вывод 38 2" xfId="4551"/>
    <cellStyle name="Вывод 38 3" xfId="4552"/>
    <cellStyle name="Вывод 38 4" xfId="4553"/>
    <cellStyle name="Вывод 39" xfId="4554"/>
    <cellStyle name="Вывод 39 2" xfId="4555"/>
    <cellStyle name="Вывод 39 3" xfId="4556"/>
    <cellStyle name="Вывод 39 4" xfId="4557"/>
    <cellStyle name="Вывод 4" xfId="4558"/>
    <cellStyle name="Вывод 4 2" xfId="4559"/>
    <cellStyle name="Вывод 4 3" xfId="4560"/>
    <cellStyle name="Вывод 4 4" xfId="4561"/>
    <cellStyle name="Вывод 40" xfId="4562"/>
    <cellStyle name="Вывод 40 2" xfId="4563"/>
    <cellStyle name="Вывод 40 3" xfId="4564"/>
    <cellStyle name="Вывод 40 4" xfId="4565"/>
    <cellStyle name="Вывод 41" xfId="4566"/>
    <cellStyle name="Вывод 41 2" xfId="4567"/>
    <cellStyle name="Вывод 41 3" xfId="4568"/>
    <cellStyle name="Вывод 41 4" xfId="4569"/>
    <cellStyle name="Вывод 42" xfId="4570"/>
    <cellStyle name="Вывод 42 2" xfId="4571"/>
    <cellStyle name="Вывод 42 3" xfId="4572"/>
    <cellStyle name="Вывод 42 4" xfId="4573"/>
    <cellStyle name="Вывод 43" xfId="4574"/>
    <cellStyle name="Вывод 43 2" xfId="4575"/>
    <cellStyle name="Вывод 43 3" xfId="4576"/>
    <cellStyle name="Вывод 43 4" xfId="4577"/>
    <cellStyle name="Вывод 44" xfId="4578"/>
    <cellStyle name="Вывод 44 2" xfId="4579"/>
    <cellStyle name="Вывод 44 3" xfId="4580"/>
    <cellStyle name="Вывод 44 4" xfId="4581"/>
    <cellStyle name="Вывод 45" xfId="4582"/>
    <cellStyle name="Вывод 45 2" xfId="4583"/>
    <cellStyle name="Вывод 45 3" xfId="4584"/>
    <cellStyle name="Вывод 45 4" xfId="4585"/>
    <cellStyle name="Вывод 46" xfId="4586"/>
    <cellStyle name="Вывод 46 2" xfId="4587"/>
    <cellStyle name="Вывод 46 3" xfId="4588"/>
    <cellStyle name="Вывод 46 4" xfId="4589"/>
    <cellStyle name="Вывод 47" xfId="4590"/>
    <cellStyle name="Вывод 47 2" xfId="4591"/>
    <cellStyle name="Вывод 47 3" xfId="4592"/>
    <cellStyle name="Вывод 47 4" xfId="4593"/>
    <cellStyle name="Вывод 48" xfId="4594"/>
    <cellStyle name="Вывод 48 2" xfId="4595"/>
    <cellStyle name="Вывод 48 3" xfId="4596"/>
    <cellStyle name="Вывод 48 4" xfId="4597"/>
    <cellStyle name="Вывод 49" xfId="4598"/>
    <cellStyle name="Вывод 49 2" xfId="4599"/>
    <cellStyle name="Вывод 49 3" xfId="4600"/>
    <cellStyle name="Вывод 49 4" xfId="4601"/>
    <cellStyle name="Вывод 5" xfId="4602"/>
    <cellStyle name="Вывод 5 2" xfId="4603"/>
    <cellStyle name="Вывод 5 3" xfId="4604"/>
    <cellStyle name="Вывод 5 4" xfId="4605"/>
    <cellStyle name="Вывод 50" xfId="4606"/>
    <cellStyle name="Вывод 50 2" xfId="4607"/>
    <cellStyle name="Вывод 50 3" xfId="4608"/>
    <cellStyle name="Вывод 50 4" xfId="4609"/>
    <cellStyle name="Вывод 51" xfId="4610"/>
    <cellStyle name="Вывод 51 2" xfId="4611"/>
    <cellStyle name="Вывод 51 3" xfId="4612"/>
    <cellStyle name="Вывод 51 4" xfId="4613"/>
    <cellStyle name="Вывод 52" xfId="4614"/>
    <cellStyle name="Вывод 52 2" xfId="4615"/>
    <cellStyle name="Вывод 52 3" xfId="4616"/>
    <cellStyle name="Вывод 52 4" xfId="4617"/>
    <cellStyle name="Вывод 53" xfId="4618"/>
    <cellStyle name="Вывод 53 2" xfId="4619"/>
    <cellStyle name="Вывод 53 3" xfId="4620"/>
    <cellStyle name="Вывод 53 4" xfId="4621"/>
    <cellStyle name="Вывод 54" xfId="4622"/>
    <cellStyle name="Вывод 54 2" xfId="4623"/>
    <cellStyle name="Вывод 54 3" xfId="4624"/>
    <cellStyle name="Вывод 54 4" xfId="4625"/>
    <cellStyle name="Вывод 55" xfId="4626"/>
    <cellStyle name="Вывод 55 2" xfId="4627"/>
    <cellStyle name="Вывод 55 3" xfId="4628"/>
    <cellStyle name="Вывод 55 4" xfId="4629"/>
    <cellStyle name="Вывод 56" xfId="4630"/>
    <cellStyle name="Вывод 56 2" xfId="4631"/>
    <cellStyle name="Вывод 56 3" xfId="4632"/>
    <cellStyle name="Вывод 56 4" xfId="4633"/>
    <cellStyle name="Вывод 57" xfId="4634"/>
    <cellStyle name="Вывод 57 2" xfId="4635"/>
    <cellStyle name="Вывод 57 3" xfId="4636"/>
    <cellStyle name="Вывод 57 4" xfId="4637"/>
    <cellStyle name="Вывод 58" xfId="4638"/>
    <cellStyle name="Вывод 58 2" xfId="4639"/>
    <cellStyle name="Вывод 58 3" xfId="4640"/>
    <cellStyle name="Вывод 58 4" xfId="4641"/>
    <cellStyle name="Вывод 59" xfId="4642"/>
    <cellStyle name="Вывод 59 2" xfId="4643"/>
    <cellStyle name="Вывод 59 3" xfId="4644"/>
    <cellStyle name="Вывод 59 4" xfId="4645"/>
    <cellStyle name="Вывод 6" xfId="4646"/>
    <cellStyle name="Вывод 6 2" xfId="4647"/>
    <cellStyle name="Вывод 6 3" xfId="4648"/>
    <cellStyle name="Вывод 6 4" xfId="4649"/>
    <cellStyle name="Вывод 60" xfId="4650"/>
    <cellStyle name="Вывод 60 2" xfId="4651"/>
    <cellStyle name="Вывод 60 3" xfId="4652"/>
    <cellStyle name="Вывод 60 4" xfId="4653"/>
    <cellStyle name="Вывод 61" xfId="4654"/>
    <cellStyle name="Вывод 61 2" xfId="4655"/>
    <cellStyle name="Вывод 61 3" xfId="4656"/>
    <cellStyle name="Вывод 61 4" xfId="4657"/>
    <cellStyle name="Вывод 62" xfId="4658"/>
    <cellStyle name="Вывод 62 2" xfId="4659"/>
    <cellStyle name="Вывод 62 3" xfId="4660"/>
    <cellStyle name="Вывод 62 4" xfId="4661"/>
    <cellStyle name="Вывод 63" xfId="4662"/>
    <cellStyle name="Вывод 63 2" xfId="4663"/>
    <cellStyle name="Вывод 63 3" xfId="4664"/>
    <cellStyle name="Вывод 63 4" xfId="4665"/>
    <cellStyle name="Вывод 64" xfId="4666"/>
    <cellStyle name="Вывод 64 2" xfId="4667"/>
    <cellStyle name="Вывод 64 3" xfId="4668"/>
    <cellStyle name="Вывод 64 4" xfId="4669"/>
    <cellStyle name="Вывод 65" xfId="4670"/>
    <cellStyle name="Вывод 65 2" xfId="4671"/>
    <cellStyle name="Вывод 65 3" xfId="4672"/>
    <cellStyle name="Вывод 65 4" xfId="4673"/>
    <cellStyle name="Вывод 66" xfId="4674"/>
    <cellStyle name="Вывод 66 2" xfId="4675"/>
    <cellStyle name="Вывод 66 3" xfId="4676"/>
    <cellStyle name="Вывод 66 4" xfId="4677"/>
    <cellStyle name="Вывод 67" xfId="4678"/>
    <cellStyle name="Вывод 67 2" xfId="4679"/>
    <cellStyle name="Вывод 67 3" xfId="4680"/>
    <cellStyle name="Вывод 67 4" xfId="4681"/>
    <cellStyle name="Вывод 68" xfId="4682"/>
    <cellStyle name="Вывод 68 2" xfId="4683"/>
    <cellStyle name="Вывод 68 3" xfId="4684"/>
    <cellStyle name="Вывод 68 4" xfId="4685"/>
    <cellStyle name="Вывод 69" xfId="4686"/>
    <cellStyle name="Вывод 69 2" xfId="4687"/>
    <cellStyle name="Вывод 69 3" xfId="4688"/>
    <cellStyle name="Вывод 69 4" xfId="4689"/>
    <cellStyle name="Вывод 7" xfId="4690"/>
    <cellStyle name="Вывод 7 2" xfId="4691"/>
    <cellStyle name="Вывод 7 3" xfId="4692"/>
    <cellStyle name="Вывод 7 4" xfId="4693"/>
    <cellStyle name="Вывод 70" xfId="4694"/>
    <cellStyle name="Вывод 70 2" xfId="4695"/>
    <cellStyle name="Вывод 70 3" xfId="4696"/>
    <cellStyle name="Вывод 70 4" xfId="4697"/>
    <cellStyle name="Вывод 71" xfId="4698"/>
    <cellStyle name="Вывод 71 2" xfId="4699"/>
    <cellStyle name="Вывод 71 3" xfId="4700"/>
    <cellStyle name="Вывод 71 4" xfId="4701"/>
    <cellStyle name="Вывод 72" xfId="4702"/>
    <cellStyle name="Вывод 72 2" xfId="4703"/>
    <cellStyle name="Вывод 72 3" xfId="4704"/>
    <cellStyle name="Вывод 72 4" xfId="4705"/>
    <cellStyle name="Вывод 73" xfId="4706"/>
    <cellStyle name="Вывод 73 2" xfId="4707"/>
    <cellStyle name="Вывод 73 3" xfId="4708"/>
    <cellStyle name="Вывод 73 4" xfId="4709"/>
    <cellStyle name="Вывод 74" xfId="4710"/>
    <cellStyle name="Вывод 74 2" xfId="4711"/>
    <cellStyle name="Вывод 74 3" xfId="4712"/>
    <cellStyle name="Вывод 74 4" xfId="4713"/>
    <cellStyle name="Вывод 75" xfId="4714"/>
    <cellStyle name="Вывод 75 2" xfId="4715"/>
    <cellStyle name="Вывод 75 3" xfId="4716"/>
    <cellStyle name="Вывод 75 4" xfId="4717"/>
    <cellStyle name="Вывод 76" xfId="4718"/>
    <cellStyle name="Вывод 76 2" xfId="4719"/>
    <cellStyle name="Вывод 76 3" xfId="4720"/>
    <cellStyle name="Вывод 76 4" xfId="4721"/>
    <cellStyle name="Вывод 77" xfId="4722"/>
    <cellStyle name="Вывод 77 2" xfId="4723"/>
    <cellStyle name="Вывод 77 3" xfId="4724"/>
    <cellStyle name="Вывод 77 4" xfId="4725"/>
    <cellStyle name="Вывод 78" xfId="4726"/>
    <cellStyle name="Вывод 78 2" xfId="4727"/>
    <cellStyle name="Вывод 78 3" xfId="4728"/>
    <cellStyle name="Вывод 78 4" xfId="4729"/>
    <cellStyle name="Вывод 79" xfId="4730"/>
    <cellStyle name="Вывод 79 2" xfId="4731"/>
    <cellStyle name="Вывод 79 3" xfId="4732"/>
    <cellStyle name="Вывод 79 4" xfId="4733"/>
    <cellStyle name="Вывод 8" xfId="4734"/>
    <cellStyle name="Вывод 8 2" xfId="4735"/>
    <cellStyle name="Вывод 8 3" xfId="4736"/>
    <cellStyle name="Вывод 8 4" xfId="4737"/>
    <cellStyle name="Вывод 80" xfId="4738"/>
    <cellStyle name="Вывод 80 2" xfId="4739"/>
    <cellStyle name="Вывод 80 3" xfId="4740"/>
    <cellStyle name="Вывод 80 4" xfId="4741"/>
    <cellStyle name="Вывод 81" xfId="4742"/>
    <cellStyle name="Вывод 81 2" xfId="4743"/>
    <cellStyle name="Вывод 81 3" xfId="4744"/>
    <cellStyle name="Вывод 81 4" xfId="4745"/>
    <cellStyle name="Вывод 82" xfId="4746"/>
    <cellStyle name="Вывод 82 2" xfId="4747"/>
    <cellStyle name="Вывод 82 3" xfId="4748"/>
    <cellStyle name="Вывод 82 4" xfId="4749"/>
    <cellStyle name="Вывод 83" xfId="4750"/>
    <cellStyle name="Вывод 83 2" xfId="4751"/>
    <cellStyle name="Вывод 83 3" xfId="4752"/>
    <cellStyle name="Вывод 83 4" xfId="4753"/>
    <cellStyle name="Вывод 84" xfId="4754"/>
    <cellStyle name="Вывод 84 2" xfId="4755"/>
    <cellStyle name="Вывод 84 3" xfId="4756"/>
    <cellStyle name="Вывод 84 4" xfId="4757"/>
    <cellStyle name="Вывод 85" xfId="4758"/>
    <cellStyle name="Вывод 85 2" xfId="4759"/>
    <cellStyle name="Вывод 85 3" xfId="4760"/>
    <cellStyle name="Вывод 85 4" xfId="4761"/>
    <cellStyle name="Вывод 86" xfId="4762"/>
    <cellStyle name="Вывод 86 2" xfId="4763"/>
    <cellStyle name="Вывод 86 3" xfId="4764"/>
    <cellStyle name="Вывод 86 4" xfId="4765"/>
    <cellStyle name="Вывод 87" xfId="4766"/>
    <cellStyle name="Вывод 87 2" xfId="4767"/>
    <cellStyle name="Вывод 87 3" xfId="4768"/>
    <cellStyle name="Вывод 87 4" xfId="4769"/>
    <cellStyle name="Вывод 88" xfId="4770"/>
    <cellStyle name="Вывод 88 2" xfId="4771"/>
    <cellStyle name="Вывод 88 3" xfId="4772"/>
    <cellStyle name="Вывод 88 4" xfId="4773"/>
    <cellStyle name="Вывод 89" xfId="4774"/>
    <cellStyle name="Вывод 89 2" xfId="4775"/>
    <cellStyle name="Вывод 89 3" xfId="4776"/>
    <cellStyle name="Вывод 89 4" xfId="4777"/>
    <cellStyle name="Вывод 9" xfId="4778"/>
    <cellStyle name="Вывод 9 2" xfId="4779"/>
    <cellStyle name="Вывод 9 3" xfId="4780"/>
    <cellStyle name="Вывод 9 4" xfId="4781"/>
    <cellStyle name="Вывод 90" xfId="4782"/>
    <cellStyle name="Вывод 90 2" xfId="4783"/>
    <cellStyle name="Вывод 90 3" xfId="4784"/>
    <cellStyle name="Вывод 90 4" xfId="4785"/>
    <cellStyle name="Вывод 91" xfId="4786"/>
    <cellStyle name="Вывод 91 2" xfId="4787"/>
    <cellStyle name="Вывод 91 3" xfId="4788"/>
    <cellStyle name="Вывод 91 4" xfId="4789"/>
    <cellStyle name="Вывод 92" xfId="4790"/>
    <cellStyle name="Вывод 92 2" xfId="4791"/>
    <cellStyle name="Вывод 92 3" xfId="4792"/>
    <cellStyle name="Вывод 92 4" xfId="4793"/>
    <cellStyle name="Вывод 93" xfId="4794"/>
    <cellStyle name="Вывод 93 2" xfId="4795"/>
    <cellStyle name="Вывод 93 3" xfId="4796"/>
    <cellStyle name="Вывод 93 4" xfId="4797"/>
    <cellStyle name="Вывод 94" xfId="4798"/>
    <cellStyle name="Вывод 94 2" xfId="4799"/>
    <cellStyle name="Вывод 94 3" xfId="4800"/>
    <cellStyle name="Вывод 94 4" xfId="4801"/>
    <cellStyle name="Вывод 95" xfId="4802"/>
    <cellStyle name="Вывод 95 2" xfId="4803"/>
    <cellStyle name="Вывод 95 3" xfId="4804"/>
    <cellStyle name="Вывод 95 4" xfId="4805"/>
    <cellStyle name="Вывод 96" xfId="4806"/>
    <cellStyle name="Вывод 96 2" xfId="4807"/>
    <cellStyle name="Вывод 96 3" xfId="4808"/>
    <cellStyle name="Вывод 96 4" xfId="4809"/>
    <cellStyle name="Вывод 97" xfId="4810"/>
    <cellStyle name="Вывод 97 2" xfId="4811"/>
    <cellStyle name="Вывод 97 3" xfId="4812"/>
    <cellStyle name="Вывод 97 4" xfId="4813"/>
    <cellStyle name="Вывод 98" xfId="4814"/>
    <cellStyle name="Вывод 98 2" xfId="4815"/>
    <cellStyle name="Вывод 98 3" xfId="4816"/>
    <cellStyle name="Вывод 98 4" xfId="4817"/>
    <cellStyle name="Вывод 99" xfId="4818"/>
    <cellStyle name="Вывод 99 2" xfId="4819"/>
    <cellStyle name="Вывод 99 3" xfId="4820"/>
    <cellStyle name="Вывод 99 4" xfId="4821"/>
    <cellStyle name="Вычисление 10" xfId="4822"/>
    <cellStyle name="Вычисление 10 2" xfId="4823"/>
    <cellStyle name="Вычисление 10 3" xfId="4824"/>
    <cellStyle name="Вычисление 10 4" xfId="4825"/>
    <cellStyle name="Вычисление 100" xfId="4826"/>
    <cellStyle name="Вычисление 100 2" xfId="4827"/>
    <cellStyle name="Вычисление 100 3" xfId="4828"/>
    <cellStyle name="Вычисление 100 4" xfId="4829"/>
    <cellStyle name="Вычисление 101" xfId="4830"/>
    <cellStyle name="Вычисление 101 2" xfId="4831"/>
    <cellStyle name="Вычисление 101 3" xfId="4832"/>
    <cellStyle name="Вычисление 101 4" xfId="4833"/>
    <cellStyle name="Вычисление 102" xfId="4834"/>
    <cellStyle name="Вычисление 102 2" xfId="4835"/>
    <cellStyle name="Вычисление 102 3" xfId="4836"/>
    <cellStyle name="Вычисление 102 4" xfId="4837"/>
    <cellStyle name="Вычисление 103" xfId="4838"/>
    <cellStyle name="Вычисление 103 2" xfId="4839"/>
    <cellStyle name="Вычисление 103 3" xfId="4840"/>
    <cellStyle name="Вычисление 103 4" xfId="4841"/>
    <cellStyle name="Вычисление 104" xfId="4842"/>
    <cellStyle name="Вычисление 104 2" xfId="4843"/>
    <cellStyle name="Вычисление 104 3" xfId="4844"/>
    <cellStyle name="Вычисление 104 4" xfId="4845"/>
    <cellStyle name="Вычисление 105" xfId="4846"/>
    <cellStyle name="Вычисление 105 2" xfId="4847"/>
    <cellStyle name="Вычисление 105 3" xfId="4848"/>
    <cellStyle name="Вычисление 105 4" xfId="4849"/>
    <cellStyle name="Вычисление 106" xfId="4850"/>
    <cellStyle name="Вычисление 106 2" xfId="4851"/>
    <cellStyle name="Вычисление 106 3" xfId="4852"/>
    <cellStyle name="Вычисление 106 4" xfId="4853"/>
    <cellStyle name="Вычисление 107" xfId="4854"/>
    <cellStyle name="Вычисление 107 2" xfId="4855"/>
    <cellStyle name="Вычисление 107 3" xfId="4856"/>
    <cellStyle name="Вычисление 107 4" xfId="4857"/>
    <cellStyle name="Вычисление 108" xfId="4858"/>
    <cellStyle name="Вычисление 108 2" xfId="4859"/>
    <cellStyle name="Вычисление 108 3" xfId="4860"/>
    <cellStyle name="Вычисление 108 4" xfId="4861"/>
    <cellStyle name="Вычисление 109" xfId="4862"/>
    <cellStyle name="Вычисление 109 2" xfId="4863"/>
    <cellStyle name="Вычисление 109 3" xfId="4864"/>
    <cellStyle name="Вычисление 109 4" xfId="4865"/>
    <cellStyle name="Вычисление 11" xfId="4866"/>
    <cellStyle name="Вычисление 11 2" xfId="4867"/>
    <cellStyle name="Вычисление 11 3" xfId="4868"/>
    <cellStyle name="Вычисление 11 4" xfId="4869"/>
    <cellStyle name="Вычисление 110" xfId="4870"/>
    <cellStyle name="Вычисление 110 2" xfId="4871"/>
    <cellStyle name="Вычисление 110 3" xfId="4872"/>
    <cellStyle name="Вычисление 110 4" xfId="4873"/>
    <cellStyle name="Вычисление 111" xfId="4874"/>
    <cellStyle name="Вычисление 111 2" xfId="4875"/>
    <cellStyle name="Вычисление 111 3" xfId="4876"/>
    <cellStyle name="Вычисление 111 4" xfId="4877"/>
    <cellStyle name="Вычисление 112" xfId="4878"/>
    <cellStyle name="Вычисление 112 2" xfId="4879"/>
    <cellStyle name="Вычисление 112 3" xfId="4880"/>
    <cellStyle name="Вычисление 112 4" xfId="4881"/>
    <cellStyle name="Вычисление 113" xfId="4882"/>
    <cellStyle name="Вычисление 113 2" xfId="4883"/>
    <cellStyle name="Вычисление 113 3" xfId="4884"/>
    <cellStyle name="Вычисление 113 4" xfId="4885"/>
    <cellStyle name="Вычисление 114" xfId="4886"/>
    <cellStyle name="Вычисление 114 2" xfId="4887"/>
    <cellStyle name="Вычисление 114 3" xfId="4888"/>
    <cellStyle name="Вычисление 114 4" xfId="4889"/>
    <cellStyle name="Вычисление 115" xfId="4890"/>
    <cellStyle name="Вычисление 115 2" xfId="4891"/>
    <cellStyle name="Вычисление 115 3" xfId="4892"/>
    <cellStyle name="Вычисление 115 4" xfId="4893"/>
    <cellStyle name="Вычисление 116" xfId="4894"/>
    <cellStyle name="Вычисление 116 2" xfId="4895"/>
    <cellStyle name="Вычисление 116 3" xfId="4896"/>
    <cellStyle name="Вычисление 116 4" xfId="4897"/>
    <cellStyle name="Вычисление 117" xfId="4898"/>
    <cellStyle name="Вычисление 117 2" xfId="4899"/>
    <cellStyle name="Вычисление 117 3" xfId="4900"/>
    <cellStyle name="Вычисление 117 4" xfId="4901"/>
    <cellStyle name="Вычисление 118" xfId="4902"/>
    <cellStyle name="Вычисление 118 2" xfId="4903"/>
    <cellStyle name="Вычисление 118 3" xfId="4904"/>
    <cellStyle name="Вычисление 118 4" xfId="4905"/>
    <cellStyle name="Вычисление 119" xfId="4906"/>
    <cellStyle name="Вычисление 119 2" xfId="4907"/>
    <cellStyle name="Вычисление 119 3" xfId="4908"/>
    <cellStyle name="Вычисление 119 4" xfId="4909"/>
    <cellStyle name="Вычисление 12" xfId="4910"/>
    <cellStyle name="Вычисление 12 2" xfId="4911"/>
    <cellStyle name="Вычисление 12 3" xfId="4912"/>
    <cellStyle name="Вычисление 12 4" xfId="4913"/>
    <cellStyle name="Вычисление 120" xfId="4914"/>
    <cellStyle name="Вычисление 120 2" xfId="4915"/>
    <cellStyle name="Вычисление 120 3" xfId="4916"/>
    <cellStyle name="Вычисление 120 4" xfId="4917"/>
    <cellStyle name="Вычисление 121" xfId="4918"/>
    <cellStyle name="Вычисление 121 2" xfId="4919"/>
    <cellStyle name="Вычисление 121 3" xfId="4920"/>
    <cellStyle name="Вычисление 121 4" xfId="4921"/>
    <cellStyle name="Вычисление 122" xfId="4922"/>
    <cellStyle name="Вычисление 122 2" xfId="4923"/>
    <cellStyle name="Вычисление 122 3" xfId="4924"/>
    <cellStyle name="Вычисление 122 4" xfId="4925"/>
    <cellStyle name="Вычисление 123" xfId="4926"/>
    <cellStyle name="Вычисление 123 2" xfId="4927"/>
    <cellStyle name="Вычисление 123 3" xfId="4928"/>
    <cellStyle name="Вычисление 123 4" xfId="4929"/>
    <cellStyle name="Вычисление 124" xfId="4930"/>
    <cellStyle name="Вычисление 124 2" xfId="4931"/>
    <cellStyle name="Вычисление 124 3" xfId="4932"/>
    <cellStyle name="Вычисление 124 4" xfId="4933"/>
    <cellStyle name="Вычисление 125" xfId="4934"/>
    <cellStyle name="Вычисление 125 2" xfId="4935"/>
    <cellStyle name="Вычисление 125 3" xfId="4936"/>
    <cellStyle name="Вычисление 125 4" xfId="4937"/>
    <cellStyle name="Вычисление 126" xfId="4938"/>
    <cellStyle name="Вычисление 126 2" xfId="4939"/>
    <cellStyle name="Вычисление 126 3" xfId="4940"/>
    <cellStyle name="Вычисление 126 4" xfId="4941"/>
    <cellStyle name="Вычисление 127" xfId="4942"/>
    <cellStyle name="Вычисление 127 2" xfId="4943"/>
    <cellStyle name="Вычисление 127 3" xfId="4944"/>
    <cellStyle name="Вычисление 127 4" xfId="4945"/>
    <cellStyle name="Вычисление 128" xfId="4946"/>
    <cellStyle name="Вычисление 128 2" xfId="4947"/>
    <cellStyle name="Вычисление 128 3" xfId="4948"/>
    <cellStyle name="Вычисление 128 4" xfId="4949"/>
    <cellStyle name="Вычисление 129" xfId="4950"/>
    <cellStyle name="Вычисление 129 2" xfId="4951"/>
    <cellStyle name="Вычисление 129 3" xfId="4952"/>
    <cellStyle name="Вычисление 129 4" xfId="4953"/>
    <cellStyle name="Вычисление 13" xfId="4954"/>
    <cellStyle name="Вычисление 13 2" xfId="4955"/>
    <cellStyle name="Вычисление 13 3" xfId="4956"/>
    <cellStyle name="Вычисление 13 4" xfId="4957"/>
    <cellStyle name="Вычисление 130" xfId="4958"/>
    <cellStyle name="Вычисление 130 2" xfId="4959"/>
    <cellStyle name="Вычисление 130 3" xfId="4960"/>
    <cellStyle name="Вычисление 130 4" xfId="4961"/>
    <cellStyle name="Вычисление 131" xfId="4962"/>
    <cellStyle name="Вычисление 131 2" xfId="4963"/>
    <cellStyle name="Вычисление 131 3" xfId="4964"/>
    <cellStyle name="Вычисление 131 4" xfId="4965"/>
    <cellStyle name="Вычисление 132" xfId="4966"/>
    <cellStyle name="Вычисление 132 2" xfId="4967"/>
    <cellStyle name="Вычисление 132 3" xfId="4968"/>
    <cellStyle name="Вычисление 132 4" xfId="4969"/>
    <cellStyle name="Вычисление 133" xfId="4970"/>
    <cellStyle name="Вычисление 133 2" xfId="4971"/>
    <cellStyle name="Вычисление 133 3" xfId="4972"/>
    <cellStyle name="Вычисление 133 4" xfId="4973"/>
    <cellStyle name="Вычисление 134" xfId="4974"/>
    <cellStyle name="Вычисление 134 2" xfId="4975"/>
    <cellStyle name="Вычисление 134 3" xfId="4976"/>
    <cellStyle name="Вычисление 134 4" xfId="4977"/>
    <cellStyle name="Вычисление 135" xfId="4978"/>
    <cellStyle name="Вычисление 135 2" xfId="4979"/>
    <cellStyle name="Вычисление 135 3" xfId="4980"/>
    <cellStyle name="Вычисление 135 4" xfId="4981"/>
    <cellStyle name="Вычисление 136" xfId="4982"/>
    <cellStyle name="Вычисление 136 2" xfId="4983"/>
    <cellStyle name="Вычисление 136 3" xfId="4984"/>
    <cellStyle name="Вычисление 136 4" xfId="4985"/>
    <cellStyle name="Вычисление 137" xfId="4986"/>
    <cellStyle name="Вычисление 137 2" xfId="4987"/>
    <cellStyle name="Вычисление 137 3" xfId="4988"/>
    <cellStyle name="Вычисление 137 4" xfId="4989"/>
    <cellStyle name="Вычисление 138" xfId="4990"/>
    <cellStyle name="Вычисление 138 2" xfId="4991"/>
    <cellStyle name="Вычисление 138 3" xfId="4992"/>
    <cellStyle name="Вычисление 138 4" xfId="4993"/>
    <cellStyle name="Вычисление 139" xfId="4994"/>
    <cellStyle name="Вычисление 139 2" xfId="4995"/>
    <cellStyle name="Вычисление 139 3" xfId="4996"/>
    <cellStyle name="Вычисление 139 4" xfId="4997"/>
    <cellStyle name="Вычисление 14" xfId="4998"/>
    <cellStyle name="Вычисление 14 2" xfId="4999"/>
    <cellStyle name="Вычисление 14 3" xfId="5000"/>
    <cellStyle name="Вычисление 14 4" xfId="5001"/>
    <cellStyle name="Вычисление 140" xfId="5002"/>
    <cellStyle name="Вычисление 140 2" xfId="5003"/>
    <cellStyle name="Вычисление 140 3" xfId="5004"/>
    <cellStyle name="Вычисление 140 4" xfId="5005"/>
    <cellStyle name="Вычисление 141" xfId="5006"/>
    <cellStyle name="Вычисление 141 2" xfId="5007"/>
    <cellStyle name="Вычисление 141 3" xfId="5008"/>
    <cellStyle name="Вычисление 141 4" xfId="5009"/>
    <cellStyle name="Вычисление 142" xfId="5010"/>
    <cellStyle name="Вычисление 142 2" xfId="5011"/>
    <cellStyle name="Вычисление 142 3" xfId="5012"/>
    <cellStyle name="Вычисление 142 4" xfId="5013"/>
    <cellStyle name="Вычисление 143" xfId="5014"/>
    <cellStyle name="Вычисление 143 2" xfId="5015"/>
    <cellStyle name="Вычисление 143 3" xfId="5016"/>
    <cellStyle name="Вычисление 143 4" xfId="5017"/>
    <cellStyle name="Вычисление 144" xfId="5018"/>
    <cellStyle name="Вычисление 144 2" xfId="5019"/>
    <cellStyle name="Вычисление 144 3" xfId="5020"/>
    <cellStyle name="Вычисление 144 4" xfId="5021"/>
    <cellStyle name="Вычисление 145" xfId="5022"/>
    <cellStyle name="Вычисление 145 2" xfId="5023"/>
    <cellStyle name="Вычисление 145 3" xfId="5024"/>
    <cellStyle name="Вычисление 145 4" xfId="5025"/>
    <cellStyle name="Вычисление 146" xfId="5026"/>
    <cellStyle name="Вычисление 146 2" xfId="5027"/>
    <cellStyle name="Вычисление 146 3" xfId="5028"/>
    <cellStyle name="Вычисление 146 4" xfId="5029"/>
    <cellStyle name="Вычисление 147" xfId="5030"/>
    <cellStyle name="Вычисление 147 2" xfId="5031"/>
    <cellStyle name="Вычисление 147 3" xfId="5032"/>
    <cellStyle name="Вычисление 147 4" xfId="5033"/>
    <cellStyle name="Вычисление 148" xfId="5034"/>
    <cellStyle name="Вычисление 148 2" xfId="5035"/>
    <cellStyle name="Вычисление 148 3" xfId="5036"/>
    <cellStyle name="Вычисление 148 4" xfId="5037"/>
    <cellStyle name="Вычисление 149" xfId="5038"/>
    <cellStyle name="Вычисление 149 2" xfId="5039"/>
    <cellStyle name="Вычисление 149 3" xfId="5040"/>
    <cellStyle name="Вычисление 149 4" xfId="5041"/>
    <cellStyle name="Вычисление 15" xfId="5042"/>
    <cellStyle name="Вычисление 15 2" xfId="5043"/>
    <cellStyle name="Вычисление 15 3" xfId="5044"/>
    <cellStyle name="Вычисление 15 4" xfId="5045"/>
    <cellStyle name="Вычисление 150" xfId="5046"/>
    <cellStyle name="Вычисление 150 2" xfId="5047"/>
    <cellStyle name="Вычисление 150 3" xfId="5048"/>
    <cellStyle name="Вычисление 150 4" xfId="5049"/>
    <cellStyle name="Вычисление 151" xfId="5050"/>
    <cellStyle name="Вычисление 151 2" xfId="5051"/>
    <cellStyle name="Вычисление 151 3" xfId="5052"/>
    <cellStyle name="Вычисление 151 4" xfId="5053"/>
    <cellStyle name="Вычисление 16" xfId="5054"/>
    <cellStyle name="Вычисление 16 2" xfId="5055"/>
    <cellStyle name="Вычисление 16 3" xfId="5056"/>
    <cellStyle name="Вычисление 16 4" xfId="5057"/>
    <cellStyle name="Вычисление 17" xfId="5058"/>
    <cellStyle name="Вычисление 17 2" xfId="5059"/>
    <cellStyle name="Вычисление 17 3" xfId="5060"/>
    <cellStyle name="Вычисление 17 4" xfId="5061"/>
    <cellStyle name="Вычисление 18" xfId="5062"/>
    <cellStyle name="Вычисление 18 2" xfId="5063"/>
    <cellStyle name="Вычисление 18 3" xfId="5064"/>
    <cellStyle name="Вычисление 18 4" xfId="5065"/>
    <cellStyle name="Вычисление 19" xfId="5066"/>
    <cellStyle name="Вычисление 19 2" xfId="5067"/>
    <cellStyle name="Вычисление 19 3" xfId="5068"/>
    <cellStyle name="Вычисление 19 4" xfId="5069"/>
    <cellStyle name="Вычисление 2" xfId="5070"/>
    <cellStyle name="Вычисление 2 10" xfId="5071"/>
    <cellStyle name="Вычисление 2 10 2" xfId="5072"/>
    <cellStyle name="Вычисление 2 10 3" xfId="5073"/>
    <cellStyle name="Вычисление 2 10 4" xfId="5074"/>
    <cellStyle name="Вычисление 2 11" xfId="5075"/>
    <cellStyle name="Вычисление 2 11 2" xfId="5076"/>
    <cellStyle name="Вычисление 2 11 3" xfId="5077"/>
    <cellStyle name="Вычисление 2 11 4" xfId="5078"/>
    <cellStyle name="Вычисление 2 12" xfId="5079"/>
    <cellStyle name="Вычисление 2 12 2" xfId="5080"/>
    <cellStyle name="Вычисление 2 12 3" xfId="5081"/>
    <cellStyle name="Вычисление 2 12 4" xfId="5082"/>
    <cellStyle name="Вычисление 2 13" xfId="5083"/>
    <cellStyle name="Вычисление 2 13 2" xfId="5084"/>
    <cellStyle name="Вычисление 2 13 3" xfId="5085"/>
    <cellStyle name="Вычисление 2 13 4" xfId="5086"/>
    <cellStyle name="Вычисление 2 14" xfId="5087"/>
    <cellStyle name="Вычисление 2 15" xfId="5088"/>
    <cellStyle name="Вычисление 2 16" xfId="5089"/>
    <cellStyle name="Вычисление 2 2" xfId="5090"/>
    <cellStyle name="Вычисление 2 2 2" xfId="5091"/>
    <cellStyle name="Вычисление 2 2 3" xfId="5092"/>
    <cellStyle name="Вычисление 2 2 4" xfId="5093"/>
    <cellStyle name="Вычисление 2 3" xfId="5094"/>
    <cellStyle name="Вычисление 2 3 2" xfId="5095"/>
    <cellStyle name="Вычисление 2 3 3" xfId="5096"/>
    <cellStyle name="Вычисление 2 3 4" xfId="5097"/>
    <cellStyle name="Вычисление 2 4" xfId="5098"/>
    <cellStyle name="Вычисление 2 4 2" xfId="5099"/>
    <cellStyle name="Вычисление 2 4 3" xfId="5100"/>
    <cellStyle name="Вычисление 2 4 4" xfId="5101"/>
    <cellStyle name="Вычисление 2 5" xfId="5102"/>
    <cellStyle name="Вычисление 2 5 2" xfId="5103"/>
    <cellStyle name="Вычисление 2 5 3" xfId="5104"/>
    <cellStyle name="Вычисление 2 5 4" xfId="5105"/>
    <cellStyle name="Вычисление 2 6" xfId="5106"/>
    <cellStyle name="Вычисление 2 6 2" xfId="5107"/>
    <cellStyle name="Вычисление 2 6 3" xfId="5108"/>
    <cellStyle name="Вычисление 2 6 4" xfId="5109"/>
    <cellStyle name="Вычисление 2 7" xfId="5110"/>
    <cellStyle name="Вычисление 2 7 2" xfId="5111"/>
    <cellStyle name="Вычисление 2 7 3" xfId="5112"/>
    <cellStyle name="Вычисление 2 7 4" xfId="5113"/>
    <cellStyle name="Вычисление 2 8" xfId="5114"/>
    <cellStyle name="Вычисление 2 8 2" xfId="5115"/>
    <cellStyle name="Вычисление 2 8 3" xfId="5116"/>
    <cellStyle name="Вычисление 2 8 4" xfId="5117"/>
    <cellStyle name="Вычисление 2 9" xfId="5118"/>
    <cellStyle name="Вычисление 2 9 2" xfId="5119"/>
    <cellStyle name="Вычисление 2 9 3" xfId="5120"/>
    <cellStyle name="Вычисление 2 9 4" xfId="5121"/>
    <cellStyle name="Вычисление 20" xfId="5122"/>
    <cellStyle name="Вычисление 20 2" xfId="5123"/>
    <cellStyle name="Вычисление 20 3" xfId="5124"/>
    <cellStyle name="Вычисление 20 4" xfId="5125"/>
    <cellStyle name="Вычисление 21" xfId="5126"/>
    <cellStyle name="Вычисление 21 2" xfId="5127"/>
    <cellStyle name="Вычисление 21 3" xfId="5128"/>
    <cellStyle name="Вычисление 21 4" xfId="5129"/>
    <cellStyle name="Вычисление 22" xfId="5130"/>
    <cellStyle name="Вычисление 22 2" xfId="5131"/>
    <cellStyle name="Вычисление 22 3" xfId="5132"/>
    <cellStyle name="Вычисление 22 4" xfId="5133"/>
    <cellStyle name="Вычисление 23" xfId="5134"/>
    <cellStyle name="Вычисление 23 2" xfId="5135"/>
    <cellStyle name="Вычисление 23 3" xfId="5136"/>
    <cellStyle name="Вычисление 23 4" xfId="5137"/>
    <cellStyle name="Вычисление 24" xfId="5138"/>
    <cellStyle name="Вычисление 24 2" xfId="5139"/>
    <cellStyle name="Вычисление 24 3" xfId="5140"/>
    <cellStyle name="Вычисление 24 4" xfId="5141"/>
    <cellStyle name="Вычисление 25" xfId="5142"/>
    <cellStyle name="Вычисление 25 2" xfId="5143"/>
    <cellStyle name="Вычисление 25 3" xfId="5144"/>
    <cellStyle name="Вычисление 25 4" xfId="5145"/>
    <cellStyle name="Вычисление 26" xfId="5146"/>
    <cellStyle name="Вычисление 26 2" xfId="5147"/>
    <cellStyle name="Вычисление 26 3" xfId="5148"/>
    <cellStyle name="Вычисление 26 4" xfId="5149"/>
    <cellStyle name="Вычисление 27" xfId="5150"/>
    <cellStyle name="Вычисление 27 2" xfId="5151"/>
    <cellStyle name="Вычисление 27 3" xfId="5152"/>
    <cellStyle name="Вычисление 27 4" xfId="5153"/>
    <cellStyle name="Вычисление 28" xfId="5154"/>
    <cellStyle name="Вычисление 28 2" xfId="5155"/>
    <cellStyle name="Вычисление 28 3" xfId="5156"/>
    <cellStyle name="Вычисление 28 4" xfId="5157"/>
    <cellStyle name="Вычисление 29" xfId="5158"/>
    <cellStyle name="Вычисление 29 2" xfId="5159"/>
    <cellStyle name="Вычисление 29 3" xfId="5160"/>
    <cellStyle name="Вычисление 29 4" xfId="5161"/>
    <cellStyle name="Вычисление 3" xfId="5162"/>
    <cellStyle name="Вычисление 3 2" xfId="5163"/>
    <cellStyle name="Вычисление 3 3" xfId="5164"/>
    <cellStyle name="Вычисление 3 4" xfId="5165"/>
    <cellStyle name="Вычисление 30" xfId="5166"/>
    <cellStyle name="Вычисление 30 2" xfId="5167"/>
    <cellStyle name="Вычисление 30 3" xfId="5168"/>
    <cellStyle name="Вычисление 30 4" xfId="5169"/>
    <cellStyle name="Вычисление 31" xfId="5170"/>
    <cellStyle name="Вычисление 31 2" xfId="5171"/>
    <cellStyle name="Вычисление 31 3" xfId="5172"/>
    <cellStyle name="Вычисление 31 4" xfId="5173"/>
    <cellStyle name="Вычисление 32" xfId="5174"/>
    <cellStyle name="Вычисление 32 2" xfId="5175"/>
    <cellStyle name="Вычисление 32 3" xfId="5176"/>
    <cellStyle name="Вычисление 32 4" xfId="5177"/>
    <cellStyle name="Вычисление 33" xfId="5178"/>
    <cellStyle name="Вычисление 33 2" xfId="5179"/>
    <cellStyle name="Вычисление 33 3" xfId="5180"/>
    <cellStyle name="Вычисление 33 4" xfId="5181"/>
    <cellStyle name="Вычисление 34" xfId="5182"/>
    <cellStyle name="Вычисление 34 2" xfId="5183"/>
    <cellStyle name="Вычисление 34 3" xfId="5184"/>
    <cellStyle name="Вычисление 34 4" xfId="5185"/>
    <cellStyle name="Вычисление 35" xfId="5186"/>
    <cellStyle name="Вычисление 35 2" xfId="5187"/>
    <cellStyle name="Вычисление 35 3" xfId="5188"/>
    <cellStyle name="Вычисление 35 4" xfId="5189"/>
    <cellStyle name="Вычисление 36" xfId="5190"/>
    <cellStyle name="Вычисление 36 2" xfId="5191"/>
    <cellStyle name="Вычисление 36 3" xfId="5192"/>
    <cellStyle name="Вычисление 36 4" xfId="5193"/>
    <cellStyle name="Вычисление 37" xfId="5194"/>
    <cellStyle name="Вычисление 37 2" xfId="5195"/>
    <cellStyle name="Вычисление 37 3" xfId="5196"/>
    <cellStyle name="Вычисление 37 4" xfId="5197"/>
    <cellStyle name="Вычисление 38" xfId="5198"/>
    <cellStyle name="Вычисление 38 2" xfId="5199"/>
    <cellStyle name="Вычисление 38 3" xfId="5200"/>
    <cellStyle name="Вычисление 38 4" xfId="5201"/>
    <cellStyle name="Вычисление 39" xfId="5202"/>
    <cellStyle name="Вычисление 39 2" xfId="5203"/>
    <cellStyle name="Вычисление 39 3" xfId="5204"/>
    <cellStyle name="Вычисление 39 4" xfId="5205"/>
    <cellStyle name="Вычисление 4" xfId="5206"/>
    <cellStyle name="Вычисление 4 2" xfId="5207"/>
    <cellStyle name="Вычисление 4 3" xfId="5208"/>
    <cellStyle name="Вычисление 4 4" xfId="5209"/>
    <cellStyle name="Вычисление 40" xfId="5210"/>
    <cellStyle name="Вычисление 40 2" xfId="5211"/>
    <cellStyle name="Вычисление 40 3" xfId="5212"/>
    <cellStyle name="Вычисление 40 4" xfId="5213"/>
    <cellStyle name="Вычисление 41" xfId="5214"/>
    <cellStyle name="Вычисление 41 2" xfId="5215"/>
    <cellStyle name="Вычисление 41 3" xfId="5216"/>
    <cellStyle name="Вычисление 41 4" xfId="5217"/>
    <cellStyle name="Вычисление 42" xfId="5218"/>
    <cellStyle name="Вычисление 42 2" xfId="5219"/>
    <cellStyle name="Вычисление 42 3" xfId="5220"/>
    <cellStyle name="Вычисление 42 4" xfId="5221"/>
    <cellStyle name="Вычисление 43" xfId="5222"/>
    <cellStyle name="Вычисление 43 2" xfId="5223"/>
    <cellStyle name="Вычисление 43 3" xfId="5224"/>
    <cellStyle name="Вычисление 43 4" xfId="5225"/>
    <cellStyle name="Вычисление 44" xfId="5226"/>
    <cellStyle name="Вычисление 44 2" xfId="5227"/>
    <cellStyle name="Вычисление 44 3" xfId="5228"/>
    <cellStyle name="Вычисление 44 4" xfId="5229"/>
    <cellStyle name="Вычисление 45" xfId="5230"/>
    <cellStyle name="Вычисление 45 2" xfId="5231"/>
    <cellStyle name="Вычисление 45 3" xfId="5232"/>
    <cellStyle name="Вычисление 45 4" xfId="5233"/>
    <cellStyle name="Вычисление 46" xfId="5234"/>
    <cellStyle name="Вычисление 46 2" xfId="5235"/>
    <cellStyle name="Вычисление 46 3" xfId="5236"/>
    <cellStyle name="Вычисление 46 4" xfId="5237"/>
    <cellStyle name="Вычисление 47" xfId="5238"/>
    <cellStyle name="Вычисление 47 2" xfId="5239"/>
    <cellStyle name="Вычисление 47 3" xfId="5240"/>
    <cellStyle name="Вычисление 47 4" xfId="5241"/>
    <cellStyle name="Вычисление 48" xfId="5242"/>
    <cellStyle name="Вычисление 48 2" xfId="5243"/>
    <cellStyle name="Вычисление 48 3" xfId="5244"/>
    <cellStyle name="Вычисление 48 4" xfId="5245"/>
    <cellStyle name="Вычисление 49" xfId="5246"/>
    <cellStyle name="Вычисление 49 2" xfId="5247"/>
    <cellStyle name="Вычисление 49 3" xfId="5248"/>
    <cellStyle name="Вычисление 49 4" xfId="5249"/>
    <cellStyle name="Вычисление 5" xfId="5250"/>
    <cellStyle name="Вычисление 5 2" xfId="5251"/>
    <cellStyle name="Вычисление 5 3" xfId="5252"/>
    <cellStyle name="Вычисление 5 4" xfId="5253"/>
    <cellStyle name="Вычисление 50" xfId="5254"/>
    <cellStyle name="Вычисление 50 2" xfId="5255"/>
    <cellStyle name="Вычисление 50 3" xfId="5256"/>
    <cellStyle name="Вычисление 50 4" xfId="5257"/>
    <cellStyle name="Вычисление 51" xfId="5258"/>
    <cellStyle name="Вычисление 51 2" xfId="5259"/>
    <cellStyle name="Вычисление 51 3" xfId="5260"/>
    <cellStyle name="Вычисление 51 4" xfId="5261"/>
    <cellStyle name="Вычисление 52" xfId="5262"/>
    <cellStyle name="Вычисление 52 2" xfId="5263"/>
    <cellStyle name="Вычисление 52 3" xfId="5264"/>
    <cellStyle name="Вычисление 52 4" xfId="5265"/>
    <cellStyle name="Вычисление 53" xfId="5266"/>
    <cellStyle name="Вычисление 53 2" xfId="5267"/>
    <cellStyle name="Вычисление 53 3" xfId="5268"/>
    <cellStyle name="Вычисление 53 4" xfId="5269"/>
    <cellStyle name="Вычисление 54" xfId="5270"/>
    <cellStyle name="Вычисление 54 2" xfId="5271"/>
    <cellStyle name="Вычисление 54 3" xfId="5272"/>
    <cellStyle name="Вычисление 54 4" xfId="5273"/>
    <cellStyle name="Вычисление 55" xfId="5274"/>
    <cellStyle name="Вычисление 55 2" xfId="5275"/>
    <cellStyle name="Вычисление 55 3" xfId="5276"/>
    <cellStyle name="Вычисление 55 4" xfId="5277"/>
    <cellStyle name="Вычисление 56" xfId="5278"/>
    <cellStyle name="Вычисление 56 2" xfId="5279"/>
    <cellStyle name="Вычисление 56 3" xfId="5280"/>
    <cellStyle name="Вычисление 56 4" xfId="5281"/>
    <cellStyle name="Вычисление 57" xfId="5282"/>
    <cellStyle name="Вычисление 57 2" xfId="5283"/>
    <cellStyle name="Вычисление 57 3" xfId="5284"/>
    <cellStyle name="Вычисление 57 4" xfId="5285"/>
    <cellStyle name="Вычисление 58" xfId="5286"/>
    <cellStyle name="Вычисление 58 2" xfId="5287"/>
    <cellStyle name="Вычисление 58 3" xfId="5288"/>
    <cellStyle name="Вычисление 58 4" xfId="5289"/>
    <cellStyle name="Вычисление 59" xfId="5290"/>
    <cellStyle name="Вычисление 59 2" xfId="5291"/>
    <cellStyle name="Вычисление 59 3" xfId="5292"/>
    <cellStyle name="Вычисление 59 4" xfId="5293"/>
    <cellStyle name="Вычисление 6" xfId="5294"/>
    <cellStyle name="Вычисление 6 2" xfId="5295"/>
    <cellStyle name="Вычисление 6 3" xfId="5296"/>
    <cellStyle name="Вычисление 6 4" xfId="5297"/>
    <cellStyle name="Вычисление 60" xfId="5298"/>
    <cellStyle name="Вычисление 60 2" xfId="5299"/>
    <cellStyle name="Вычисление 60 3" xfId="5300"/>
    <cellStyle name="Вычисление 60 4" xfId="5301"/>
    <cellStyle name="Вычисление 61" xfId="5302"/>
    <cellStyle name="Вычисление 61 2" xfId="5303"/>
    <cellStyle name="Вычисление 61 3" xfId="5304"/>
    <cellStyle name="Вычисление 61 4" xfId="5305"/>
    <cellStyle name="Вычисление 62" xfId="5306"/>
    <cellStyle name="Вычисление 62 2" xfId="5307"/>
    <cellStyle name="Вычисление 62 3" xfId="5308"/>
    <cellStyle name="Вычисление 62 4" xfId="5309"/>
    <cellStyle name="Вычисление 63" xfId="5310"/>
    <cellStyle name="Вычисление 63 2" xfId="5311"/>
    <cellStyle name="Вычисление 63 3" xfId="5312"/>
    <cellStyle name="Вычисление 63 4" xfId="5313"/>
    <cellStyle name="Вычисление 64" xfId="5314"/>
    <cellStyle name="Вычисление 64 2" xfId="5315"/>
    <cellStyle name="Вычисление 64 3" xfId="5316"/>
    <cellStyle name="Вычисление 64 4" xfId="5317"/>
    <cellStyle name="Вычисление 65" xfId="5318"/>
    <cellStyle name="Вычисление 65 2" xfId="5319"/>
    <cellStyle name="Вычисление 65 3" xfId="5320"/>
    <cellStyle name="Вычисление 65 4" xfId="5321"/>
    <cellStyle name="Вычисление 66" xfId="5322"/>
    <cellStyle name="Вычисление 66 2" xfId="5323"/>
    <cellStyle name="Вычисление 66 3" xfId="5324"/>
    <cellStyle name="Вычисление 66 4" xfId="5325"/>
    <cellStyle name="Вычисление 67" xfId="5326"/>
    <cellStyle name="Вычисление 67 2" xfId="5327"/>
    <cellStyle name="Вычисление 67 3" xfId="5328"/>
    <cellStyle name="Вычисление 67 4" xfId="5329"/>
    <cellStyle name="Вычисление 68" xfId="5330"/>
    <cellStyle name="Вычисление 68 2" xfId="5331"/>
    <cellStyle name="Вычисление 68 3" xfId="5332"/>
    <cellStyle name="Вычисление 68 4" xfId="5333"/>
    <cellStyle name="Вычисление 69" xfId="5334"/>
    <cellStyle name="Вычисление 69 2" xfId="5335"/>
    <cellStyle name="Вычисление 69 3" xfId="5336"/>
    <cellStyle name="Вычисление 69 4" xfId="5337"/>
    <cellStyle name="Вычисление 7" xfId="5338"/>
    <cellStyle name="Вычисление 7 2" xfId="5339"/>
    <cellStyle name="Вычисление 7 3" xfId="5340"/>
    <cellStyle name="Вычисление 7 4" xfId="5341"/>
    <cellStyle name="Вычисление 70" xfId="5342"/>
    <cellStyle name="Вычисление 70 2" xfId="5343"/>
    <cellStyle name="Вычисление 70 3" xfId="5344"/>
    <cellStyle name="Вычисление 70 4" xfId="5345"/>
    <cellStyle name="Вычисление 71" xfId="5346"/>
    <cellStyle name="Вычисление 71 2" xfId="5347"/>
    <cellStyle name="Вычисление 71 3" xfId="5348"/>
    <cellStyle name="Вычисление 71 4" xfId="5349"/>
    <cellStyle name="Вычисление 72" xfId="5350"/>
    <cellStyle name="Вычисление 72 2" xfId="5351"/>
    <cellStyle name="Вычисление 72 3" xfId="5352"/>
    <cellStyle name="Вычисление 72 4" xfId="5353"/>
    <cellStyle name="Вычисление 73" xfId="5354"/>
    <cellStyle name="Вычисление 73 2" xfId="5355"/>
    <cellStyle name="Вычисление 73 3" xfId="5356"/>
    <cellStyle name="Вычисление 73 4" xfId="5357"/>
    <cellStyle name="Вычисление 74" xfId="5358"/>
    <cellStyle name="Вычисление 74 2" xfId="5359"/>
    <cellStyle name="Вычисление 74 3" xfId="5360"/>
    <cellStyle name="Вычисление 74 4" xfId="5361"/>
    <cellStyle name="Вычисление 75" xfId="5362"/>
    <cellStyle name="Вычисление 75 2" xfId="5363"/>
    <cellStyle name="Вычисление 75 3" xfId="5364"/>
    <cellStyle name="Вычисление 75 4" xfId="5365"/>
    <cellStyle name="Вычисление 76" xfId="5366"/>
    <cellStyle name="Вычисление 76 2" xfId="5367"/>
    <cellStyle name="Вычисление 76 3" xfId="5368"/>
    <cellStyle name="Вычисление 76 4" xfId="5369"/>
    <cellStyle name="Вычисление 77" xfId="5370"/>
    <cellStyle name="Вычисление 77 2" xfId="5371"/>
    <cellStyle name="Вычисление 77 3" xfId="5372"/>
    <cellStyle name="Вычисление 77 4" xfId="5373"/>
    <cellStyle name="Вычисление 78" xfId="5374"/>
    <cellStyle name="Вычисление 78 2" xfId="5375"/>
    <cellStyle name="Вычисление 78 3" xfId="5376"/>
    <cellStyle name="Вычисление 78 4" xfId="5377"/>
    <cellStyle name="Вычисление 79" xfId="5378"/>
    <cellStyle name="Вычисление 79 2" xfId="5379"/>
    <cellStyle name="Вычисление 79 3" xfId="5380"/>
    <cellStyle name="Вычисление 79 4" xfId="5381"/>
    <cellStyle name="Вычисление 8" xfId="5382"/>
    <cellStyle name="Вычисление 8 2" xfId="5383"/>
    <cellStyle name="Вычисление 8 3" xfId="5384"/>
    <cellStyle name="Вычисление 8 4" xfId="5385"/>
    <cellStyle name="Вычисление 80" xfId="5386"/>
    <cellStyle name="Вычисление 80 2" xfId="5387"/>
    <cellStyle name="Вычисление 80 3" xfId="5388"/>
    <cellStyle name="Вычисление 80 4" xfId="5389"/>
    <cellStyle name="Вычисление 81" xfId="5390"/>
    <cellStyle name="Вычисление 81 2" xfId="5391"/>
    <cellStyle name="Вычисление 81 3" xfId="5392"/>
    <cellStyle name="Вычисление 81 4" xfId="5393"/>
    <cellStyle name="Вычисление 82" xfId="5394"/>
    <cellStyle name="Вычисление 82 2" xfId="5395"/>
    <cellStyle name="Вычисление 82 3" xfId="5396"/>
    <cellStyle name="Вычисление 82 4" xfId="5397"/>
    <cellStyle name="Вычисление 83" xfId="5398"/>
    <cellStyle name="Вычисление 83 2" xfId="5399"/>
    <cellStyle name="Вычисление 83 3" xfId="5400"/>
    <cellStyle name="Вычисление 83 4" xfId="5401"/>
    <cellStyle name="Вычисление 84" xfId="5402"/>
    <cellStyle name="Вычисление 84 2" xfId="5403"/>
    <cellStyle name="Вычисление 84 3" xfId="5404"/>
    <cellStyle name="Вычисление 84 4" xfId="5405"/>
    <cellStyle name="Вычисление 85" xfId="5406"/>
    <cellStyle name="Вычисление 85 2" xfId="5407"/>
    <cellStyle name="Вычисление 85 3" xfId="5408"/>
    <cellStyle name="Вычисление 85 4" xfId="5409"/>
    <cellStyle name="Вычисление 86" xfId="5410"/>
    <cellStyle name="Вычисление 86 2" xfId="5411"/>
    <cellStyle name="Вычисление 86 3" xfId="5412"/>
    <cellStyle name="Вычисление 86 4" xfId="5413"/>
    <cellStyle name="Вычисление 87" xfId="5414"/>
    <cellStyle name="Вычисление 87 2" xfId="5415"/>
    <cellStyle name="Вычисление 87 3" xfId="5416"/>
    <cellStyle name="Вычисление 87 4" xfId="5417"/>
    <cellStyle name="Вычисление 88" xfId="5418"/>
    <cellStyle name="Вычисление 88 2" xfId="5419"/>
    <cellStyle name="Вычисление 88 3" xfId="5420"/>
    <cellStyle name="Вычисление 88 4" xfId="5421"/>
    <cellStyle name="Вычисление 89" xfId="5422"/>
    <cellStyle name="Вычисление 89 2" xfId="5423"/>
    <cellStyle name="Вычисление 89 3" xfId="5424"/>
    <cellStyle name="Вычисление 89 4" xfId="5425"/>
    <cellStyle name="Вычисление 9" xfId="5426"/>
    <cellStyle name="Вычисление 9 2" xfId="5427"/>
    <cellStyle name="Вычисление 9 3" xfId="5428"/>
    <cellStyle name="Вычисление 9 4" xfId="5429"/>
    <cellStyle name="Вычисление 90" xfId="5430"/>
    <cellStyle name="Вычисление 90 2" xfId="5431"/>
    <cellStyle name="Вычисление 90 3" xfId="5432"/>
    <cellStyle name="Вычисление 90 4" xfId="5433"/>
    <cellStyle name="Вычисление 91" xfId="5434"/>
    <cellStyle name="Вычисление 91 2" xfId="5435"/>
    <cellStyle name="Вычисление 91 3" xfId="5436"/>
    <cellStyle name="Вычисление 91 4" xfId="5437"/>
    <cellStyle name="Вычисление 92" xfId="5438"/>
    <cellStyle name="Вычисление 92 2" xfId="5439"/>
    <cellStyle name="Вычисление 92 3" xfId="5440"/>
    <cellStyle name="Вычисление 92 4" xfId="5441"/>
    <cellStyle name="Вычисление 93" xfId="5442"/>
    <cellStyle name="Вычисление 93 2" xfId="5443"/>
    <cellStyle name="Вычисление 93 3" xfId="5444"/>
    <cellStyle name="Вычисление 93 4" xfId="5445"/>
    <cellStyle name="Вычисление 94" xfId="5446"/>
    <cellStyle name="Вычисление 94 2" xfId="5447"/>
    <cellStyle name="Вычисление 94 3" xfId="5448"/>
    <cellStyle name="Вычисление 94 4" xfId="5449"/>
    <cellStyle name="Вычисление 95" xfId="5450"/>
    <cellStyle name="Вычисление 95 2" xfId="5451"/>
    <cellStyle name="Вычисление 95 3" xfId="5452"/>
    <cellStyle name="Вычисление 95 4" xfId="5453"/>
    <cellStyle name="Вычисление 96" xfId="5454"/>
    <cellStyle name="Вычисление 96 2" xfId="5455"/>
    <cellStyle name="Вычисление 96 3" xfId="5456"/>
    <cellStyle name="Вычисление 96 4" xfId="5457"/>
    <cellStyle name="Вычисление 97" xfId="5458"/>
    <cellStyle name="Вычисление 97 2" xfId="5459"/>
    <cellStyle name="Вычисление 97 3" xfId="5460"/>
    <cellStyle name="Вычисление 97 4" xfId="5461"/>
    <cellStyle name="Вычисление 98" xfId="5462"/>
    <cellStyle name="Вычисление 98 2" xfId="5463"/>
    <cellStyle name="Вычисление 98 3" xfId="5464"/>
    <cellStyle name="Вычисление 98 4" xfId="5465"/>
    <cellStyle name="Вычисление 99" xfId="5466"/>
    <cellStyle name="Вычисление 99 2" xfId="5467"/>
    <cellStyle name="Вычисление 99 3" xfId="5468"/>
    <cellStyle name="Вычисление 99 4" xfId="5469"/>
    <cellStyle name="Гиперссылка 2 10" xfId="5470"/>
    <cellStyle name="Гиперссылка 2 10 2" xfId="5471"/>
    <cellStyle name="Гиперссылка 2 10 3" xfId="5472"/>
    <cellStyle name="Гиперссылка 2 10 4" xfId="5473"/>
    <cellStyle name="Гиперссылка 2 100" xfId="5474"/>
    <cellStyle name="Гиперссылка 2 100 2" xfId="5475"/>
    <cellStyle name="Гиперссылка 2 100 3" xfId="5476"/>
    <cellStyle name="Гиперссылка 2 100 4" xfId="5477"/>
    <cellStyle name="Гиперссылка 2 101" xfId="5478"/>
    <cellStyle name="Гиперссылка 2 101 2" xfId="5479"/>
    <cellStyle name="Гиперссылка 2 101 3" xfId="5480"/>
    <cellStyle name="Гиперссылка 2 101 4" xfId="5481"/>
    <cellStyle name="Гиперссылка 2 102" xfId="5482"/>
    <cellStyle name="Гиперссылка 2 102 2" xfId="5483"/>
    <cellStyle name="Гиперссылка 2 102 3" xfId="5484"/>
    <cellStyle name="Гиперссылка 2 102 4" xfId="5485"/>
    <cellStyle name="Гиперссылка 2 103" xfId="5486"/>
    <cellStyle name="Гиперссылка 2 103 2" xfId="5487"/>
    <cellStyle name="Гиперссылка 2 103 3" xfId="5488"/>
    <cellStyle name="Гиперссылка 2 103 4" xfId="5489"/>
    <cellStyle name="Гиперссылка 2 104" xfId="5490"/>
    <cellStyle name="Гиперссылка 2 104 2" xfId="5491"/>
    <cellStyle name="Гиперссылка 2 104 3" xfId="5492"/>
    <cellStyle name="Гиперссылка 2 104 4" xfId="5493"/>
    <cellStyle name="Гиперссылка 2 105" xfId="5494"/>
    <cellStyle name="Гиперссылка 2 105 2" xfId="5495"/>
    <cellStyle name="Гиперссылка 2 105 3" xfId="5496"/>
    <cellStyle name="Гиперссылка 2 105 4" xfId="5497"/>
    <cellStyle name="Гиперссылка 2 106" xfId="5498"/>
    <cellStyle name="Гиперссылка 2 106 2" xfId="5499"/>
    <cellStyle name="Гиперссылка 2 106 3" xfId="5500"/>
    <cellStyle name="Гиперссылка 2 106 4" xfId="5501"/>
    <cellStyle name="Гиперссылка 2 107" xfId="5502"/>
    <cellStyle name="Гиперссылка 2 107 2" xfId="5503"/>
    <cellStyle name="Гиперссылка 2 107 3" xfId="5504"/>
    <cellStyle name="Гиперссылка 2 107 4" xfId="5505"/>
    <cellStyle name="Гиперссылка 2 108" xfId="5506"/>
    <cellStyle name="Гиперссылка 2 108 2" xfId="5507"/>
    <cellStyle name="Гиперссылка 2 108 3" xfId="5508"/>
    <cellStyle name="Гиперссылка 2 108 4" xfId="5509"/>
    <cellStyle name="Гиперссылка 2 109" xfId="5510"/>
    <cellStyle name="Гиперссылка 2 109 2" xfId="5511"/>
    <cellStyle name="Гиперссылка 2 109 3" xfId="5512"/>
    <cellStyle name="Гиперссылка 2 109 4" xfId="5513"/>
    <cellStyle name="Гиперссылка 2 11" xfId="5514"/>
    <cellStyle name="Гиперссылка 2 11 2" xfId="5515"/>
    <cellStyle name="Гиперссылка 2 11 3" xfId="5516"/>
    <cellStyle name="Гиперссылка 2 11 4" xfId="5517"/>
    <cellStyle name="Гиперссылка 2 110" xfId="5518"/>
    <cellStyle name="Гиперссылка 2 110 2" xfId="5519"/>
    <cellStyle name="Гиперссылка 2 110 3" xfId="5520"/>
    <cellStyle name="Гиперссылка 2 110 4" xfId="5521"/>
    <cellStyle name="Гиперссылка 2 111" xfId="5522"/>
    <cellStyle name="Гиперссылка 2 111 2" xfId="5523"/>
    <cellStyle name="Гиперссылка 2 111 3" xfId="5524"/>
    <cellStyle name="Гиперссылка 2 111 4" xfId="5525"/>
    <cellStyle name="Гиперссылка 2 112" xfId="5526"/>
    <cellStyle name="Гиперссылка 2 112 2" xfId="5527"/>
    <cellStyle name="Гиперссылка 2 112 3" xfId="5528"/>
    <cellStyle name="Гиперссылка 2 112 4" xfId="5529"/>
    <cellStyle name="Гиперссылка 2 113" xfId="5530"/>
    <cellStyle name="Гиперссылка 2 113 2" xfId="5531"/>
    <cellStyle name="Гиперссылка 2 113 3" xfId="5532"/>
    <cellStyle name="Гиперссылка 2 113 4" xfId="5533"/>
    <cellStyle name="Гиперссылка 2 114" xfId="5534"/>
    <cellStyle name="Гиперссылка 2 114 2" xfId="5535"/>
    <cellStyle name="Гиперссылка 2 114 3" xfId="5536"/>
    <cellStyle name="Гиперссылка 2 114 4" xfId="5537"/>
    <cellStyle name="Гиперссылка 2 115" xfId="5538"/>
    <cellStyle name="Гиперссылка 2 115 2" xfId="5539"/>
    <cellStyle name="Гиперссылка 2 115 3" xfId="5540"/>
    <cellStyle name="Гиперссылка 2 115 4" xfId="5541"/>
    <cellStyle name="Гиперссылка 2 116" xfId="5542"/>
    <cellStyle name="Гиперссылка 2 116 2" xfId="5543"/>
    <cellStyle name="Гиперссылка 2 116 3" xfId="5544"/>
    <cellStyle name="Гиперссылка 2 116 4" xfId="5545"/>
    <cellStyle name="Гиперссылка 2 117" xfId="5546"/>
    <cellStyle name="Гиперссылка 2 117 2" xfId="5547"/>
    <cellStyle name="Гиперссылка 2 117 3" xfId="5548"/>
    <cellStyle name="Гиперссылка 2 117 4" xfId="5549"/>
    <cellStyle name="Гиперссылка 2 118" xfId="5550"/>
    <cellStyle name="Гиперссылка 2 118 2" xfId="5551"/>
    <cellStyle name="Гиперссылка 2 118 3" xfId="5552"/>
    <cellStyle name="Гиперссылка 2 118 4" xfId="5553"/>
    <cellStyle name="Гиперссылка 2 119" xfId="5554"/>
    <cellStyle name="Гиперссылка 2 119 2" xfId="5555"/>
    <cellStyle name="Гиперссылка 2 119 3" xfId="5556"/>
    <cellStyle name="Гиперссылка 2 119 4" xfId="5557"/>
    <cellStyle name="Гиперссылка 2 12" xfId="5558"/>
    <cellStyle name="Гиперссылка 2 12 2" xfId="5559"/>
    <cellStyle name="Гиперссылка 2 12 3" xfId="5560"/>
    <cellStyle name="Гиперссылка 2 12 4" xfId="5561"/>
    <cellStyle name="Гиперссылка 2 120" xfId="5562"/>
    <cellStyle name="Гиперссылка 2 120 2" xfId="5563"/>
    <cellStyle name="Гиперссылка 2 120 3" xfId="5564"/>
    <cellStyle name="Гиперссылка 2 120 4" xfId="5565"/>
    <cellStyle name="Гиперссылка 2 121" xfId="5566"/>
    <cellStyle name="Гиперссылка 2 121 2" xfId="5567"/>
    <cellStyle name="Гиперссылка 2 121 3" xfId="5568"/>
    <cellStyle name="Гиперссылка 2 121 4" xfId="5569"/>
    <cellStyle name="Гиперссылка 2 122" xfId="5570"/>
    <cellStyle name="Гиперссылка 2 122 2" xfId="5571"/>
    <cellStyle name="Гиперссылка 2 122 3" xfId="5572"/>
    <cellStyle name="Гиперссылка 2 122 4" xfId="5573"/>
    <cellStyle name="Гиперссылка 2 123" xfId="5574"/>
    <cellStyle name="Гиперссылка 2 123 2" xfId="5575"/>
    <cellStyle name="Гиперссылка 2 123 3" xfId="5576"/>
    <cellStyle name="Гиперссылка 2 123 4" xfId="5577"/>
    <cellStyle name="Гиперссылка 2 124" xfId="5578"/>
    <cellStyle name="Гиперссылка 2 124 2" xfId="5579"/>
    <cellStyle name="Гиперссылка 2 124 3" xfId="5580"/>
    <cellStyle name="Гиперссылка 2 124 4" xfId="5581"/>
    <cellStyle name="Гиперссылка 2 125" xfId="5582"/>
    <cellStyle name="Гиперссылка 2 125 2" xfId="5583"/>
    <cellStyle name="Гиперссылка 2 125 3" xfId="5584"/>
    <cellStyle name="Гиперссылка 2 125 4" xfId="5585"/>
    <cellStyle name="Гиперссылка 2 126" xfId="5586"/>
    <cellStyle name="Гиперссылка 2 126 2" xfId="5587"/>
    <cellStyle name="Гиперссылка 2 126 3" xfId="5588"/>
    <cellStyle name="Гиперссылка 2 126 4" xfId="5589"/>
    <cellStyle name="Гиперссылка 2 127" xfId="5590"/>
    <cellStyle name="Гиперссылка 2 127 2" xfId="5591"/>
    <cellStyle name="Гиперссылка 2 127 3" xfId="5592"/>
    <cellStyle name="Гиперссылка 2 127 4" xfId="5593"/>
    <cellStyle name="Гиперссылка 2 128" xfId="5594"/>
    <cellStyle name="Гиперссылка 2 128 2" xfId="5595"/>
    <cellStyle name="Гиперссылка 2 128 3" xfId="5596"/>
    <cellStyle name="Гиперссылка 2 128 4" xfId="5597"/>
    <cellStyle name="Гиперссылка 2 129" xfId="5598"/>
    <cellStyle name="Гиперссылка 2 129 2" xfId="5599"/>
    <cellStyle name="Гиперссылка 2 129 3" xfId="5600"/>
    <cellStyle name="Гиперссылка 2 129 4" xfId="5601"/>
    <cellStyle name="Гиперссылка 2 13" xfId="5602"/>
    <cellStyle name="Гиперссылка 2 13 2" xfId="5603"/>
    <cellStyle name="Гиперссылка 2 13 3" xfId="5604"/>
    <cellStyle name="Гиперссылка 2 13 4" xfId="5605"/>
    <cellStyle name="Гиперссылка 2 130" xfId="5606"/>
    <cellStyle name="Гиперссылка 2 130 2" xfId="5607"/>
    <cellStyle name="Гиперссылка 2 130 3" xfId="5608"/>
    <cellStyle name="Гиперссылка 2 130 4" xfId="5609"/>
    <cellStyle name="Гиперссылка 2 131" xfId="5610"/>
    <cellStyle name="Гиперссылка 2 131 2" xfId="5611"/>
    <cellStyle name="Гиперссылка 2 131 3" xfId="5612"/>
    <cellStyle name="Гиперссылка 2 131 4" xfId="5613"/>
    <cellStyle name="Гиперссылка 2 132" xfId="5614"/>
    <cellStyle name="Гиперссылка 2 132 2" xfId="5615"/>
    <cellStyle name="Гиперссылка 2 132 3" xfId="5616"/>
    <cellStyle name="Гиперссылка 2 132 4" xfId="5617"/>
    <cellStyle name="Гиперссылка 2 133" xfId="5618"/>
    <cellStyle name="Гиперссылка 2 133 2" xfId="5619"/>
    <cellStyle name="Гиперссылка 2 133 3" xfId="5620"/>
    <cellStyle name="Гиперссылка 2 133 4" xfId="5621"/>
    <cellStyle name="Гиперссылка 2 134" xfId="5622"/>
    <cellStyle name="Гиперссылка 2 134 2" xfId="5623"/>
    <cellStyle name="Гиперссылка 2 134 3" xfId="5624"/>
    <cellStyle name="Гиперссылка 2 134 4" xfId="5625"/>
    <cellStyle name="Гиперссылка 2 135" xfId="5626"/>
    <cellStyle name="Гиперссылка 2 135 2" xfId="5627"/>
    <cellStyle name="Гиперссылка 2 135 3" xfId="5628"/>
    <cellStyle name="Гиперссылка 2 135 4" xfId="5629"/>
    <cellStyle name="Гиперссылка 2 14" xfId="5630"/>
    <cellStyle name="Гиперссылка 2 14 2" xfId="5631"/>
    <cellStyle name="Гиперссылка 2 14 3" xfId="5632"/>
    <cellStyle name="Гиперссылка 2 14 4" xfId="5633"/>
    <cellStyle name="Гиперссылка 2 15" xfId="5634"/>
    <cellStyle name="Гиперссылка 2 15 2" xfId="5635"/>
    <cellStyle name="Гиперссылка 2 15 3" xfId="5636"/>
    <cellStyle name="Гиперссылка 2 15 4" xfId="5637"/>
    <cellStyle name="Гиперссылка 2 16" xfId="5638"/>
    <cellStyle name="Гиперссылка 2 16 2" xfId="5639"/>
    <cellStyle name="Гиперссылка 2 16 3" xfId="5640"/>
    <cellStyle name="Гиперссылка 2 16 4" xfId="5641"/>
    <cellStyle name="Гиперссылка 2 17" xfId="5642"/>
    <cellStyle name="Гиперссылка 2 17 2" xfId="5643"/>
    <cellStyle name="Гиперссылка 2 17 3" xfId="5644"/>
    <cellStyle name="Гиперссылка 2 17 4" xfId="5645"/>
    <cellStyle name="Гиперссылка 2 18" xfId="5646"/>
    <cellStyle name="Гиперссылка 2 18 2" xfId="5647"/>
    <cellStyle name="Гиперссылка 2 18 3" xfId="5648"/>
    <cellStyle name="Гиперссылка 2 18 4" xfId="5649"/>
    <cellStyle name="Гиперссылка 2 19" xfId="5650"/>
    <cellStyle name="Гиперссылка 2 19 2" xfId="5651"/>
    <cellStyle name="Гиперссылка 2 19 3" xfId="5652"/>
    <cellStyle name="Гиперссылка 2 19 4" xfId="5653"/>
    <cellStyle name="Гиперссылка 2 2" xfId="5654"/>
    <cellStyle name="Гиперссылка 2 2 2" xfId="5655"/>
    <cellStyle name="Гиперссылка 2 2 3" xfId="5656"/>
    <cellStyle name="Гиперссылка 2 2 4" xfId="5657"/>
    <cellStyle name="Гиперссылка 2 20" xfId="5658"/>
    <cellStyle name="Гиперссылка 2 20 2" xfId="5659"/>
    <cellStyle name="Гиперссылка 2 20 3" xfId="5660"/>
    <cellStyle name="Гиперссылка 2 20 4" xfId="5661"/>
    <cellStyle name="Гиперссылка 2 21" xfId="5662"/>
    <cellStyle name="Гиперссылка 2 21 2" xfId="5663"/>
    <cellStyle name="Гиперссылка 2 21 3" xfId="5664"/>
    <cellStyle name="Гиперссылка 2 21 4" xfId="5665"/>
    <cellStyle name="Гиперссылка 2 22" xfId="5666"/>
    <cellStyle name="Гиперссылка 2 22 2" xfId="5667"/>
    <cellStyle name="Гиперссылка 2 22 3" xfId="5668"/>
    <cellStyle name="Гиперссылка 2 22 4" xfId="5669"/>
    <cellStyle name="Гиперссылка 2 23" xfId="5670"/>
    <cellStyle name="Гиперссылка 2 23 2" xfId="5671"/>
    <cellStyle name="Гиперссылка 2 23 3" xfId="5672"/>
    <cellStyle name="Гиперссылка 2 23 4" xfId="5673"/>
    <cellStyle name="Гиперссылка 2 24" xfId="5674"/>
    <cellStyle name="Гиперссылка 2 24 2" xfId="5675"/>
    <cellStyle name="Гиперссылка 2 24 3" xfId="5676"/>
    <cellStyle name="Гиперссылка 2 24 4" xfId="5677"/>
    <cellStyle name="Гиперссылка 2 25" xfId="5678"/>
    <cellStyle name="Гиперссылка 2 25 2" xfId="5679"/>
    <cellStyle name="Гиперссылка 2 25 3" xfId="5680"/>
    <cellStyle name="Гиперссылка 2 25 4" xfId="5681"/>
    <cellStyle name="Гиперссылка 2 26" xfId="5682"/>
    <cellStyle name="Гиперссылка 2 26 2" xfId="5683"/>
    <cellStyle name="Гиперссылка 2 26 3" xfId="5684"/>
    <cellStyle name="Гиперссылка 2 26 4" xfId="5685"/>
    <cellStyle name="Гиперссылка 2 27" xfId="5686"/>
    <cellStyle name="Гиперссылка 2 27 2" xfId="5687"/>
    <cellStyle name="Гиперссылка 2 27 3" xfId="5688"/>
    <cellStyle name="Гиперссылка 2 27 4" xfId="5689"/>
    <cellStyle name="Гиперссылка 2 28" xfId="5690"/>
    <cellStyle name="Гиперссылка 2 28 2" xfId="5691"/>
    <cellStyle name="Гиперссылка 2 28 3" xfId="5692"/>
    <cellStyle name="Гиперссылка 2 28 4" xfId="5693"/>
    <cellStyle name="Гиперссылка 2 29" xfId="5694"/>
    <cellStyle name="Гиперссылка 2 29 2" xfId="5695"/>
    <cellStyle name="Гиперссылка 2 29 3" xfId="5696"/>
    <cellStyle name="Гиперссылка 2 29 4" xfId="5697"/>
    <cellStyle name="Гиперссылка 2 3" xfId="5698"/>
    <cellStyle name="Гиперссылка 2 3 2" xfId="5699"/>
    <cellStyle name="Гиперссылка 2 3 3" xfId="5700"/>
    <cellStyle name="Гиперссылка 2 3 4" xfId="5701"/>
    <cellStyle name="Гиперссылка 2 30" xfId="5702"/>
    <cellStyle name="Гиперссылка 2 30 2" xfId="5703"/>
    <cellStyle name="Гиперссылка 2 30 3" xfId="5704"/>
    <cellStyle name="Гиперссылка 2 30 4" xfId="5705"/>
    <cellStyle name="Гиперссылка 2 31" xfId="5706"/>
    <cellStyle name="Гиперссылка 2 31 2" xfId="5707"/>
    <cellStyle name="Гиперссылка 2 31 3" xfId="5708"/>
    <cellStyle name="Гиперссылка 2 31 4" xfId="5709"/>
    <cellStyle name="Гиперссылка 2 32" xfId="5710"/>
    <cellStyle name="Гиперссылка 2 32 2" xfId="5711"/>
    <cellStyle name="Гиперссылка 2 32 3" xfId="5712"/>
    <cellStyle name="Гиперссылка 2 32 4" xfId="5713"/>
    <cellStyle name="Гиперссылка 2 33" xfId="5714"/>
    <cellStyle name="Гиперссылка 2 33 2" xfId="5715"/>
    <cellStyle name="Гиперссылка 2 33 3" xfId="5716"/>
    <cellStyle name="Гиперссылка 2 33 4" xfId="5717"/>
    <cellStyle name="Гиперссылка 2 34" xfId="5718"/>
    <cellStyle name="Гиперссылка 2 34 2" xfId="5719"/>
    <cellStyle name="Гиперссылка 2 34 3" xfId="5720"/>
    <cellStyle name="Гиперссылка 2 34 4" xfId="5721"/>
    <cellStyle name="Гиперссылка 2 35" xfId="5722"/>
    <cellStyle name="Гиперссылка 2 35 2" xfId="5723"/>
    <cellStyle name="Гиперссылка 2 35 3" xfId="5724"/>
    <cellStyle name="Гиперссылка 2 35 4" xfId="5725"/>
    <cellStyle name="Гиперссылка 2 36" xfId="5726"/>
    <cellStyle name="Гиперссылка 2 36 2" xfId="5727"/>
    <cellStyle name="Гиперссылка 2 36 3" xfId="5728"/>
    <cellStyle name="Гиперссылка 2 36 4" xfId="5729"/>
    <cellStyle name="Гиперссылка 2 37" xfId="5730"/>
    <cellStyle name="Гиперссылка 2 37 2" xfId="5731"/>
    <cellStyle name="Гиперссылка 2 37 3" xfId="5732"/>
    <cellStyle name="Гиперссылка 2 37 4" xfId="5733"/>
    <cellStyle name="Гиперссылка 2 38" xfId="5734"/>
    <cellStyle name="Гиперссылка 2 38 2" xfId="5735"/>
    <cellStyle name="Гиперссылка 2 38 3" xfId="5736"/>
    <cellStyle name="Гиперссылка 2 38 4" xfId="5737"/>
    <cellStyle name="Гиперссылка 2 39" xfId="5738"/>
    <cellStyle name="Гиперссылка 2 39 2" xfId="5739"/>
    <cellStyle name="Гиперссылка 2 39 3" xfId="5740"/>
    <cellStyle name="Гиперссылка 2 39 4" xfId="5741"/>
    <cellStyle name="Гиперссылка 2 4" xfId="5742"/>
    <cellStyle name="Гиперссылка 2 4 2" xfId="5743"/>
    <cellStyle name="Гиперссылка 2 4 3" xfId="5744"/>
    <cellStyle name="Гиперссылка 2 4 4" xfId="5745"/>
    <cellStyle name="Гиперссылка 2 40" xfId="5746"/>
    <cellStyle name="Гиперссылка 2 40 2" xfId="5747"/>
    <cellStyle name="Гиперссылка 2 40 3" xfId="5748"/>
    <cellStyle name="Гиперссылка 2 40 4" xfId="5749"/>
    <cellStyle name="Гиперссылка 2 41" xfId="5750"/>
    <cellStyle name="Гиперссылка 2 41 2" xfId="5751"/>
    <cellStyle name="Гиперссылка 2 41 3" xfId="5752"/>
    <cellStyle name="Гиперссылка 2 41 4" xfId="5753"/>
    <cellStyle name="Гиперссылка 2 42" xfId="5754"/>
    <cellStyle name="Гиперссылка 2 42 2" xfId="5755"/>
    <cellStyle name="Гиперссылка 2 42 3" xfId="5756"/>
    <cellStyle name="Гиперссылка 2 42 4" xfId="5757"/>
    <cellStyle name="Гиперссылка 2 43" xfId="5758"/>
    <cellStyle name="Гиперссылка 2 43 2" xfId="5759"/>
    <cellStyle name="Гиперссылка 2 43 3" xfId="5760"/>
    <cellStyle name="Гиперссылка 2 43 4" xfId="5761"/>
    <cellStyle name="Гиперссылка 2 44" xfId="5762"/>
    <cellStyle name="Гиперссылка 2 44 2" xfId="5763"/>
    <cellStyle name="Гиперссылка 2 44 3" xfId="5764"/>
    <cellStyle name="Гиперссылка 2 44 4" xfId="5765"/>
    <cellStyle name="Гиперссылка 2 45" xfId="5766"/>
    <cellStyle name="Гиперссылка 2 45 2" xfId="5767"/>
    <cellStyle name="Гиперссылка 2 45 3" xfId="5768"/>
    <cellStyle name="Гиперссылка 2 45 4" xfId="5769"/>
    <cellStyle name="Гиперссылка 2 46" xfId="5770"/>
    <cellStyle name="Гиперссылка 2 46 2" xfId="5771"/>
    <cellStyle name="Гиперссылка 2 46 3" xfId="5772"/>
    <cellStyle name="Гиперссылка 2 46 4" xfId="5773"/>
    <cellStyle name="Гиперссылка 2 47" xfId="5774"/>
    <cellStyle name="Гиперссылка 2 47 2" xfId="5775"/>
    <cellStyle name="Гиперссылка 2 47 3" xfId="5776"/>
    <cellStyle name="Гиперссылка 2 47 4" xfId="5777"/>
    <cellStyle name="Гиперссылка 2 48" xfId="5778"/>
    <cellStyle name="Гиперссылка 2 48 2" xfId="5779"/>
    <cellStyle name="Гиперссылка 2 48 3" xfId="5780"/>
    <cellStyle name="Гиперссылка 2 48 4" xfId="5781"/>
    <cellStyle name="Гиперссылка 2 49" xfId="5782"/>
    <cellStyle name="Гиперссылка 2 49 2" xfId="5783"/>
    <cellStyle name="Гиперссылка 2 49 3" xfId="5784"/>
    <cellStyle name="Гиперссылка 2 49 4" xfId="5785"/>
    <cellStyle name="Гиперссылка 2 5" xfId="5786"/>
    <cellStyle name="Гиперссылка 2 5 2" xfId="5787"/>
    <cellStyle name="Гиперссылка 2 5 3" xfId="5788"/>
    <cellStyle name="Гиперссылка 2 5 4" xfId="5789"/>
    <cellStyle name="Гиперссылка 2 50" xfId="5790"/>
    <cellStyle name="Гиперссылка 2 50 2" xfId="5791"/>
    <cellStyle name="Гиперссылка 2 50 3" xfId="5792"/>
    <cellStyle name="Гиперссылка 2 50 4" xfId="5793"/>
    <cellStyle name="Гиперссылка 2 51" xfId="5794"/>
    <cellStyle name="Гиперссылка 2 51 2" xfId="5795"/>
    <cellStyle name="Гиперссылка 2 51 3" xfId="5796"/>
    <cellStyle name="Гиперссылка 2 51 4" xfId="5797"/>
    <cellStyle name="Гиперссылка 2 52" xfId="5798"/>
    <cellStyle name="Гиперссылка 2 52 2" xfId="5799"/>
    <cellStyle name="Гиперссылка 2 52 3" xfId="5800"/>
    <cellStyle name="Гиперссылка 2 52 4" xfId="5801"/>
    <cellStyle name="Гиперссылка 2 53" xfId="5802"/>
    <cellStyle name="Гиперссылка 2 53 2" xfId="5803"/>
    <cellStyle name="Гиперссылка 2 53 3" xfId="5804"/>
    <cellStyle name="Гиперссылка 2 53 4" xfId="5805"/>
    <cellStyle name="Гиперссылка 2 54" xfId="5806"/>
    <cellStyle name="Гиперссылка 2 54 2" xfId="5807"/>
    <cellStyle name="Гиперссылка 2 54 3" xfId="5808"/>
    <cellStyle name="Гиперссылка 2 54 4" xfId="5809"/>
    <cellStyle name="Гиперссылка 2 55" xfId="5810"/>
    <cellStyle name="Гиперссылка 2 55 2" xfId="5811"/>
    <cellStyle name="Гиперссылка 2 55 3" xfId="5812"/>
    <cellStyle name="Гиперссылка 2 55 4" xfId="5813"/>
    <cellStyle name="Гиперссылка 2 56" xfId="5814"/>
    <cellStyle name="Гиперссылка 2 56 2" xfId="5815"/>
    <cellStyle name="Гиперссылка 2 56 3" xfId="5816"/>
    <cellStyle name="Гиперссылка 2 56 4" xfId="5817"/>
    <cellStyle name="Гиперссылка 2 57" xfId="5818"/>
    <cellStyle name="Гиперссылка 2 57 2" xfId="5819"/>
    <cellStyle name="Гиперссылка 2 57 3" xfId="5820"/>
    <cellStyle name="Гиперссылка 2 57 4" xfId="5821"/>
    <cellStyle name="Гиперссылка 2 58" xfId="5822"/>
    <cellStyle name="Гиперссылка 2 58 2" xfId="5823"/>
    <cellStyle name="Гиперссылка 2 58 3" xfId="5824"/>
    <cellStyle name="Гиперссылка 2 58 4" xfId="5825"/>
    <cellStyle name="Гиперссылка 2 59" xfId="5826"/>
    <cellStyle name="Гиперссылка 2 59 2" xfId="5827"/>
    <cellStyle name="Гиперссылка 2 59 3" xfId="5828"/>
    <cellStyle name="Гиперссылка 2 59 4" xfId="5829"/>
    <cellStyle name="Гиперссылка 2 6" xfId="5830"/>
    <cellStyle name="Гиперссылка 2 6 2" xfId="5831"/>
    <cellStyle name="Гиперссылка 2 6 3" xfId="5832"/>
    <cellStyle name="Гиперссылка 2 6 4" xfId="5833"/>
    <cellStyle name="Гиперссылка 2 60" xfId="5834"/>
    <cellStyle name="Гиперссылка 2 60 2" xfId="5835"/>
    <cellStyle name="Гиперссылка 2 60 3" xfId="5836"/>
    <cellStyle name="Гиперссылка 2 60 4" xfId="5837"/>
    <cellStyle name="Гиперссылка 2 61" xfId="5838"/>
    <cellStyle name="Гиперссылка 2 61 2" xfId="5839"/>
    <cellStyle name="Гиперссылка 2 61 3" xfId="5840"/>
    <cellStyle name="Гиперссылка 2 61 4" xfId="5841"/>
    <cellStyle name="Гиперссылка 2 62" xfId="5842"/>
    <cellStyle name="Гиперссылка 2 62 2" xfId="5843"/>
    <cellStyle name="Гиперссылка 2 62 3" xfId="5844"/>
    <cellStyle name="Гиперссылка 2 62 4" xfId="5845"/>
    <cellStyle name="Гиперссылка 2 63" xfId="5846"/>
    <cellStyle name="Гиперссылка 2 63 2" xfId="5847"/>
    <cellStyle name="Гиперссылка 2 63 3" xfId="5848"/>
    <cellStyle name="Гиперссылка 2 63 4" xfId="5849"/>
    <cellStyle name="Гиперссылка 2 64" xfId="5850"/>
    <cellStyle name="Гиперссылка 2 64 2" xfId="5851"/>
    <cellStyle name="Гиперссылка 2 64 3" xfId="5852"/>
    <cellStyle name="Гиперссылка 2 64 4" xfId="5853"/>
    <cellStyle name="Гиперссылка 2 65" xfId="5854"/>
    <cellStyle name="Гиперссылка 2 65 2" xfId="5855"/>
    <cellStyle name="Гиперссылка 2 65 3" xfId="5856"/>
    <cellStyle name="Гиперссылка 2 65 4" xfId="5857"/>
    <cellStyle name="Гиперссылка 2 66" xfId="5858"/>
    <cellStyle name="Гиперссылка 2 66 2" xfId="5859"/>
    <cellStyle name="Гиперссылка 2 66 3" xfId="5860"/>
    <cellStyle name="Гиперссылка 2 66 4" xfId="5861"/>
    <cellStyle name="Гиперссылка 2 67" xfId="5862"/>
    <cellStyle name="Гиперссылка 2 67 2" xfId="5863"/>
    <cellStyle name="Гиперссылка 2 67 3" xfId="5864"/>
    <cellStyle name="Гиперссылка 2 67 4" xfId="5865"/>
    <cellStyle name="Гиперссылка 2 68" xfId="5866"/>
    <cellStyle name="Гиперссылка 2 68 2" xfId="5867"/>
    <cellStyle name="Гиперссылка 2 68 3" xfId="5868"/>
    <cellStyle name="Гиперссылка 2 68 4" xfId="5869"/>
    <cellStyle name="Гиперссылка 2 69" xfId="5870"/>
    <cellStyle name="Гиперссылка 2 69 2" xfId="5871"/>
    <cellStyle name="Гиперссылка 2 69 3" xfId="5872"/>
    <cellStyle name="Гиперссылка 2 69 4" xfId="5873"/>
    <cellStyle name="Гиперссылка 2 7" xfId="5874"/>
    <cellStyle name="Гиперссылка 2 7 2" xfId="5875"/>
    <cellStyle name="Гиперссылка 2 7 3" xfId="5876"/>
    <cellStyle name="Гиперссылка 2 7 4" xfId="5877"/>
    <cellStyle name="Гиперссылка 2 70" xfId="5878"/>
    <cellStyle name="Гиперссылка 2 70 2" xfId="5879"/>
    <cellStyle name="Гиперссылка 2 70 3" xfId="5880"/>
    <cellStyle name="Гиперссылка 2 70 4" xfId="5881"/>
    <cellStyle name="Гиперссылка 2 71" xfId="5882"/>
    <cellStyle name="Гиперссылка 2 71 2" xfId="5883"/>
    <cellStyle name="Гиперссылка 2 71 3" xfId="5884"/>
    <cellStyle name="Гиперссылка 2 71 4" xfId="5885"/>
    <cellStyle name="Гиперссылка 2 72" xfId="5886"/>
    <cellStyle name="Гиперссылка 2 72 2" xfId="5887"/>
    <cellStyle name="Гиперссылка 2 72 3" xfId="5888"/>
    <cellStyle name="Гиперссылка 2 72 4" xfId="5889"/>
    <cellStyle name="Гиперссылка 2 73" xfId="5890"/>
    <cellStyle name="Гиперссылка 2 73 2" xfId="5891"/>
    <cellStyle name="Гиперссылка 2 73 3" xfId="5892"/>
    <cellStyle name="Гиперссылка 2 73 4" xfId="5893"/>
    <cellStyle name="Гиперссылка 2 74" xfId="5894"/>
    <cellStyle name="Гиперссылка 2 74 2" xfId="5895"/>
    <cellStyle name="Гиперссылка 2 74 3" xfId="5896"/>
    <cellStyle name="Гиперссылка 2 74 4" xfId="5897"/>
    <cellStyle name="Гиперссылка 2 75" xfId="5898"/>
    <cellStyle name="Гиперссылка 2 75 2" xfId="5899"/>
    <cellStyle name="Гиперссылка 2 75 3" xfId="5900"/>
    <cellStyle name="Гиперссылка 2 75 4" xfId="5901"/>
    <cellStyle name="Гиперссылка 2 76" xfId="5902"/>
    <cellStyle name="Гиперссылка 2 76 2" xfId="5903"/>
    <cellStyle name="Гиперссылка 2 76 3" xfId="5904"/>
    <cellStyle name="Гиперссылка 2 76 4" xfId="5905"/>
    <cellStyle name="Гиперссылка 2 77" xfId="5906"/>
    <cellStyle name="Гиперссылка 2 77 2" xfId="5907"/>
    <cellStyle name="Гиперссылка 2 77 3" xfId="5908"/>
    <cellStyle name="Гиперссылка 2 77 4" xfId="5909"/>
    <cellStyle name="Гиперссылка 2 78" xfId="5910"/>
    <cellStyle name="Гиперссылка 2 78 2" xfId="5911"/>
    <cellStyle name="Гиперссылка 2 78 3" xfId="5912"/>
    <cellStyle name="Гиперссылка 2 78 4" xfId="5913"/>
    <cellStyle name="Гиперссылка 2 79" xfId="5914"/>
    <cellStyle name="Гиперссылка 2 79 2" xfId="5915"/>
    <cellStyle name="Гиперссылка 2 79 3" xfId="5916"/>
    <cellStyle name="Гиперссылка 2 79 4" xfId="5917"/>
    <cellStyle name="Гиперссылка 2 8" xfId="5918"/>
    <cellStyle name="Гиперссылка 2 8 2" xfId="5919"/>
    <cellStyle name="Гиперссылка 2 8 3" xfId="5920"/>
    <cellStyle name="Гиперссылка 2 8 4" xfId="5921"/>
    <cellStyle name="Гиперссылка 2 80" xfId="5922"/>
    <cellStyle name="Гиперссылка 2 80 2" xfId="5923"/>
    <cellStyle name="Гиперссылка 2 80 3" xfId="5924"/>
    <cellStyle name="Гиперссылка 2 80 4" xfId="5925"/>
    <cellStyle name="Гиперссылка 2 81" xfId="5926"/>
    <cellStyle name="Гиперссылка 2 81 2" xfId="5927"/>
    <cellStyle name="Гиперссылка 2 81 3" xfId="5928"/>
    <cellStyle name="Гиперссылка 2 81 4" xfId="5929"/>
    <cellStyle name="Гиперссылка 2 82" xfId="5930"/>
    <cellStyle name="Гиперссылка 2 82 2" xfId="5931"/>
    <cellStyle name="Гиперссылка 2 82 3" xfId="5932"/>
    <cellStyle name="Гиперссылка 2 82 4" xfId="5933"/>
    <cellStyle name="Гиперссылка 2 83" xfId="5934"/>
    <cellStyle name="Гиперссылка 2 83 2" xfId="5935"/>
    <cellStyle name="Гиперссылка 2 83 3" xfId="5936"/>
    <cellStyle name="Гиперссылка 2 83 4" xfId="5937"/>
    <cellStyle name="Гиперссылка 2 84" xfId="5938"/>
    <cellStyle name="Гиперссылка 2 84 2" xfId="5939"/>
    <cellStyle name="Гиперссылка 2 84 3" xfId="5940"/>
    <cellStyle name="Гиперссылка 2 84 4" xfId="5941"/>
    <cellStyle name="Гиперссылка 2 85" xfId="5942"/>
    <cellStyle name="Гиперссылка 2 85 2" xfId="5943"/>
    <cellStyle name="Гиперссылка 2 85 3" xfId="5944"/>
    <cellStyle name="Гиперссылка 2 85 4" xfId="5945"/>
    <cellStyle name="Гиперссылка 2 86" xfId="5946"/>
    <cellStyle name="Гиперссылка 2 86 2" xfId="5947"/>
    <cellStyle name="Гиперссылка 2 86 3" xfId="5948"/>
    <cellStyle name="Гиперссылка 2 86 4" xfId="5949"/>
    <cellStyle name="Гиперссылка 2 87" xfId="5950"/>
    <cellStyle name="Гиперссылка 2 87 2" xfId="5951"/>
    <cellStyle name="Гиперссылка 2 87 3" xfId="5952"/>
    <cellStyle name="Гиперссылка 2 87 4" xfId="5953"/>
    <cellStyle name="Гиперссылка 2 88" xfId="5954"/>
    <cellStyle name="Гиперссылка 2 88 2" xfId="5955"/>
    <cellStyle name="Гиперссылка 2 88 3" xfId="5956"/>
    <cellStyle name="Гиперссылка 2 88 4" xfId="5957"/>
    <cellStyle name="Гиперссылка 2 89" xfId="5958"/>
    <cellStyle name="Гиперссылка 2 89 2" xfId="5959"/>
    <cellStyle name="Гиперссылка 2 89 3" xfId="5960"/>
    <cellStyle name="Гиперссылка 2 89 4" xfId="5961"/>
    <cellStyle name="Гиперссылка 2 9" xfId="5962"/>
    <cellStyle name="Гиперссылка 2 9 2" xfId="5963"/>
    <cellStyle name="Гиперссылка 2 9 3" xfId="5964"/>
    <cellStyle name="Гиперссылка 2 9 4" xfId="5965"/>
    <cellStyle name="Гиперссылка 2 90" xfId="5966"/>
    <cellStyle name="Гиперссылка 2 90 2" xfId="5967"/>
    <cellStyle name="Гиперссылка 2 90 3" xfId="5968"/>
    <cellStyle name="Гиперссылка 2 90 4" xfId="5969"/>
    <cellStyle name="Гиперссылка 2 91" xfId="5970"/>
    <cellStyle name="Гиперссылка 2 91 2" xfId="5971"/>
    <cellStyle name="Гиперссылка 2 91 3" xfId="5972"/>
    <cellStyle name="Гиперссылка 2 91 4" xfId="5973"/>
    <cellStyle name="Гиперссылка 2 92" xfId="5974"/>
    <cellStyle name="Гиперссылка 2 92 2" xfId="5975"/>
    <cellStyle name="Гиперссылка 2 92 3" xfId="5976"/>
    <cellStyle name="Гиперссылка 2 92 4" xfId="5977"/>
    <cellStyle name="Гиперссылка 2 93" xfId="5978"/>
    <cellStyle name="Гиперссылка 2 93 2" xfId="5979"/>
    <cellStyle name="Гиперссылка 2 93 3" xfId="5980"/>
    <cellStyle name="Гиперссылка 2 93 4" xfId="5981"/>
    <cellStyle name="Гиперссылка 2 94" xfId="5982"/>
    <cellStyle name="Гиперссылка 2 94 2" xfId="5983"/>
    <cellStyle name="Гиперссылка 2 94 3" xfId="5984"/>
    <cellStyle name="Гиперссылка 2 94 4" xfId="5985"/>
    <cellStyle name="Гиперссылка 2 95" xfId="5986"/>
    <cellStyle name="Гиперссылка 2 95 2" xfId="5987"/>
    <cellStyle name="Гиперссылка 2 95 3" xfId="5988"/>
    <cellStyle name="Гиперссылка 2 95 4" xfId="5989"/>
    <cellStyle name="Гиперссылка 2 96" xfId="5990"/>
    <cellStyle name="Гиперссылка 2 96 2" xfId="5991"/>
    <cellStyle name="Гиперссылка 2 96 3" xfId="5992"/>
    <cellStyle name="Гиперссылка 2 96 4" xfId="5993"/>
    <cellStyle name="Гиперссылка 2 97" xfId="5994"/>
    <cellStyle name="Гиперссылка 2 97 2" xfId="5995"/>
    <cellStyle name="Гиперссылка 2 97 3" xfId="5996"/>
    <cellStyle name="Гиперссылка 2 97 4" xfId="5997"/>
    <cellStyle name="Гиперссылка 2 98" xfId="5998"/>
    <cellStyle name="Гиперссылка 2 98 2" xfId="5999"/>
    <cellStyle name="Гиперссылка 2 98 3" xfId="6000"/>
    <cellStyle name="Гиперссылка 2 98 4" xfId="6001"/>
    <cellStyle name="Гиперссылка 2 99" xfId="6002"/>
    <cellStyle name="Гиперссылка 2 99 2" xfId="6003"/>
    <cellStyle name="Гиперссылка 2 99 3" xfId="6004"/>
    <cellStyle name="Гиперссылка 2 99 4" xfId="6005"/>
    <cellStyle name="Гиперссылка 33" xfId="6006"/>
    <cellStyle name="Гиперссылка 33 2" xfId="6007"/>
    <cellStyle name="Гиперссылка 33 3" xfId="6008"/>
    <cellStyle name="Гиперссылка 33 4" xfId="6009"/>
    <cellStyle name="Заголовок 1 10" xfId="6010"/>
    <cellStyle name="Заголовок 1 10 2" xfId="6011"/>
    <cellStyle name="Заголовок 1 10 3" xfId="6012"/>
    <cellStyle name="Заголовок 1 10 4" xfId="6013"/>
    <cellStyle name="Заголовок 1 100" xfId="6014"/>
    <cellStyle name="Заголовок 1 100 2" xfId="6015"/>
    <cellStyle name="Заголовок 1 100 3" xfId="6016"/>
    <cellStyle name="Заголовок 1 100 4" xfId="6017"/>
    <cellStyle name="Заголовок 1 101" xfId="6018"/>
    <cellStyle name="Заголовок 1 101 2" xfId="6019"/>
    <cellStyle name="Заголовок 1 101 3" xfId="6020"/>
    <cellStyle name="Заголовок 1 101 4" xfId="6021"/>
    <cellStyle name="Заголовок 1 102" xfId="6022"/>
    <cellStyle name="Заголовок 1 102 2" xfId="6023"/>
    <cellStyle name="Заголовок 1 102 3" xfId="6024"/>
    <cellStyle name="Заголовок 1 102 4" xfId="6025"/>
    <cellStyle name="Заголовок 1 103" xfId="6026"/>
    <cellStyle name="Заголовок 1 103 2" xfId="6027"/>
    <cellStyle name="Заголовок 1 103 3" xfId="6028"/>
    <cellStyle name="Заголовок 1 103 4" xfId="6029"/>
    <cellStyle name="Заголовок 1 104" xfId="6030"/>
    <cellStyle name="Заголовок 1 104 2" xfId="6031"/>
    <cellStyle name="Заголовок 1 104 3" xfId="6032"/>
    <cellStyle name="Заголовок 1 104 4" xfId="6033"/>
    <cellStyle name="Заголовок 1 105" xfId="6034"/>
    <cellStyle name="Заголовок 1 105 2" xfId="6035"/>
    <cellStyle name="Заголовок 1 105 3" xfId="6036"/>
    <cellStyle name="Заголовок 1 105 4" xfId="6037"/>
    <cellStyle name="Заголовок 1 106" xfId="6038"/>
    <cellStyle name="Заголовок 1 106 2" xfId="6039"/>
    <cellStyle name="Заголовок 1 106 3" xfId="6040"/>
    <cellStyle name="Заголовок 1 106 4" xfId="6041"/>
    <cellStyle name="Заголовок 1 107" xfId="6042"/>
    <cellStyle name="Заголовок 1 107 2" xfId="6043"/>
    <cellStyle name="Заголовок 1 107 3" xfId="6044"/>
    <cellStyle name="Заголовок 1 107 4" xfId="6045"/>
    <cellStyle name="Заголовок 1 108" xfId="6046"/>
    <cellStyle name="Заголовок 1 108 2" xfId="6047"/>
    <cellStyle name="Заголовок 1 108 3" xfId="6048"/>
    <cellStyle name="Заголовок 1 108 4" xfId="6049"/>
    <cellStyle name="Заголовок 1 109" xfId="6050"/>
    <cellStyle name="Заголовок 1 109 2" xfId="6051"/>
    <cellStyle name="Заголовок 1 109 3" xfId="6052"/>
    <cellStyle name="Заголовок 1 109 4" xfId="6053"/>
    <cellStyle name="Заголовок 1 11" xfId="6054"/>
    <cellStyle name="Заголовок 1 11 2" xfId="6055"/>
    <cellStyle name="Заголовок 1 11 3" xfId="6056"/>
    <cellStyle name="Заголовок 1 11 4" xfId="6057"/>
    <cellStyle name="Заголовок 1 110" xfId="6058"/>
    <cellStyle name="Заголовок 1 110 2" xfId="6059"/>
    <cellStyle name="Заголовок 1 110 3" xfId="6060"/>
    <cellStyle name="Заголовок 1 110 4" xfId="6061"/>
    <cellStyle name="Заголовок 1 111" xfId="6062"/>
    <cellStyle name="Заголовок 1 111 2" xfId="6063"/>
    <cellStyle name="Заголовок 1 111 3" xfId="6064"/>
    <cellStyle name="Заголовок 1 111 4" xfId="6065"/>
    <cellStyle name="Заголовок 1 112" xfId="6066"/>
    <cellStyle name="Заголовок 1 112 2" xfId="6067"/>
    <cellStyle name="Заголовок 1 112 3" xfId="6068"/>
    <cellStyle name="Заголовок 1 112 4" xfId="6069"/>
    <cellStyle name="Заголовок 1 113" xfId="6070"/>
    <cellStyle name="Заголовок 1 113 2" xfId="6071"/>
    <cellStyle name="Заголовок 1 113 3" xfId="6072"/>
    <cellStyle name="Заголовок 1 113 4" xfId="6073"/>
    <cellStyle name="Заголовок 1 114" xfId="6074"/>
    <cellStyle name="Заголовок 1 114 2" xfId="6075"/>
    <cellStyle name="Заголовок 1 114 3" xfId="6076"/>
    <cellStyle name="Заголовок 1 114 4" xfId="6077"/>
    <cellStyle name="Заголовок 1 115" xfId="6078"/>
    <cellStyle name="Заголовок 1 115 2" xfId="6079"/>
    <cellStyle name="Заголовок 1 115 3" xfId="6080"/>
    <cellStyle name="Заголовок 1 115 4" xfId="6081"/>
    <cellStyle name="Заголовок 1 116" xfId="6082"/>
    <cellStyle name="Заголовок 1 116 2" xfId="6083"/>
    <cellStyle name="Заголовок 1 116 3" xfId="6084"/>
    <cellStyle name="Заголовок 1 116 4" xfId="6085"/>
    <cellStyle name="Заголовок 1 117" xfId="6086"/>
    <cellStyle name="Заголовок 1 117 2" xfId="6087"/>
    <cellStyle name="Заголовок 1 117 3" xfId="6088"/>
    <cellStyle name="Заголовок 1 117 4" xfId="6089"/>
    <cellStyle name="Заголовок 1 118" xfId="6090"/>
    <cellStyle name="Заголовок 1 118 2" xfId="6091"/>
    <cellStyle name="Заголовок 1 118 3" xfId="6092"/>
    <cellStyle name="Заголовок 1 118 4" xfId="6093"/>
    <cellStyle name="Заголовок 1 119" xfId="6094"/>
    <cellStyle name="Заголовок 1 119 2" xfId="6095"/>
    <cellStyle name="Заголовок 1 119 3" xfId="6096"/>
    <cellStyle name="Заголовок 1 119 4" xfId="6097"/>
    <cellStyle name="Заголовок 1 12" xfId="6098"/>
    <cellStyle name="Заголовок 1 12 2" xfId="6099"/>
    <cellStyle name="Заголовок 1 12 3" xfId="6100"/>
    <cellStyle name="Заголовок 1 12 4" xfId="6101"/>
    <cellStyle name="Заголовок 1 120" xfId="6102"/>
    <cellStyle name="Заголовок 1 120 2" xfId="6103"/>
    <cellStyle name="Заголовок 1 120 3" xfId="6104"/>
    <cellStyle name="Заголовок 1 120 4" xfId="6105"/>
    <cellStyle name="Заголовок 1 121" xfId="6106"/>
    <cellStyle name="Заголовок 1 121 2" xfId="6107"/>
    <cellStyle name="Заголовок 1 121 3" xfId="6108"/>
    <cellStyle name="Заголовок 1 121 4" xfId="6109"/>
    <cellStyle name="Заголовок 1 122" xfId="6110"/>
    <cellStyle name="Заголовок 1 122 2" xfId="6111"/>
    <cellStyle name="Заголовок 1 122 3" xfId="6112"/>
    <cellStyle name="Заголовок 1 122 4" xfId="6113"/>
    <cellStyle name="Заголовок 1 123" xfId="6114"/>
    <cellStyle name="Заголовок 1 123 2" xfId="6115"/>
    <cellStyle name="Заголовок 1 123 3" xfId="6116"/>
    <cellStyle name="Заголовок 1 123 4" xfId="6117"/>
    <cellStyle name="Заголовок 1 124" xfId="6118"/>
    <cellStyle name="Заголовок 1 124 2" xfId="6119"/>
    <cellStyle name="Заголовок 1 124 3" xfId="6120"/>
    <cellStyle name="Заголовок 1 124 4" xfId="6121"/>
    <cellStyle name="Заголовок 1 125" xfId="6122"/>
    <cellStyle name="Заголовок 1 125 2" xfId="6123"/>
    <cellStyle name="Заголовок 1 125 3" xfId="6124"/>
    <cellStyle name="Заголовок 1 125 4" xfId="6125"/>
    <cellStyle name="Заголовок 1 126" xfId="6126"/>
    <cellStyle name="Заголовок 1 126 2" xfId="6127"/>
    <cellStyle name="Заголовок 1 126 3" xfId="6128"/>
    <cellStyle name="Заголовок 1 126 4" xfId="6129"/>
    <cellStyle name="Заголовок 1 127" xfId="6130"/>
    <cellStyle name="Заголовок 1 127 2" xfId="6131"/>
    <cellStyle name="Заголовок 1 127 3" xfId="6132"/>
    <cellStyle name="Заголовок 1 127 4" xfId="6133"/>
    <cellStyle name="Заголовок 1 128" xfId="6134"/>
    <cellStyle name="Заголовок 1 128 2" xfId="6135"/>
    <cellStyle name="Заголовок 1 128 3" xfId="6136"/>
    <cellStyle name="Заголовок 1 128 4" xfId="6137"/>
    <cellStyle name="Заголовок 1 129" xfId="6138"/>
    <cellStyle name="Заголовок 1 129 2" xfId="6139"/>
    <cellStyle name="Заголовок 1 129 3" xfId="6140"/>
    <cellStyle name="Заголовок 1 129 4" xfId="6141"/>
    <cellStyle name="Заголовок 1 13" xfId="6142"/>
    <cellStyle name="Заголовок 1 13 2" xfId="6143"/>
    <cellStyle name="Заголовок 1 13 3" xfId="6144"/>
    <cellStyle name="Заголовок 1 13 4" xfId="6145"/>
    <cellStyle name="Заголовок 1 130" xfId="6146"/>
    <cellStyle name="Заголовок 1 130 2" xfId="6147"/>
    <cellStyle name="Заголовок 1 130 3" xfId="6148"/>
    <cellStyle name="Заголовок 1 130 4" xfId="6149"/>
    <cellStyle name="Заголовок 1 131" xfId="6150"/>
    <cellStyle name="Заголовок 1 131 2" xfId="6151"/>
    <cellStyle name="Заголовок 1 131 3" xfId="6152"/>
    <cellStyle name="Заголовок 1 131 4" xfId="6153"/>
    <cellStyle name="Заголовок 1 132" xfId="6154"/>
    <cellStyle name="Заголовок 1 132 2" xfId="6155"/>
    <cellStyle name="Заголовок 1 132 3" xfId="6156"/>
    <cellStyle name="Заголовок 1 132 4" xfId="6157"/>
    <cellStyle name="Заголовок 1 133" xfId="6158"/>
    <cellStyle name="Заголовок 1 133 2" xfId="6159"/>
    <cellStyle name="Заголовок 1 133 3" xfId="6160"/>
    <cellStyle name="Заголовок 1 133 4" xfId="6161"/>
    <cellStyle name="Заголовок 1 134" xfId="6162"/>
    <cellStyle name="Заголовок 1 134 2" xfId="6163"/>
    <cellStyle name="Заголовок 1 134 3" xfId="6164"/>
    <cellStyle name="Заголовок 1 134 4" xfId="6165"/>
    <cellStyle name="Заголовок 1 135" xfId="6166"/>
    <cellStyle name="Заголовок 1 135 2" xfId="6167"/>
    <cellStyle name="Заголовок 1 135 3" xfId="6168"/>
    <cellStyle name="Заголовок 1 135 4" xfId="6169"/>
    <cellStyle name="Заголовок 1 136" xfId="6170"/>
    <cellStyle name="Заголовок 1 136 2" xfId="6171"/>
    <cellStyle name="Заголовок 1 136 3" xfId="6172"/>
    <cellStyle name="Заголовок 1 136 4" xfId="6173"/>
    <cellStyle name="Заголовок 1 137" xfId="6174"/>
    <cellStyle name="Заголовок 1 137 2" xfId="6175"/>
    <cellStyle name="Заголовок 1 137 3" xfId="6176"/>
    <cellStyle name="Заголовок 1 137 4" xfId="6177"/>
    <cellStyle name="Заголовок 1 138" xfId="6178"/>
    <cellStyle name="Заголовок 1 138 2" xfId="6179"/>
    <cellStyle name="Заголовок 1 138 3" xfId="6180"/>
    <cellStyle name="Заголовок 1 138 4" xfId="6181"/>
    <cellStyle name="Заголовок 1 139" xfId="6182"/>
    <cellStyle name="Заголовок 1 139 2" xfId="6183"/>
    <cellStyle name="Заголовок 1 139 3" xfId="6184"/>
    <cellStyle name="Заголовок 1 139 4" xfId="6185"/>
    <cellStyle name="Заголовок 1 14" xfId="6186"/>
    <cellStyle name="Заголовок 1 14 2" xfId="6187"/>
    <cellStyle name="Заголовок 1 14 3" xfId="6188"/>
    <cellStyle name="Заголовок 1 14 4" xfId="6189"/>
    <cellStyle name="Заголовок 1 140" xfId="6190"/>
    <cellStyle name="Заголовок 1 140 2" xfId="6191"/>
    <cellStyle name="Заголовок 1 140 3" xfId="6192"/>
    <cellStyle name="Заголовок 1 140 4" xfId="6193"/>
    <cellStyle name="Заголовок 1 141" xfId="6194"/>
    <cellStyle name="Заголовок 1 141 2" xfId="6195"/>
    <cellStyle name="Заголовок 1 141 3" xfId="6196"/>
    <cellStyle name="Заголовок 1 141 4" xfId="6197"/>
    <cellStyle name="Заголовок 1 142" xfId="6198"/>
    <cellStyle name="Заголовок 1 142 2" xfId="6199"/>
    <cellStyle name="Заголовок 1 142 3" xfId="6200"/>
    <cellStyle name="Заголовок 1 142 4" xfId="6201"/>
    <cellStyle name="Заголовок 1 143" xfId="6202"/>
    <cellStyle name="Заголовок 1 143 2" xfId="6203"/>
    <cellStyle name="Заголовок 1 143 3" xfId="6204"/>
    <cellStyle name="Заголовок 1 143 4" xfId="6205"/>
    <cellStyle name="Заголовок 1 144" xfId="6206"/>
    <cellStyle name="Заголовок 1 144 2" xfId="6207"/>
    <cellStyle name="Заголовок 1 144 3" xfId="6208"/>
    <cellStyle name="Заголовок 1 144 4" xfId="6209"/>
    <cellStyle name="Заголовок 1 145" xfId="6210"/>
    <cellStyle name="Заголовок 1 145 2" xfId="6211"/>
    <cellStyle name="Заголовок 1 145 3" xfId="6212"/>
    <cellStyle name="Заголовок 1 145 4" xfId="6213"/>
    <cellStyle name="Заголовок 1 146" xfId="6214"/>
    <cellStyle name="Заголовок 1 146 2" xfId="6215"/>
    <cellStyle name="Заголовок 1 146 3" xfId="6216"/>
    <cellStyle name="Заголовок 1 146 4" xfId="6217"/>
    <cellStyle name="Заголовок 1 147" xfId="6218"/>
    <cellStyle name="Заголовок 1 147 2" xfId="6219"/>
    <cellStyle name="Заголовок 1 147 3" xfId="6220"/>
    <cellStyle name="Заголовок 1 147 4" xfId="6221"/>
    <cellStyle name="Заголовок 1 148" xfId="6222"/>
    <cellStyle name="Заголовок 1 148 2" xfId="6223"/>
    <cellStyle name="Заголовок 1 148 3" xfId="6224"/>
    <cellStyle name="Заголовок 1 148 4" xfId="6225"/>
    <cellStyle name="Заголовок 1 149" xfId="6226"/>
    <cellStyle name="Заголовок 1 149 2" xfId="6227"/>
    <cellStyle name="Заголовок 1 149 3" xfId="6228"/>
    <cellStyle name="Заголовок 1 149 4" xfId="6229"/>
    <cellStyle name="Заголовок 1 15" xfId="6230"/>
    <cellStyle name="Заголовок 1 15 2" xfId="6231"/>
    <cellStyle name="Заголовок 1 15 3" xfId="6232"/>
    <cellStyle name="Заголовок 1 15 4" xfId="6233"/>
    <cellStyle name="Заголовок 1 150" xfId="6234"/>
    <cellStyle name="Заголовок 1 150 2" xfId="6235"/>
    <cellStyle name="Заголовок 1 150 3" xfId="6236"/>
    <cellStyle name="Заголовок 1 150 4" xfId="6237"/>
    <cellStyle name="Заголовок 1 151" xfId="6238"/>
    <cellStyle name="Заголовок 1 151 2" xfId="6239"/>
    <cellStyle name="Заголовок 1 151 3" xfId="6240"/>
    <cellStyle name="Заголовок 1 151 4" xfId="6241"/>
    <cellStyle name="Заголовок 1 16" xfId="6242"/>
    <cellStyle name="Заголовок 1 16 2" xfId="6243"/>
    <cellStyle name="Заголовок 1 16 3" xfId="6244"/>
    <cellStyle name="Заголовок 1 16 4" xfId="6245"/>
    <cellStyle name="Заголовок 1 17" xfId="6246"/>
    <cellStyle name="Заголовок 1 17 2" xfId="6247"/>
    <cellStyle name="Заголовок 1 17 3" xfId="6248"/>
    <cellStyle name="Заголовок 1 17 4" xfId="6249"/>
    <cellStyle name="Заголовок 1 18" xfId="6250"/>
    <cellStyle name="Заголовок 1 18 2" xfId="6251"/>
    <cellStyle name="Заголовок 1 18 3" xfId="6252"/>
    <cellStyle name="Заголовок 1 18 4" xfId="6253"/>
    <cellStyle name="Заголовок 1 19" xfId="6254"/>
    <cellStyle name="Заголовок 1 19 2" xfId="6255"/>
    <cellStyle name="Заголовок 1 19 3" xfId="6256"/>
    <cellStyle name="Заголовок 1 19 4" xfId="6257"/>
    <cellStyle name="Заголовок 1 2" xfId="6258"/>
    <cellStyle name="Заголовок 1 2 10" xfId="6259"/>
    <cellStyle name="Заголовок 1 2 10 2" xfId="6260"/>
    <cellStyle name="Заголовок 1 2 10 3" xfId="6261"/>
    <cellStyle name="Заголовок 1 2 10 4" xfId="6262"/>
    <cellStyle name="Заголовок 1 2 11" xfId="6263"/>
    <cellStyle name="Заголовок 1 2 11 2" xfId="6264"/>
    <cellStyle name="Заголовок 1 2 11 3" xfId="6265"/>
    <cellStyle name="Заголовок 1 2 11 4" xfId="6266"/>
    <cellStyle name="Заголовок 1 2 12" xfId="6267"/>
    <cellStyle name="Заголовок 1 2 12 2" xfId="6268"/>
    <cellStyle name="Заголовок 1 2 12 3" xfId="6269"/>
    <cellStyle name="Заголовок 1 2 12 4" xfId="6270"/>
    <cellStyle name="Заголовок 1 2 13" xfId="6271"/>
    <cellStyle name="Заголовок 1 2 13 2" xfId="6272"/>
    <cellStyle name="Заголовок 1 2 13 3" xfId="6273"/>
    <cellStyle name="Заголовок 1 2 13 4" xfId="6274"/>
    <cellStyle name="Заголовок 1 2 14" xfId="6275"/>
    <cellStyle name="Заголовок 1 2 15" xfId="6276"/>
    <cellStyle name="Заголовок 1 2 16" xfId="6277"/>
    <cellStyle name="Заголовок 1 2 2" xfId="6278"/>
    <cellStyle name="Заголовок 1 2 2 2" xfId="6279"/>
    <cellStyle name="Заголовок 1 2 2 3" xfId="6280"/>
    <cellStyle name="Заголовок 1 2 2 4" xfId="6281"/>
    <cellStyle name="Заголовок 1 2 3" xfId="6282"/>
    <cellStyle name="Заголовок 1 2 3 2" xfId="6283"/>
    <cellStyle name="Заголовок 1 2 3 3" xfId="6284"/>
    <cellStyle name="Заголовок 1 2 3 4" xfId="6285"/>
    <cellStyle name="Заголовок 1 2 4" xfId="6286"/>
    <cellStyle name="Заголовок 1 2 4 2" xfId="6287"/>
    <cellStyle name="Заголовок 1 2 4 3" xfId="6288"/>
    <cellStyle name="Заголовок 1 2 4 4" xfId="6289"/>
    <cellStyle name="Заголовок 1 2 5" xfId="6290"/>
    <cellStyle name="Заголовок 1 2 5 2" xfId="6291"/>
    <cellStyle name="Заголовок 1 2 5 3" xfId="6292"/>
    <cellStyle name="Заголовок 1 2 5 4" xfId="6293"/>
    <cellStyle name="Заголовок 1 2 6" xfId="6294"/>
    <cellStyle name="Заголовок 1 2 6 2" xfId="6295"/>
    <cellStyle name="Заголовок 1 2 6 3" xfId="6296"/>
    <cellStyle name="Заголовок 1 2 6 4" xfId="6297"/>
    <cellStyle name="Заголовок 1 2 7" xfId="6298"/>
    <cellStyle name="Заголовок 1 2 7 2" xfId="6299"/>
    <cellStyle name="Заголовок 1 2 7 3" xfId="6300"/>
    <cellStyle name="Заголовок 1 2 7 4" xfId="6301"/>
    <cellStyle name="Заголовок 1 2 8" xfId="6302"/>
    <cellStyle name="Заголовок 1 2 8 2" xfId="6303"/>
    <cellStyle name="Заголовок 1 2 8 3" xfId="6304"/>
    <cellStyle name="Заголовок 1 2 8 4" xfId="6305"/>
    <cellStyle name="Заголовок 1 2 9" xfId="6306"/>
    <cellStyle name="Заголовок 1 2 9 2" xfId="6307"/>
    <cellStyle name="Заголовок 1 2 9 3" xfId="6308"/>
    <cellStyle name="Заголовок 1 2 9 4" xfId="6309"/>
    <cellStyle name="Заголовок 1 20" xfId="6310"/>
    <cellStyle name="Заголовок 1 20 2" xfId="6311"/>
    <cellStyle name="Заголовок 1 20 3" xfId="6312"/>
    <cellStyle name="Заголовок 1 20 4" xfId="6313"/>
    <cellStyle name="Заголовок 1 21" xfId="6314"/>
    <cellStyle name="Заголовок 1 21 2" xfId="6315"/>
    <cellStyle name="Заголовок 1 21 3" xfId="6316"/>
    <cellStyle name="Заголовок 1 21 4" xfId="6317"/>
    <cellStyle name="Заголовок 1 22" xfId="6318"/>
    <cellStyle name="Заголовок 1 22 2" xfId="6319"/>
    <cellStyle name="Заголовок 1 22 3" xfId="6320"/>
    <cellStyle name="Заголовок 1 22 4" xfId="6321"/>
    <cellStyle name="Заголовок 1 23" xfId="6322"/>
    <cellStyle name="Заголовок 1 23 2" xfId="6323"/>
    <cellStyle name="Заголовок 1 23 3" xfId="6324"/>
    <cellStyle name="Заголовок 1 23 4" xfId="6325"/>
    <cellStyle name="Заголовок 1 24" xfId="6326"/>
    <cellStyle name="Заголовок 1 24 2" xfId="6327"/>
    <cellStyle name="Заголовок 1 24 3" xfId="6328"/>
    <cellStyle name="Заголовок 1 24 4" xfId="6329"/>
    <cellStyle name="Заголовок 1 25" xfId="6330"/>
    <cellStyle name="Заголовок 1 25 2" xfId="6331"/>
    <cellStyle name="Заголовок 1 25 3" xfId="6332"/>
    <cellStyle name="Заголовок 1 25 4" xfId="6333"/>
    <cellStyle name="Заголовок 1 26" xfId="6334"/>
    <cellStyle name="Заголовок 1 26 2" xfId="6335"/>
    <cellStyle name="Заголовок 1 26 3" xfId="6336"/>
    <cellStyle name="Заголовок 1 26 4" xfId="6337"/>
    <cellStyle name="Заголовок 1 27" xfId="6338"/>
    <cellStyle name="Заголовок 1 27 2" xfId="6339"/>
    <cellStyle name="Заголовок 1 27 3" xfId="6340"/>
    <cellStyle name="Заголовок 1 27 4" xfId="6341"/>
    <cellStyle name="Заголовок 1 28" xfId="6342"/>
    <cellStyle name="Заголовок 1 28 2" xfId="6343"/>
    <cellStyle name="Заголовок 1 28 3" xfId="6344"/>
    <cellStyle name="Заголовок 1 28 4" xfId="6345"/>
    <cellStyle name="Заголовок 1 29" xfId="6346"/>
    <cellStyle name="Заголовок 1 29 2" xfId="6347"/>
    <cellStyle name="Заголовок 1 29 3" xfId="6348"/>
    <cellStyle name="Заголовок 1 29 4" xfId="6349"/>
    <cellStyle name="Заголовок 1 3" xfId="6350"/>
    <cellStyle name="Заголовок 1 3 2" xfId="6351"/>
    <cellStyle name="Заголовок 1 3 3" xfId="6352"/>
    <cellStyle name="Заголовок 1 3 4" xfId="6353"/>
    <cellStyle name="Заголовок 1 30" xfId="6354"/>
    <cellStyle name="Заголовок 1 30 2" xfId="6355"/>
    <cellStyle name="Заголовок 1 30 3" xfId="6356"/>
    <cellStyle name="Заголовок 1 30 4" xfId="6357"/>
    <cellStyle name="Заголовок 1 31" xfId="6358"/>
    <cellStyle name="Заголовок 1 31 2" xfId="6359"/>
    <cellStyle name="Заголовок 1 31 3" xfId="6360"/>
    <cellStyle name="Заголовок 1 31 4" xfId="6361"/>
    <cellStyle name="Заголовок 1 32" xfId="6362"/>
    <cellStyle name="Заголовок 1 32 2" xfId="6363"/>
    <cellStyle name="Заголовок 1 32 3" xfId="6364"/>
    <cellStyle name="Заголовок 1 32 4" xfId="6365"/>
    <cellStyle name="Заголовок 1 33" xfId="6366"/>
    <cellStyle name="Заголовок 1 33 2" xfId="6367"/>
    <cellStyle name="Заголовок 1 33 3" xfId="6368"/>
    <cellStyle name="Заголовок 1 33 4" xfId="6369"/>
    <cellStyle name="Заголовок 1 34" xfId="6370"/>
    <cellStyle name="Заголовок 1 34 2" xfId="6371"/>
    <cellStyle name="Заголовок 1 34 3" xfId="6372"/>
    <cellStyle name="Заголовок 1 34 4" xfId="6373"/>
    <cellStyle name="Заголовок 1 35" xfId="6374"/>
    <cellStyle name="Заголовок 1 35 2" xfId="6375"/>
    <cellStyle name="Заголовок 1 35 3" xfId="6376"/>
    <cellStyle name="Заголовок 1 35 4" xfId="6377"/>
    <cellStyle name="Заголовок 1 36" xfId="6378"/>
    <cellStyle name="Заголовок 1 36 2" xfId="6379"/>
    <cellStyle name="Заголовок 1 36 3" xfId="6380"/>
    <cellStyle name="Заголовок 1 36 4" xfId="6381"/>
    <cellStyle name="Заголовок 1 37" xfId="6382"/>
    <cellStyle name="Заголовок 1 37 2" xfId="6383"/>
    <cellStyle name="Заголовок 1 37 3" xfId="6384"/>
    <cellStyle name="Заголовок 1 37 4" xfId="6385"/>
    <cellStyle name="Заголовок 1 38" xfId="6386"/>
    <cellStyle name="Заголовок 1 38 2" xfId="6387"/>
    <cellStyle name="Заголовок 1 38 3" xfId="6388"/>
    <cellStyle name="Заголовок 1 38 4" xfId="6389"/>
    <cellStyle name="Заголовок 1 39" xfId="6390"/>
    <cellStyle name="Заголовок 1 39 2" xfId="6391"/>
    <cellStyle name="Заголовок 1 39 3" xfId="6392"/>
    <cellStyle name="Заголовок 1 39 4" xfId="6393"/>
    <cellStyle name="Заголовок 1 4" xfId="6394"/>
    <cellStyle name="Заголовок 1 4 2" xfId="6395"/>
    <cellStyle name="Заголовок 1 4 3" xfId="6396"/>
    <cellStyle name="Заголовок 1 4 4" xfId="6397"/>
    <cellStyle name="Заголовок 1 40" xfId="6398"/>
    <cellStyle name="Заголовок 1 40 2" xfId="6399"/>
    <cellStyle name="Заголовок 1 40 3" xfId="6400"/>
    <cellStyle name="Заголовок 1 40 4" xfId="6401"/>
    <cellStyle name="Заголовок 1 41" xfId="6402"/>
    <cellStyle name="Заголовок 1 41 2" xfId="6403"/>
    <cellStyle name="Заголовок 1 41 3" xfId="6404"/>
    <cellStyle name="Заголовок 1 41 4" xfId="6405"/>
    <cellStyle name="Заголовок 1 42" xfId="6406"/>
    <cellStyle name="Заголовок 1 42 2" xfId="6407"/>
    <cellStyle name="Заголовок 1 42 3" xfId="6408"/>
    <cellStyle name="Заголовок 1 42 4" xfId="6409"/>
    <cellStyle name="Заголовок 1 43" xfId="6410"/>
    <cellStyle name="Заголовок 1 43 2" xfId="6411"/>
    <cellStyle name="Заголовок 1 43 3" xfId="6412"/>
    <cellStyle name="Заголовок 1 43 4" xfId="6413"/>
    <cellStyle name="Заголовок 1 44" xfId="6414"/>
    <cellStyle name="Заголовок 1 44 2" xfId="6415"/>
    <cellStyle name="Заголовок 1 44 3" xfId="6416"/>
    <cellStyle name="Заголовок 1 44 4" xfId="6417"/>
    <cellStyle name="Заголовок 1 45" xfId="6418"/>
    <cellStyle name="Заголовок 1 45 2" xfId="6419"/>
    <cellStyle name="Заголовок 1 45 3" xfId="6420"/>
    <cellStyle name="Заголовок 1 45 4" xfId="6421"/>
    <cellStyle name="Заголовок 1 46" xfId="6422"/>
    <cellStyle name="Заголовок 1 46 2" xfId="6423"/>
    <cellStyle name="Заголовок 1 46 3" xfId="6424"/>
    <cellStyle name="Заголовок 1 46 4" xfId="6425"/>
    <cellStyle name="Заголовок 1 47" xfId="6426"/>
    <cellStyle name="Заголовок 1 47 2" xfId="6427"/>
    <cellStyle name="Заголовок 1 47 3" xfId="6428"/>
    <cellStyle name="Заголовок 1 47 4" xfId="6429"/>
    <cellStyle name="Заголовок 1 48" xfId="6430"/>
    <cellStyle name="Заголовок 1 48 2" xfId="6431"/>
    <cellStyle name="Заголовок 1 48 3" xfId="6432"/>
    <cellStyle name="Заголовок 1 48 4" xfId="6433"/>
    <cellStyle name="Заголовок 1 49" xfId="6434"/>
    <cellStyle name="Заголовок 1 49 2" xfId="6435"/>
    <cellStyle name="Заголовок 1 49 3" xfId="6436"/>
    <cellStyle name="Заголовок 1 49 4" xfId="6437"/>
    <cellStyle name="Заголовок 1 5" xfId="6438"/>
    <cellStyle name="Заголовок 1 5 2" xfId="6439"/>
    <cellStyle name="Заголовок 1 5 3" xfId="6440"/>
    <cellStyle name="Заголовок 1 5 4" xfId="6441"/>
    <cellStyle name="Заголовок 1 50" xfId="6442"/>
    <cellStyle name="Заголовок 1 50 2" xfId="6443"/>
    <cellStyle name="Заголовок 1 50 3" xfId="6444"/>
    <cellStyle name="Заголовок 1 50 4" xfId="6445"/>
    <cellStyle name="Заголовок 1 51" xfId="6446"/>
    <cellStyle name="Заголовок 1 51 2" xfId="6447"/>
    <cellStyle name="Заголовок 1 51 3" xfId="6448"/>
    <cellStyle name="Заголовок 1 51 4" xfId="6449"/>
    <cellStyle name="Заголовок 1 52" xfId="6450"/>
    <cellStyle name="Заголовок 1 52 2" xfId="6451"/>
    <cellStyle name="Заголовок 1 52 3" xfId="6452"/>
    <cellStyle name="Заголовок 1 52 4" xfId="6453"/>
    <cellStyle name="Заголовок 1 53" xfId="6454"/>
    <cellStyle name="Заголовок 1 53 2" xfId="6455"/>
    <cellStyle name="Заголовок 1 53 3" xfId="6456"/>
    <cellStyle name="Заголовок 1 53 4" xfId="6457"/>
    <cellStyle name="Заголовок 1 54" xfId="6458"/>
    <cellStyle name="Заголовок 1 54 2" xfId="6459"/>
    <cellStyle name="Заголовок 1 54 3" xfId="6460"/>
    <cellStyle name="Заголовок 1 54 4" xfId="6461"/>
    <cellStyle name="Заголовок 1 55" xfId="6462"/>
    <cellStyle name="Заголовок 1 55 2" xfId="6463"/>
    <cellStyle name="Заголовок 1 55 3" xfId="6464"/>
    <cellStyle name="Заголовок 1 55 4" xfId="6465"/>
    <cellStyle name="Заголовок 1 56" xfId="6466"/>
    <cellStyle name="Заголовок 1 56 2" xfId="6467"/>
    <cellStyle name="Заголовок 1 56 3" xfId="6468"/>
    <cellStyle name="Заголовок 1 56 4" xfId="6469"/>
    <cellStyle name="Заголовок 1 57" xfId="6470"/>
    <cellStyle name="Заголовок 1 57 2" xfId="6471"/>
    <cellStyle name="Заголовок 1 57 3" xfId="6472"/>
    <cellStyle name="Заголовок 1 57 4" xfId="6473"/>
    <cellStyle name="Заголовок 1 58" xfId="6474"/>
    <cellStyle name="Заголовок 1 58 2" xfId="6475"/>
    <cellStyle name="Заголовок 1 58 3" xfId="6476"/>
    <cellStyle name="Заголовок 1 58 4" xfId="6477"/>
    <cellStyle name="Заголовок 1 59" xfId="6478"/>
    <cellStyle name="Заголовок 1 59 2" xfId="6479"/>
    <cellStyle name="Заголовок 1 59 3" xfId="6480"/>
    <cellStyle name="Заголовок 1 59 4" xfId="6481"/>
    <cellStyle name="Заголовок 1 6" xfId="6482"/>
    <cellStyle name="Заголовок 1 6 2" xfId="6483"/>
    <cellStyle name="Заголовок 1 6 3" xfId="6484"/>
    <cellStyle name="Заголовок 1 6 4" xfId="6485"/>
    <cellStyle name="Заголовок 1 60" xfId="6486"/>
    <cellStyle name="Заголовок 1 60 2" xfId="6487"/>
    <cellStyle name="Заголовок 1 60 3" xfId="6488"/>
    <cellStyle name="Заголовок 1 60 4" xfId="6489"/>
    <cellStyle name="Заголовок 1 61" xfId="6490"/>
    <cellStyle name="Заголовок 1 61 2" xfId="6491"/>
    <cellStyle name="Заголовок 1 61 3" xfId="6492"/>
    <cellStyle name="Заголовок 1 61 4" xfId="6493"/>
    <cellStyle name="Заголовок 1 62" xfId="6494"/>
    <cellStyle name="Заголовок 1 62 2" xfId="6495"/>
    <cellStyle name="Заголовок 1 62 3" xfId="6496"/>
    <cellStyle name="Заголовок 1 62 4" xfId="6497"/>
    <cellStyle name="Заголовок 1 63" xfId="6498"/>
    <cellStyle name="Заголовок 1 63 2" xfId="6499"/>
    <cellStyle name="Заголовок 1 63 3" xfId="6500"/>
    <cellStyle name="Заголовок 1 63 4" xfId="6501"/>
    <cellStyle name="Заголовок 1 64" xfId="6502"/>
    <cellStyle name="Заголовок 1 64 2" xfId="6503"/>
    <cellStyle name="Заголовок 1 64 3" xfId="6504"/>
    <cellStyle name="Заголовок 1 64 4" xfId="6505"/>
    <cellStyle name="Заголовок 1 65" xfId="6506"/>
    <cellStyle name="Заголовок 1 65 2" xfId="6507"/>
    <cellStyle name="Заголовок 1 65 3" xfId="6508"/>
    <cellStyle name="Заголовок 1 65 4" xfId="6509"/>
    <cellStyle name="Заголовок 1 66" xfId="6510"/>
    <cellStyle name="Заголовок 1 66 2" xfId="6511"/>
    <cellStyle name="Заголовок 1 66 3" xfId="6512"/>
    <cellStyle name="Заголовок 1 66 4" xfId="6513"/>
    <cellStyle name="Заголовок 1 67" xfId="6514"/>
    <cellStyle name="Заголовок 1 67 2" xfId="6515"/>
    <cellStyle name="Заголовок 1 67 3" xfId="6516"/>
    <cellStyle name="Заголовок 1 67 4" xfId="6517"/>
    <cellStyle name="Заголовок 1 68" xfId="6518"/>
    <cellStyle name="Заголовок 1 68 2" xfId="6519"/>
    <cellStyle name="Заголовок 1 68 3" xfId="6520"/>
    <cellStyle name="Заголовок 1 68 4" xfId="6521"/>
    <cellStyle name="Заголовок 1 69" xfId="6522"/>
    <cellStyle name="Заголовок 1 69 2" xfId="6523"/>
    <cellStyle name="Заголовок 1 69 3" xfId="6524"/>
    <cellStyle name="Заголовок 1 69 4" xfId="6525"/>
    <cellStyle name="Заголовок 1 7" xfId="6526"/>
    <cellStyle name="Заголовок 1 7 2" xfId="6527"/>
    <cellStyle name="Заголовок 1 7 3" xfId="6528"/>
    <cellStyle name="Заголовок 1 7 4" xfId="6529"/>
    <cellStyle name="Заголовок 1 70" xfId="6530"/>
    <cellStyle name="Заголовок 1 70 2" xfId="6531"/>
    <cellStyle name="Заголовок 1 70 3" xfId="6532"/>
    <cellStyle name="Заголовок 1 70 4" xfId="6533"/>
    <cellStyle name="Заголовок 1 71" xfId="6534"/>
    <cellStyle name="Заголовок 1 71 2" xfId="6535"/>
    <cellStyle name="Заголовок 1 71 3" xfId="6536"/>
    <cellStyle name="Заголовок 1 71 4" xfId="6537"/>
    <cellStyle name="Заголовок 1 72" xfId="6538"/>
    <cellStyle name="Заголовок 1 72 2" xfId="6539"/>
    <cellStyle name="Заголовок 1 72 3" xfId="6540"/>
    <cellStyle name="Заголовок 1 72 4" xfId="6541"/>
    <cellStyle name="Заголовок 1 73" xfId="6542"/>
    <cellStyle name="Заголовок 1 73 2" xfId="6543"/>
    <cellStyle name="Заголовок 1 73 3" xfId="6544"/>
    <cellStyle name="Заголовок 1 73 4" xfId="6545"/>
    <cellStyle name="Заголовок 1 74" xfId="6546"/>
    <cellStyle name="Заголовок 1 74 2" xfId="6547"/>
    <cellStyle name="Заголовок 1 74 3" xfId="6548"/>
    <cellStyle name="Заголовок 1 74 4" xfId="6549"/>
    <cellStyle name="Заголовок 1 75" xfId="6550"/>
    <cellStyle name="Заголовок 1 75 2" xfId="6551"/>
    <cellStyle name="Заголовок 1 75 3" xfId="6552"/>
    <cellStyle name="Заголовок 1 75 4" xfId="6553"/>
    <cellStyle name="Заголовок 1 76" xfId="6554"/>
    <cellStyle name="Заголовок 1 76 2" xfId="6555"/>
    <cellStyle name="Заголовок 1 76 3" xfId="6556"/>
    <cellStyle name="Заголовок 1 76 4" xfId="6557"/>
    <cellStyle name="Заголовок 1 77" xfId="6558"/>
    <cellStyle name="Заголовок 1 77 2" xfId="6559"/>
    <cellStyle name="Заголовок 1 77 3" xfId="6560"/>
    <cellStyle name="Заголовок 1 77 4" xfId="6561"/>
    <cellStyle name="Заголовок 1 78" xfId="6562"/>
    <cellStyle name="Заголовок 1 78 2" xfId="6563"/>
    <cellStyle name="Заголовок 1 78 3" xfId="6564"/>
    <cellStyle name="Заголовок 1 78 4" xfId="6565"/>
    <cellStyle name="Заголовок 1 79" xfId="6566"/>
    <cellStyle name="Заголовок 1 79 2" xfId="6567"/>
    <cellStyle name="Заголовок 1 79 3" xfId="6568"/>
    <cellStyle name="Заголовок 1 79 4" xfId="6569"/>
    <cellStyle name="Заголовок 1 8" xfId="6570"/>
    <cellStyle name="Заголовок 1 8 2" xfId="6571"/>
    <cellStyle name="Заголовок 1 8 3" xfId="6572"/>
    <cellStyle name="Заголовок 1 8 4" xfId="6573"/>
    <cellStyle name="Заголовок 1 80" xfId="6574"/>
    <cellStyle name="Заголовок 1 80 2" xfId="6575"/>
    <cellStyle name="Заголовок 1 80 3" xfId="6576"/>
    <cellStyle name="Заголовок 1 80 4" xfId="6577"/>
    <cellStyle name="Заголовок 1 81" xfId="6578"/>
    <cellStyle name="Заголовок 1 81 2" xfId="6579"/>
    <cellStyle name="Заголовок 1 81 3" xfId="6580"/>
    <cellStyle name="Заголовок 1 81 4" xfId="6581"/>
    <cellStyle name="Заголовок 1 82" xfId="6582"/>
    <cellStyle name="Заголовок 1 82 2" xfId="6583"/>
    <cellStyle name="Заголовок 1 82 3" xfId="6584"/>
    <cellStyle name="Заголовок 1 82 4" xfId="6585"/>
    <cellStyle name="Заголовок 1 83" xfId="6586"/>
    <cellStyle name="Заголовок 1 83 2" xfId="6587"/>
    <cellStyle name="Заголовок 1 83 3" xfId="6588"/>
    <cellStyle name="Заголовок 1 83 4" xfId="6589"/>
    <cellStyle name="Заголовок 1 84" xfId="6590"/>
    <cellStyle name="Заголовок 1 84 2" xfId="6591"/>
    <cellStyle name="Заголовок 1 84 3" xfId="6592"/>
    <cellStyle name="Заголовок 1 84 4" xfId="6593"/>
    <cellStyle name="Заголовок 1 85" xfId="6594"/>
    <cellStyle name="Заголовок 1 85 2" xfId="6595"/>
    <cellStyle name="Заголовок 1 85 3" xfId="6596"/>
    <cellStyle name="Заголовок 1 85 4" xfId="6597"/>
    <cellStyle name="Заголовок 1 86" xfId="6598"/>
    <cellStyle name="Заголовок 1 86 2" xfId="6599"/>
    <cellStyle name="Заголовок 1 86 3" xfId="6600"/>
    <cellStyle name="Заголовок 1 86 4" xfId="6601"/>
    <cellStyle name="Заголовок 1 87" xfId="6602"/>
    <cellStyle name="Заголовок 1 87 2" xfId="6603"/>
    <cellStyle name="Заголовок 1 87 3" xfId="6604"/>
    <cellStyle name="Заголовок 1 87 4" xfId="6605"/>
    <cellStyle name="Заголовок 1 88" xfId="6606"/>
    <cellStyle name="Заголовок 1 88 2" xfId="6607"/>
    <cellStyle name="Заголовок 1 88 3" xfId="6608"/>
    <cellStyle name="Заголовок 1 88 4" xfId="6609"/>
    <cellStyle name="Заголовок 1 89" xfId="6610"/>
    <cellStyle name="Заголовок 1 89 2" xfId="6611"/>
    <cellStyle name="Заголовок 1 89 3" xfId="6612"/>
    <cellStyle name="Заголовок 1 89 4" xfId="6613"/>
    <cellStyle name="Заголовок 1 9" xfId="6614"/>
    <cellStyle name="Заголовок 1 9 2" xfId="6615"/>
    <cellStyle name="Заголовок 1 9 3" xfId="6616"/>
    <cellStyle name="Заголовок 1 9 4" xfId="6617"/>
    <cellStyle name="Заголовок 1 90" xfId="6618"/>
    <cellStyle name="Заголовок 1 90 2" xfId="6619"/>
    <cellStyle name="Заголовок 1 90 3" xfId="6620"/>
    <cellStyle name="Заголовок 1 90 4" xfId="6621"/>
    <cellStyle name="Заголовок 1 91" xfId="6622"/>
    <cellStyle name="Заголовок 1 91 2" xfId="6623"/>
    <cellStyle name="Заголовок 1 91 3" xfId="6624"/>
    <cellStyle name="Заголовок 1 91 4" xfId="6625"/>
    <cellStyle name="Заголовок 1 92" xfId="6626"/>
    <cellStyle name="Заголовок 1 92 2" xfId="6627"/>
    <cellStyle name="Заголовок 1 92 3" xfId="6628"/>
    <cellStyle name="Заголовок 1 92 4" xfId="6629"/>
    <cellStyle name="Заголовок 1 93" xfId="6630"/>
    <cellStyle name="Заголовок 1 93 2" xfId="6631"/>
    <cellStyle name="Заголовок 1 93 3" xfId="6632"/>
    <cellStyle name="Заголовок 1 93 4" xfId="6633"/>
    <cellStyle name="Заголовок 1 94" xfId="6634"/>
    <cellStyle name="Заголовок 1 94 2" xfId="6635"/>
    <cellStyle name="Заголовок 1 94 3" xfId="6636"/>
    <cellStyle name="Заголовок 1 94 4" xfId="6637"/>
    <cellStyle name="Заголовок 1 95" xfId="6638"/>
    <cellStyle name="Заголовок 1 95 2" xfId="6639"/>
    <cellStyle name="Заголовок 1 95 3" xfId="6640"/>
    <cellStyle name="Заголовок 1 95 4" xfId="6641"/>
    <cellStyle name="Заголовок 1 96" xfId="6642"/>
    <cellStyle name="Заголовок 1 96 2" xfId="6643"/>
    <cellStyle name="Заголовок 1 96 3" xfId="6644"/>
    <cellStyle name="Заголовок 1 96 4" xfId="6645"/>
    <cellStyle name="Заголовок 1 97" xfId="6646"/>
    <cellStyle name="Заголовок 1 97 2" xfId="6647"/>
    <cellStyle name="Заголовок 1 97 3" xfId="6648"/>
    <cellStyle name="Заголовок 1 97 4" xfId="6649"/>
    <cellStyle name="Заголовок 1 98" xfId="6650"/>
    <cellStyle name="Заголовок 1 98 2" xfId="6651"/>
    <cellStyle name="Заголовок 1 98 3" xfId="6652"/>
    <cellStyle name="Заголовок 1 98 4" xfId="6653"/>
    <cellStyle name="Заголовок 1 99" xfId="6654"/>
    <cellStyle name="Заголовок 1 99 2" xfId="6655"/>
    <cellStyle name="Заголовок 1 99 3" xfId="6656"/>
    <cellStyle name="Заголовок 1 99 4" xfId="6657"/>
    <cellStyle name="Заголовок 2 10" xfId="6658"/>
    <cellStyle name="Заголовок 2 10 2" xfId="6659"/>
    <cellStyle name="Заголовок 2 10 3" xfId="6660"/>
    <cellStyle name="Заголовок 2 10 4" xfId="6661"/>
    <cellStyle name="Заголовок 2 100" xfId="6662"/>
    <cellStyle name="Заголовок 2 100 2" xfId="6663"/>
    <cellStyle name="Заголовок 2 100 3" xfId="6664"/>
    <cellStyle name="Заголовок 2 100 4" xfId="6665"/>
    <cellStyle name="Заголовок 2 101" xfId="6666"/>
    <cellStyle name="Заголовок 2 101 2" xfId="6667"/>
    <cellStyle name="Заголовок 2 101 3" xfId="6668"/>
    <cellStyle name="Заголовок 2 101 4" xfId="6669"/>
    <cellStyle name="Заголовок 2 102" xfId="6670"/>
    <cellStyle name="Заголовок 2 102 2" xfId="6671"/>
    <cellStyle name="Заголовок 2 102 3" xfId="6672"/>
    <cellStyle name="Заголовок 2 102 4" xfId="6673"/>
    <cellStyle name="Заголовок 2 103" xfId="6674"/>
    <cellStyle name="Заголовок 2 103 2" xfId="6675"/>
    <cellStyle name="Заголовок 2 103 3" xfId="6676"/>
    <cellStyle name="Заголовок 2 103 4" xfId="6677"/>
    <cellStyle name="Заголовок 2 104" xfId="6678"/>
    <cellStyle name="Заголовок 2 104 2" xfId="6679"/>
    <cellStyle name="Заголовок 2 104 3" xfId="6680"/>
    <cellStyle name="Заголовок 2 104 4" xfId="6681"/>
    <cellStyle name="Заголовок 2 105" xfId="6682"/>
    <cellStyle name="Заголовок 2 105 2" xfId="6683"/>
    <cellStyle name="Заголовок 2 105 3" xfId="6684"/>
    <cellStyle name="Заголовок 2 105 4" xfId="6685"/>
    <cellStyle name="Заголовок 2 106" xfId="6686"/>
    <cellStyle name="Заголовок 2 106 2" xfId="6687"/>
    <cellStyle name="Заголовок 2 106 3" xfId="6688"/>
    <cellStyle name="Заголовок 2 106 4" xfId="6689"/>
    <cellStyle name="Заголовок 2 107" xfId="6690"/>
    <cellStyle name="Заголовок 2 107 2" xfId="6691"/>
    <cellStyle name="Заголовок 2 107 3" xfId="6692"/>
    <cellStyle name="Заголовок 2 107 4" xfId="6693"/>
    <cellStyle name="Заголовок 2 108" xfId="6694"/>
    <cellStyle name="Заголовок 2 108 2" xfId="6695"/>
    <cellStyle name="Заголовок 2 108 3" xfId="6696"/>
    <cellStyle name="Заголовок 2 108 4" xfId="6697"/>
    <cellStyle name="Заголовок 2 109" xfId="6698"/>
    <cellStyle name="Заголовок 2 109 2" xfId="6699"/>
    <cellStyle name="Заголовок 2 109 3" xfId="6700"/>
    <cellStyle name="Заголовок 2 109 4" xfId="6701"/>
    <cellStyle name="Заголовок 2 11" xfId="6702"/>
    <cellStyle name="Заголовок 2 11 2" xfId="6703"/>
    <cellStyle name="Заголовок 2 11 3" xfId="6704"/>
    <cellStyle name="Заголовок 2 11 4" xfId="6705"/>
    <cellStyle name="Заголовок 2 110" xfId="6706"/>
    <cellStyle name="Заголовок 2 110 2" xfId="6707"/>
    <cellStyle name="Заголовок 2 110 3" xfId="6708"/>
    <cellStyle name="Заголовок 2 110 4" xfId="6709"/>
    <cellStyle name="Заголовок 2 111" xfId="6710"/>
    <cellStyle name="Заголовок 2 111 2" xfId="6711"/>
    <cellStyle name="Заголовок 2 111 3" xfId="6712"/>
    <cellStyle name="Заголовок 2 111 4" xfId="6713"/>
    <cellStyle name="Заголовок 2 112" xfId="6714"/>
    <cellStyle name="Заголовок 2 112 2" xfId="6715"/>
    <cellStyle name="Заголовок 2 112 3" xfId="6716"/>
    <cellStyle name="Заголовок 2 112 4" xfId="6717"/>
    <cellStyle name="Заголовок 2 113" xfId="6718"/>
    <cellStyle name="Заголовок 2 113 2" xfId="6719"/>
    <cellStyle name="Заголовок 2 113 3" xfId="6720"/>
    <cellStyle name="Заголовок 2 113 4" xfId="6721"/>
    <cellStyle name="Заголовок 2 114" xfId="6722"/>
    <cellStyle name="Заголовок 2 114 2" xfId="6723"/>
    <cellStyle name="Заголовок 2 114 3" xfId="6724"/>
    <cellStyle name="Заголовок 2 114 4" xfId="6725"/>
    <cellStyle name="Заголовок 2 115" xfId="6726"/>
    <cellStyle name="Заголовок 2 115 2" xfId="6727"/>
    <cellStyle name="Заголовок 2 115 3" xfId="6728"/>
    <cellStyle name="Заголовок 2 115 4" xfId="6729"/>
    <cellStyle name="Заголовок 2 116" xfId="6730"/>
    <cellStyle name="Заголовок 2 116 2" xfId="6731"/>
    <cellStyle name="Заголовок 2 116 3" xfId="6732"/>
    <cellStyle name="Заголовок 2 116 4" xfId="6733"/>
    <cellStyle name="Заголовок 2 117" xfId="6734"/>
    <cellStyle name="Заголовок 2 117 2" xfId="6735"/>
    <cellStyle name="Заголовок 2 117 3" xfId="6736"/>
    <cellStyle name="Заголовок 2 117 4" xfId="6737"/>
    <cellStyle name="Заголовок 2 118" xfId="6738"/>
    <cellStyle name="Заголовок 2 118 2" xfId="6739"/>
    <cellStyle name="Заголовок 2 118 3" xfId="6740"/>
    <cellStyle name="Заголовок 2 118 4" xfId="6741"/>
    <cellStyle name="Заголовок 2 119" xfId="6742"/>
    <cellStyle name="Заголовок 2 119 2" xfId="6743"/>
    <cellStyle name="Заголовок 2 119 3" xfId="6744"/>
    <cellStyle name="Заголовок 2 119 4" xfId="6745"/>
    <cellStyle name="Заголовок 2 12" xfId="6746"/>
    <cellStyle name="Заголовок 2 12 2" xfId="6747"/>
    <cellStyle name="Заголовок 2 12 3" xfId="6748"/>
    <cellStyle name="Заголовок 2 12 4" xfId="6749"/>
    <cellStyle name="Заголовок 2 120" xfId="6750"/>
    <cellStyle name="Заголовок 2 120 2" xfId="6751"/>
    <cellStyle name="Заголовок 2 120 3" xfId="6752"/>
    <cellStyle name="Заголовок 2 120 4" xfId="6753"/>
    <cellStyle name="Заголовок 2 121" xfId="6754"/>
    <cellStyle name="Заголовок 2 121 2" xfId="6755"/>
    <cellStyle name="Заголовок 2 121 3" xfId="6756"/>
    <cellStyle name="Заголовок 2 121 4" xfId="6757"/>
    <cellStyle name="Заголовок 2 122" xfId="6758"/>
    <cellStyle name="Заголовок 2 122 2" xfId="6759"/>
    <cellStyle name="Заголовок 2 122 3" xfId="6760"/>
    <cellStyle name="Заголовок 2 122 4" xfId="6761"/>
    <cellStyle name="Заголовок 2 123" xfId="6762"/>
    <cellStyle name="Заголовок 2 123 2" xfId="6763"/>
    <cellStyle name="Заголовок 2 123 3" xfId="6764"/>
    <cellStyle name="Заголовок 2 123 4" xfId="6765"/>
    <cellStyle name="Заголовок 2 124" xfId="6766"/>
    <cellStyle name="Заголовок 2 124 2" xfId="6767"/>
    <cellStyle name="Заголовок 2 124 3" xfId="6768"/>
    <cellStyle name="Заголовок 2 124 4" xfId="6769"/>
    <cellStyle name="Заголовок 2 125" xfId="6770"/>
    <cellStyle name="Заголовок 2 125 2" xfId="6771"/>
    <cellStyle name="Заголовок 2 125 3" xfId="6772"/>
    <cellStyle name="Заголовок 2 125 4" xfId="6773"/>
    <cellStyle name="Заголовок 2 126" xfId="6774"/>
    <cellStyle name="Заголовок 2 126 2" xfId="6775"/>
    <cellStyle name="Заголовок 2 126 3" xfId="6776"/>
    <cellStyle name="Заголовок 2 126 4" xfId="6777"/>
    <cellStyle name="Заголовок 2 127" xfId="6778"/>
    <cellStyle name="Заголовок 2 127 2" xfId="6779"/>
    <cellStyle name="Заголовок 2 127 3" xfId="6780"/>
    <cellStyle name="Заголовок 2 127 4" xfId="6781"/>
    <cellStyle name="Заголовок 2 128" xfId="6782"/>
    <cellStyle name="Заголовок 2 128 2" xfId="6783"/>
    <cellStyle name="Заголовок 2 128 3" xfId="6784"/>
    <cellStyle name="Заголовок 2 128 4" xfId="6785"/>
    <cellStyle name="Заголовок 2 129" xfId="6786"/>
    <cellStyle name="Заголовок 2 129 2" xfId="6787"/>
    <cellStyle name="Заголовок 2 129 3" xfId="6788"/>
    <cellStyle name="Заголовок 2 129 4" xfId="6789"/>
    <cellStyle name="Заголовок 2 13" xfId="6790"/>
    <cellStyle name="Заголовок 2 13 2" xfId="6791"/>
    <cellStyle name="Заголовок 2 13 3" xfId="6792"/>
    <cellStyle name="Заголовок 2 13 4" xfId="6793"/>
    <cellStyle name="Заголовок 2 130" xfId="6794"/>
    <cellStyle name="Заголовок 2 130 2" xfId="6795"/>
    <cellStyle name="Заголовок 2 130 3" xfId="6796"/>
    <cellStyle name="Заголовок 2 130 4" xfId="6797"/>
    <cellStyle name="Заголовок 2 131" xfId="6798"/>
    <cellStyle name="Заголовок 2 131 2" xfId="6799"/>
    <cellStyle name="Заголовок 2 131 3" xfId="6800"/>
    <cellStyle name="Заголовок 2 131 4" xfId="6801"/>
    <cellStyle name="Заголовок 2 132" xfId="6802"/>
    <cellStyle name="Заголовок 2 132 2" xfId="6803"/>
    <cellStyle name="Заголовок 2 132 3" xfId="6804"/>
    <cellStyle name="Заголовок 2 132 4" xfId="6805"/>
    <cellStyle name="Заголовок 2 133" xfId="6806"/>
    <cellStyle name="Заголовок 2 133 2" xfId="6807"/>
    <cellStyle name="Заголовок 2 133 3" xfId="6808"/>
    <cellStyle name="Заголовок 2 133 4" xfId="6809"/>
    <cellStyle name="Заголовок 2 134" xfId="6810"/>
    <cellStyle name="Заголовок 2 134 2" xfId="6811"/>
    <cellStyle name="Заголовок 2 134 3" xfId="6812"/>
    <cellStyle name="Заголовок 2 134 4" xfId="6813"/>
    <cellStyle name="Заголовок 2 135" xfId="6814"/>
    <cellStyle name="Заголовок 2 135 2" xfId="6815"/>
    <cellStyle name="Заголовок 2 135 3" xfId="6816"/>
    <cellStyle name="Заголовок 2 135 4" xfId="6817"/>
    <cellStyle name="Заголовок 2 136" xfId="6818"/>
    <cellStyle name="Заголовок 2 136 2" xfId="6819"/>
    <cellStyle name="Заголовок 2 136 3" xfId="6820"/>
    <cellStyle name="Заголовок 2 136 4" xfId="6821"/>
    <cellStyle name="Заголовок 2 137" xfId="6822"/>
    <cellStyle name="Заголовок 2 137 2" xfId="6823"/>
    <cellStyle name="Заголовок 2 137 3" xfId="6824"/>
    <cellStyle name="Заголовок 2 137 4" xfId="6825"/>
    <cellStyle name="Заголовок 2 138" xfId="6826"/>
    <cellStyle name="Заголовок 2 138 2" xfId="6827"/>
    <cellStyle name="Заголовок 2 138 3" xfId="6828"/>
    <cellStyle name="Заголовок 2 138 4" xfId="6829"/>
    <cellStyle name="Заголовок 2 139" xfId="6830"/>
    <cellStyle name="Заголовок 2 139 2" xfId="6831"/>
    <cellStyle name="Заголовок 2 139 3" xfId="6832"/>
    <cellStyle name="Заголовок 2 139 4" xfId="6833"/>
    <cellStyle name="Заголовок 2 14" xfId="6834"/>
    <cellStyle name="Заголовок 2 14 2" xfId="6835"/>
    <cellStyle name="Заголовок 2 14 3" xfId="6836"/>
    <cellStyle name="Заголовок 2 14 4" xfId="6837"/>
    <cellStyle name="Заголовок 2 140" xfId="6838"/>
    <cellStyle name="Заголовок 2 140 2" xfId="6839"/>
    <cellStyle name="Заголовок 2 140 3" xfId="6840"/>
    <cellStyle name="Заголовок 2 140 4" xfId="6841"/>
    <cellStyle name="Заголовок 2 141" xfId="6842"/>
    <cellStyle name="Заголовок 2 141 2" xfId="6843"/>
    <cellStyle name="Заголовок 2 141 3" xfId="6844"/>
    <cellStyle name="Заголовок 2 141 4" xfId="6845"/>
    <cellStyle name="Заголовок 2 142" xfId="6846"/>
    <cellStyle name="Заголовок 2 142 2" xfId="6847"/>
    <cellStyle name="Заголовок 2 142 3" xfId="6848"/>
    <cellStyle name="Заголовок 2 142 4" xfId="6849"/>
    <cellStyle name="Заголовок 2 143" xfId="6850"/>
    <cellStyle name="Заголовок 2 143 2" xfId="6851"/>
    <cellStyle name="Заголовок 2 143 3" xfId="6852"/>
    <cellStyle name="Заголовок 2 143 4" xfId="6853"/>
    <cellStyle name="Заголовок 2 144" xfId="6854"/>
    <cellStyle name="Заголовок 2 144 2" xfId="6855"/>
    <cellStyle name="Заголовок 2 144 3" xfId="6856"/>
    <cellStyle name="Заголовок 2 144 4" xfId="6857"/>
    <cellStyle name="Заголовок 2 145" xfId="6858"/>
    <cellStyle name="Заголовок 2 145 2" xfId="6859"/>
    <cellStyle name="Заголовок 2 145 3" xfId="6860"/>
    <cellStyle name="Заголовок 2 145 4" xfId="6861"/>
    <cellStyle name="Заголовок 2 146" xfId="6862"/>
    <cellStyle name="Заголовок 2 146 2" xfId="6863"/>
    <cellStyle name="Заголовок 2 146 3" xfId="6864"/>
    <cellStyle name="Заголовок 2 146 4" xfId="6865"/>
    <cellStyle name="Заголовок 2 147" xfId="6866"/>
    <cellStyle name="Заголовок 2 147 2" xfId="6867"/>
    <cellStyle name="Заголовок 2 147 3" xfId="6868"/>
    <cellStyle name="Заголовок 2 147 4" xfId="6869"/>
    <cellStyle name="Заголовок 2 148" xfId="6870"/>
    <cellStyle name="Заголовок 2 148 2" xfId="6871"/>
    <cellStyle name="Заголовок 2 148 3" xfId="6872"/>
    <cellStyle name="Заголовок 2 148 4" xfId="6873"/>
    <cellStyle name="Заголовок 2 149" xfId="6874"/>
    <cellStyle name="Заголовок 2 149 2" xfId="6875"/>
    <cellStyle name="Заголовок 2 149 3" xfId="6876"/>
    <cellStyle name="Заголовок 2 149 4" xfId="6877"/>
    <cellStyle name="Заголовок 2 15" xfId="6878"/>
    <cellStyle name="Заголовок 2 15 2" xfId="6879"/>
    <cellStyle name="Заголовок 2 15 3" xfId="6880"/>
    <cellStyle name="Заголовок 2 15 4" xfId="6881"/>
    <cellStyle name="Заголовок 2 150" xfId="6882"/>
    <cellStyle name="Заголовок 2 150 2" xfId="6883"/>
    <cellStyle name="Заголовок 2 150 3" xfId="6884"/>
    <cellStyle name="Заголовок 2 150 4" xfId="6885"/>
    <cellStyle name="Заголовок 2 151" xfId="6886"/>
    <cellStyle name="Заголовок 2 151 2" xfId="6887"/>
    <cellStyle name="Заголовок 2 151 3" xfId="6888"/>
    <cellStyle name="Заголовок 2 151 4" xfId="6889"/>
    <cellStyle name="Заголовок 2 16" xfId="6890"/>
    <cellStyle name="Заголовок 2 16 2" xfId="6891"/>
    <cellStyle name="Заголовок 2 16 3" xfId="6892"/>
    <cellStyle name="Заголовок 2 16 4" xfId="6893"/>
    <cellStyle name="Заголовок 2 17" xfId="6894"/>
    <cellStyle name="Заголовок 2 17 2" xfId="6895"/>
    <cellStyle name="Заголовок 2 17 3" xfId="6896"/>
    <cellStyle name="Заголовок 2 17 4" xfId="6897"/>
    <cellStyle name="Заголовок 2 18" xfId="6898"/>
    <cellStyle name="Заголовок 2 18 2" xfId="6899"/>
    <cellStyle name="Заголовок 2 18 3" xfId="6900"/>
    <cellStyle name="Заголовок 2 18 4" xfId="6901"/>
    <cellStyle name="Заголовок 2 19" xfId="6902"/>
    <cellStyle name="Заголовок 2 19 2" xfId="6903"/>
    <cellStyle name="Заголовок 2 19 3" xfId="6904"/>
    <cellStyle name="Заголовок 2 19 4" xfId="6905"/>
    <cellStyle name="Заголовок 2 2" xfId="6906"/>
    <cellStyle name="Заголовок 2 2 10" xfId="6907"/>
    <cellStyle name="Заголовок 2 2 10 2" xfId="6908"/>
    <cellStyle name="Заголовок 2 2 10 3" xfId="6909"/>
    <cellStyle name="Заголовок 2 2 10 4" xfId="6910"/>
    <cellStyle name="Заголовок 2 2 11" xfId="6911"/>
    <cellStyle name="Заголовок 2 2 11 2" xfId="6912"/>
    <cellStyle name="Заголовок 2 2 11 3" xfId="6913"/>
    <cellStyle name="Заголовок 2 2 11 4" xfId="6914"/>
    <cellStyle name="Заголовок 2 2 12" xfId="6915"/>
    <cellStyle name="Заголовок 2 2 12 2" xfId="6916"/>
    <cellStyle name="Заголовок 2 2 12 3" xfId="6917"/>
    <cellStyle name="Заголовок 2 2 12 4" xfId="6918"/>
    <cellStyle name="Заголовок 2 2 13" xfId="6919"/>
    <cellStyle name="Заголовок 2 2 13 2" xfId="6920"/>
    <cellStyle name="Заголовок 2 2 13 3" xfId="6921"/>
    <cellStyle name="Заголовок 2 2 13 4" xfId="6922"/>
    <cellStyle name="Заголовок 2 2 14" xfId="6923"/>
    <cellStyle name="Заголовок 2 2 15" xfId="6924"/>
    <cellStyle name="Заголовок 2 2 16" xfId="6925"/>
    <cellStyle name="Заголовок 2 2 2" xfId="6926"/>
    <cellStyle name="Заголовок 2 2 2 2" xfId="6927"/>
    <cellStyle name="Заголовок 2 2 2 3" xfId="6928"/>
    <cellStyle name="Заголовок 2 2 2 4" xfId="6929"/>
    <cellStyle name="Заголовок 2 2 3" xfId="6930"/>
    <cellStyle name="Заголовок 2 2 3 2" xfId="6931"/>
    <cellStyle name="Заголовок 2 2 3 3" xfId="6932"/>
    <cellStyle name="Заголовок 2 2 3 4" xfId="6933"/>
    <cellStyle name="Заголовок 2 2 4" xfId="6934"/>
    <cellStyle name="Заголовок 2 2 4 2" xfId="6935"/>
    <cellStyle name="Заголовок 2 2 4 3" xfId="6936"/>
    <cellStyle name="Заголовок 2 2 4 4" xfId="6937"/>
    <cellStyle name="Заголовок 2 2 5" xfId="6938"/>
    <cellStyle name="Заголовок 2 2 5 2" xfId="6939"/>
    <cellStyle name="Заголовок 2 2 5 3" xfId="6940"/>
    <cellStyle name="Заголовок 2 2 5 4" xfId="6941"/>
    <cellStyle name="Заголовок 2 2 6" xfId="6942"/>
    <cellStyle name="Заголовок 2 2 6 2" xfId="6943"/>
    <cellStyle name="Заголовок 2 2 6 3" xfId="6944"/>
    <cellStyle name="Заголовок 2 2 6 4" xfId="6945"/>
    <cellStyle name="Заголовок 2 2 7" xfId="6946"/>
    <cellStyle name="Заголовок 2 2 7 2" xfId="6947"/>
    <cellStyle name="Заголовок 2 2 7 3" xfId="6948"/>
    <cellStyle name="Заголовок 2 2 7 4" xfId="6949"/>
    <cellStyle name="Заголовок 2 2 8" xfId="6950"/>
    <cellStyle name="Заголовок 2 2 8 2" xfId="6951"/>
    <cellStyle name="Заголовок 2 2 8 3" xfId="6952"/>
    <cellStyle name="Заголовок 2 2 8 4" xfId="6953"/>
    <cellStyle name="Заголовок 2 2 9" xfId="6954"/>
    <cellStyle name="Заголовок 2 2 9 2" xfId="6955"/>
    <cellStyle name="Заголовок 2 2 9 3" xfId="6956"/>
    <cellStyle name="Заголовок 2 2 9 4" xfId="6957"/>
    <cellStyle name="Заголовок 2 20" xfId="6958"/>
    <cellStyle name="Заголовок 2 20 2" xfId="6959"/>
    <cellStyle name="Заголовок 2 20 3" xfId="6960"/>
    <cellStyle name="Заголовок 2 20 4" xfId="6961"/>
    <cellStyle name="Заголовок 2 21" xfId="6962"/>
    <cellStyle name="Заголовок 2 21 2" xfId="6963"/>
    <cellStyle name="Заголовок 2 21 3" xfId="6964"/>
    <cellStyle name="Заголовок 2 21 4" xfId="6965"/>
    <cellStyle name="Заголовок 2 22" xfId="6966"/>
    <cellStyle name="Заголовок 2 22 2" xfId="6967"/>
    <cellStyle name="Заголовок 2 22 3" xfId="6968"/>
    <cellStyle name="Заголовок 2 22 4" xfId="6969"/>
    <cellStyle name="Заголовок 2 23" xfId="6970"/>
    <cellStyle name="Заголовок 2 23 2" xfId="6971"/>
    <cellStyle name="Заголовок 2 23 3" xfId="6972"/>
    <cellStyle name="Заголовок 2 23 4" xfId="6973"/>
    <cellStyle name="Заголовок 2 24" xfId="6974"/>
    <cellStyle name="Заголовок 2 24 2" xfId="6975"/>
    <cellStyle name="Заголовок 2 24 3" xfId="6976"/>
    <cellStyle name="Заголовок 2 24 4" xfId="6977"/>
    <cellStyle name="Заголовок 2 25" xfId="6978"/>
    <cellStyle name="Заголовок 2 25 2" xfId="6979"/>
    <cellStyle name="Заголовок 2 25 3" xfId="6980"/>
    <cellStyle name="Заголовок 2 25 4" xfId="6981"/>
    <cellStyle name="Заголовок 2 26" xfId="6982"/>
    <cellStyle name="Заголовок 2 26 2" xfId="6983"/>
    <cellStyle name="Заголовок 2 26 3" xfId="6984"/>
    <cellStyle name="Заголовок 2 26 4" xfId="6985"/>
    <cellStyle name="Заголовок 2 27" xfId="6986"/>
    <cellStyle name="Заголовок 2 27 2" xfId="6987"/>
    <cellStyle name="Заголовок 2 27 3" xfId="6988"/>
    <cellStyle name="Заголовок 2 27 4" xfId="6989"/>
    <cellStyle name="Заголовок 2 28" xfId="6990"/>
    <cellStyle name="Заголовок 2 28 2" xfId="6991"/>
    <cellStyle name="Заголовок 2 28 3" xfId="6992"/>
    <cellStyle name="Заголовок 2 28 4" xfId="6993"/>
    <cellStyle name="Заголовок 2 29" xfId="6994"/>
    <cellStyle name="Заголовок 2 29 2" xfId="6995"/>
    <cellStyle name="Заголовок 2 29 3" xfId="6996"/>
    <cellStyle name="Заголовок 2 29 4" xfId="6997"/>
    <cellStyle name="Заголовок 2 3" xfId="6998"/>
    <cellStyle name="Заголовок 2 3 2" xfId="6999"/>
    <cellStyle name="Заголовок 2 3 3" xfId="7000"/>
    <cellStyle name="Заголовок 2 3 4" xfId="7001"/>
    <cellStyle name="Заголовок 2 30" xfId="7002"/>
    <cellStyle name="Заголовок 2 30 2" xfId="7003"/>
    <cellStyle name="Заголовок 2 30 3" xfId="7004"/>
    <cellStyle name="Заголовок 2 30 4" xfId="7005"/>
    <cellStyle name="Заголовок 2 31" xfId="7006"/>
    <cellStyle name="Заголовок 2 31 2" xfId="7007"/>
    <cellStyle name="Заголовок 2 31 3" xfId="7008"/>
    <cellStyle name="Заголовок 2 31 4" xfId="7009"/>
    <cellStyle name="Заголовок 2 32" xfId="7010"/>
    <cellStyle name="Заголовок 2 32 2" xfId="7011"/>
    <cellStyle name="Заголовок 2 32 3" xfId="7012"/>
    <cellStyle name="Заголовок 2 32 4" xfId="7013"/>
    <cellStyle name="Заголовок 2 33" xfId="7014"/>
    <cellStyle name="Заголовок 2 33 2" xfId="7015"/>
    <cellStyle name="Заголовок 2 33 3" xfId="7016"/>
    <cellStyle name="Заголовок 2 33 4" xfId="7017"/>
    <cellStyle name="Заголовок 2 34" xfId="7018"/>
    <cellStyle name="Заголовок 2 34 2" xfId="7019"/>
    <cellStyle name="Заголовок 2 34 3" xfId="7020"/>
    <cellStyle name="Заголовок 2 34 4" xfId="7021"/>
    <cellStyle name="Заголовок 2 35" xfId="7022"/>
    <cellStyle name="Заголовок 2 35 2" xfId="7023"/>
    <cellStyle name="Заголовок 2 35 3" xfId="7024"/>
    <cellStyle name="Заголовок 2 35 4" xfId="7025"/>
    <cellStyle name="Заголовок 2 36" xfId="7026"/>
    <cellStyle name="Заголовок 2 36 2" xfId="7027"/>
    <cellStyle name="Заголовок 2 36 3" xfId="7028"/>
    <cellStyle name="Заголовок 2 36 4" xfId="7029"/>
    <cellStyle name="Заголовок 2 37" xfId="7030"/>
    <cellStyle name="Заголовок 2 37 2" xfId="7031"/>
    <cellStyle name="Заголовок 2 37 3" xfId="7032"/>
    <cellStyle name="Заголовок 2 37 4" xfId="7033"/>
    <cellStyle name="Заголовок 2 38" xfId="7034"/>
    <cellStyle name="Заголовок 2 38 2" xfId="7035"/>
    <cellStyle name="Заголовок 2 38 3" xfId="7036"/>
    <cellStyle name="Заголовок 2 38 4" xfId="7037"/>
    <cellStyle name="Заголовок 2 39" xfId="7038"/>
    <cellStyle name="Заголовок 2 39 2" xfId="7039"/>
    <cellStyle name="Заголовок 2 39 3" xfId="7040"/>
    <cellStyle name="Заголовок 2 39 4" xfId="7041"/>
    <cellStyle name="Заголовок 2 4" xfId="7042"/>
    <cellStyle name="Заголовок 2 4 2" xfId="7043"/>
    <cellStyle name="Заголовок 2 4 3" xfId="7044"/>
    <cellStyle name="Заголовок 2 4 4" xfId="7045"/>
    <cellStyle name="Заголовок 2 40" xfId="7046"/>
    <cellStyle name="Заголовок 2 40 2" xfId="7047"/>
    <cellStyle name="Заголовок 2 40 3" xfId="7048"/>
    <cellStyle name="Заголовок 2 40 4" xfId="7049"/>
    <cellStyle name="Заголовок 2 41" xfId="7050"/>
    <cellStyle name="Заголовок 2 41 2" xfId="7051"/>
    <cellStyle name="Заголовок 2 41 3" xfId="7052"/>
    <cellStyle name="Заголовок 2 41 4" xfId="7053"/>
    <cellStyle name="Заголовок 2 42" xfId="7054"/>
    <cellStyle name="Заголовок 2 42 2" xfId="7055"/>
    <cellStyle name="Заголовок 2 42 3" xfId="7056"/>
    <cellStyle name="Заголовок 2 42 4" xfId="7057"/>
    <cellStyle name="Заголовок 2 43" xfId="7058"/>
    <cellStyle name="Заголовок 2 43 2" xfId="7059"/>
    <cellStyle name="Заголовок 2 43 3" xfId="7060"/>
    <cellStyle name="Заголовок 2 43 4" xfId="7061"/>
    <cellStyle name="Заголовок 2 44" xfId="7062"/>
    <cellStyle name="Заголовок 2 44 2" xfId="7063"/>
    <cellStyle name="Заголовок 2 44 3" xfId="7064"/>
    <cellStyle name="Заголовок 2 44 4" xfId="7065"/>
    <cellStyle name="Заголовок 2 45" xfId="7066"/>
    <cellStyle name="Заголовок 2 45 2" xfId="7067"/>
    <cellStyle name="Заголовок 2 45 3" xfId="7068"/>
    <cellStyle name="Заголовок 2 45 4" xfId="7069"/>
    <cellStyle name="Заголовок 2 46" xfId="7070"/>
    <cellStyle name="Заголовок 2 46 2" xfId="7071"/>
    <cellStyle name="Заголовок 2 46 3" xfId="7072"/>
    <cellStyle name="Заголовок 2 46 4" xfId="7073"/>
    <cellStyle name="Заголовок 2 47" xfId="7074"/>
    <cellStyle name="Заголовок 2 47 2" xfId="7075"/>
    <cellStyle name="Заголовок 2 47 3" xfId="7076"/>
    <cellStyle name="Заголовок 2 47 4" xfId="7077"/>
    <cellStyle name="Заголовок 2 48" xfId="7078"/>
    <cellStyle name="Заголовок 2 48 2" xfId="7079"/>
    <cellStyle name="Заголовок 2 48 3" xfId="7080"/>
    <cellStyle name="Заголовок 2 48 4" xfId="7081"/>
    <cellStyle name="Заголовок 2 49" xfId="7082"/>
    <cellStyle name="Заголовок 2 49 2" xfId="7083"/>
    <cellStyle name="Заголовок 2 49 3" xfId="7084"/>
    <cellStyle name="Заголовок 2 49 4" xfId="7085"/>
    <cellStyle name="Заголовок 2 5" xfId="7086"/>
    <cellStyle name="Заголовок 2 5 2" xfId="7087"/>
    <cellStyle name="Заголовок 2 5 3" xfId="7088"/>
    <cellStyle name="Заголовок 2 5 4" xfId="7089"/>
    <cellStyle name="Заголовок 2 50" xfId="7090"/>
    <cellStyle name="Заголовок 2 50 2" xfId="7091"/>
    <cellStyle name="Заголовок 2 50 3" xfId="7092"/>
    <cellStyle name="Заголовок 2 50 4" xfId="7093"/>
    <cellStyle name="Заголовок 2 51" xfId="7094"/>
    <cellStyle name="Заголовок 2 51 2" xfId="7095"/>
    <cellStyle name="Заголовок 2 51 3" xfId="7096"/>
    <cellStyle name="Заголовок 2 51 4" xfId="7097"/>
    <cellStyle name="Заголовок 2 52" xfId="7098"/>
    <cellStyle name="Заголовок 2 52 2" xfId="7099"/>
    <cellStyle name="Заголовок 2 52 3" xfId="7100"/>
    <cellStyle name="Заголовок 2 52 4" xfId="7101"/>
    <cellStyle name="Заголовок 2 53" xfId="7102"/>
    <cellStyle name="Заголовок 2 53 2" xfId="7103"/>
    <cellStyle name="Заголовок 2 53 3" xfId="7104"/>
    <cellStyle name="Заголовок 2 53 4" xfId="7105"/>
    <cellStyle name="Заголовок 2 54" xfId="7106"/>
    <cellStyle name="Заголовок 2 54 2" xfId="7107"/>
    <cellStyle name="Заголовок 2 54 3" xfId="7108"/>
    <cellStyle name="Заголовок 2 54 4" xfId="7109"/>
    <cellStyle name="Заголовок 2 55" xfId="7110"/>
    <cellStyle name="Заголовок 2 55 2" xfId="7111"/>
    <cellStyle name="Заголовок 2 55 3" xfId="7112"/>
    <cellStyle name="Заголовок 2 55 4" xfId="7113"/>
    <cellStyle name="Заголовок 2 56" xfId="7114"/>
    <cellStyle name="Заголовок 2 56 2" xfId="7115"/>
    <cellStyle name="Заголовок 2 56 3" xfId="7116"/>
    <cellStyle name="Заголовок 2 56 4" xfId="7117"/>
    <cellStyle name="Заголовок 2 57" xfId="7118"/>
    <cellStyle name="Заголовок 2 57 2" xfId="7119"/>
    <cellStyle name="Заголовок 2 57 3" xfId="7120"/>
    <cellStyle name="Заголовок 2 57 4" xfId="7121"/>
    <cellStyle name="Заголовок 2 58" xfId="7122"/>
    <cellStyle name="Заголовок 2 58 2" xfId="7123"/>
    <cellStyle name="Заголовок 2 58 3" xfId="7124"/>
    <cellStyle name="Заголовок 2 58 4" xfId="7125"/>
    <cellStyle name="Заголовок 2 59" xfId="7126"/>
    <cellStyle name="Заголовок 2 59 2" xfId="7127"/>
    <cellStyle name="Заголовок 2 59 3" xfId="7128"/>
    <cellStyle name="Заголовок 2 59 4" xfId="7129"/>
    <cellStyle name="Заголовок 2 6" xfId="7130"/>
    <cellStyle name="Заголовок 2 6 2" xfId="7131"/>
    <cellStyle name="Заголовок 2 6 3" xfId="7132"/>
    <cellStyle name="Заголовок 2 6 4" xfId="7133"/>
    <cellStyle name="Заголовок 2 60" xfId="7134"/>
    <cellStyle name="Заголовок 2 60 2" xfId="7135"/>
    <cellStyle name="Заголовок 2 60 3" xfId="7136"/>
    <cellStyle name="Заголовок 2 60 4" xfId="7137"/>
    <cellStyle name="Заголовок 2 61" xfId="7138"/>
    <cellStyle name="Заголовок 2 61 2" xfId="7139"/>
    <cellStyle name="Заголовок 2 61 3" xfId="7140"/>
    <cellStyle name="Заголовок 2 61 4" xfId="7141"/>
    <cellStyle name="Заголовок 2 62" xfId="7142"/>
    <cellStyle name="Заголовок 2 62 2" xfId="7143"/>
    <cellStyle name="Заголовок 2 62 3" xfId="7144"/>
    <cellStyle name="Заголовок 2 62 4" xfId="7145"/>
    <cellStyle name="Заголовок 2 63" xfId="7146"/>
    <cellStyle name="Заголовок 2 63 2" xfId="7147"/>
    <cellStyle name="Заголовок 2 63 3" xfId="7148"/>
    <cellStyle name="Заголовок 2 63 4" xfId="7149"/>
    <cellStyle name="Заголовок 2 64" xfId="7150"/>
    <cellStyle name="Заголовок 2 64 2" xfId="7151"/>
    <cellStyle name="Заголовок 2 64 3" xfId="7152"/>
    <cellStyle name="Заголовок 2 64 4" xfId="7153"/>
    <cellStyle name="Заголовок 2 65" xfId="7154"/>
    <cellStyle name="Заголовок 2 65 2" xfId="7155"/>
    <cellStyle name="Заголовок 2 65 3" xfId="7156"/>
    <cellStyle name="Заголовок 2 65 4" xfId="7157"/>
    <cellStyle name="Заголовок 2 66" xfId="7158"/>
    <cellStyle name="Заголовок 2 66 2" xfId="7159"/>
    <cellStyle name="Заголовок 2 66 3" xfId="7160"/>
    <cellStyle name="Заголовок 2 66 4" xfId="7161"/>
    <cellStyle name="Заголовок 2 67" xfId="7162"/>
    <cellStyle name="Заголовок 2 67 2" xfId="7163"/>
    <cellStyle name="Заголовок 2 67 3" xfId="7164"/>
    <cellStyle name="Заголовок 2 67 4" xfId="7165"/>
    <cellStyle name="Заголовок 2 68" xfId="7166"/>
    <cellStyle name="Заголовок 2 68 2" xfId="7167"/>
    <cellStyle name="Заголовок 2 68 3" xfId="7168"/>
    <cellStyle name="Заголовок 2 68 4" xfId="7169"/>
    <cellStyle name="Заголовок 2 69" xfId="7170"/>
    <cellStyle name="Заголовок 2 69 2" xfId="7171"/>
    <cellStyle name="Заголовок 2 69 3" xfId="7172"/>
    <cellStyle name="Заголовок 2 69 4" xfId="7173"/>
    <cellStyle name="Заголовок 2 7" xfId="7174"/>
    <cellStyle name="Заголовок 2 7 2" xfId="7175"/>
    <cellStyle name="Заголовок 2 7 3" xfId="7176"/>
    <cellStyle name="Заголовок 2 7 4" xfId="7177"/>
    <cellStyle name="Заголовок 2 70" xfId="7178"/>
    <cellStyle name="Заголовок 2 70 2" xfId="7179"/>
    <cellStyle name="Заголовок 2 70 3" xfId="7180"/>
    <cellStyle name="Заголовок 2 70 4" xfId="7181"/>
    <cellStyle name="Заголовок 2 71" xfId="7182"/>
    <cellStyle name="Заголовок 2 71 2" xfId="7183"/>
    <cellStyle name="Заголовок 2 71 3" xfId="7184"/>
    <cellStyle name="Заголовок 2 71 4" xfId="7185"/>
    <cellStyle name="Заголовок 2 72" xfId="7186"/>
    <cellStyle name="Заголовок 2 72 2" xfId="7187"/>
    <cellStyle name="Заголовок 2 72 3" xfId="7188"/>
    <cellStyle name="Заголовок 2 72 4" xfId="7189"/>
    <cellStyle name="Заголовок 2 73" xfId="7190"/>
    <cellStyle name="Заголовок 2 73 2" xfId="7191"/>
    <cellStyle name="Заголовок 2 73 3" xfId="7192"/>
    <cellStyle name="Заголовок 2 73 4" xfId="7193"/>
    <cellStyle name="Заголовок 2 74" xfId="7194"/>
    <cellStyle name="Заголовок 2 74 2" xfId="7195"/>
    <cellStyle name="Заголовок 2 74 3" xfId="7196"/>
    <cellStyle name="Заголовок 2 74 4" xfId="7197"/>
    <cellStyle name="Заголовок 2 75" xfId="7198"/>
    <cellStyle name="Заголовок 2 75 2" xfId="7199"/>
    <cellStyle name="Заголовок 2 75 3" xfId="7200"/>
    <cellStyle name="Заголовок 2 75 4" xfId="7201"/>
    <cellStyle name="Заголовок 2 76" xfId="7202"/>
    <cellStyle name="Заголовок 2 76 2" xfId="7203"/>
    <cellStyle name="Заголовок 2 76 3" xfId="7204"/>
    <cellStyle name="Заголовок 2 76 4" xfId="7205"/>
    <cellStyle name="Заголовок 2 77" xfId="7206"/>
    <cellStyle name="Заголовок 2 77 2" xfId="7207"/>
    <cellStyle name="Заголовок 2 77 3" xfId="7208"/>
    <cellStyle name="Заголовок 2 77 4" xfId="7209"/>
    <cellStyle name="Заголовок 2 78" xfId="7210"/>
    <cellStyle name="Заголовок 2 78 2" xfId="7211"/>
    <cellStyle name="Заголовок 2 78 3" xfId="7212"/>
    <cellStyle name="Заголовок 2 78 4" xfId="7213"/>
    <cellStyle name="Заголовок 2 79" xfId="7214"/>
    <cellStyle name="Заголовок 2 79 2" xfId="7215"/>
    <cellStyle name="Заголовок 2 79 3" xfId="7216"/>
    <cellStyle name="Заголовок 2 79 4" xfId="7217"/>
    <cellStyle name="Заголовок 2 8" xfId="7218"/>
    <cellStyle name="Заголовок 2 8 2" xfId="7219"/>
    <cellStyle name="Заголовок 2 8 3" xfId="7220"/>
    <cellStyle name="Заголовок 2 8 4" xfId="7221"/>
    <cellStyle name="Заголовок 2 80" xfId="7222"/>
    <cellStyle name="Заголовок 2 80 2" xfId="7223"/>
    <cellStyle name="Заголовок 2 80 3" xfId="7224"/>
    <cellStyle name="Заголовок 2 80 4" xfId="7225"/>
    <cellStyle name="Заголовок 2 81" xfId="7226"/>
    <cellStyle name="Заголовок 2 81 2" xfId="7227"/>
    <cellStyle name="Заголовок 2 81 3" xfId="7228"/>
    <cellStyle name="Заголовок 2 81 4" xfId="7229"/>
    <cellStyle name="Заголовок 2 82" xfId="7230"/>
    <cellStyle name="Заголовок 2 82 2" xfId="7231"/>
    <cellStyle name="Заголовок 2 82 3" xfId="7232"/>
    <cellStyle name="Заголовок 2 82 4" xfId="7233"/>
    <cellStyle name="Заголовок 2 83" xfId="7234"/>
    <cellStyle name="Заголовок 2 83 2" xfId="7235"/>
    <cellStyle name="Заголовок 2 83 3" xfId="7236"/>
    <cellStyle name="Заголовок 2 83 4" xfId="7237"/>
    <cellStyle name="Заголовок 2 84" xfId="7238"/>
    <cellStyle name="Заголовок 2 84 2" xfId="7239"/>
    <cellStyle name="Заголовок 2 84 3" xfId="7240"/>
    <cellStyle name="Заголовок 2 84 4" xfId="7241"/>
    <cellStyle name="Заголовок 2 85" xfId="7242"/>
    <cellStyle name="Заголовок 2 85 2" xfId="7243"/>
    <cellStyle name="Заголовок 2 85 3" xfId="7244"/>
    <cellStyle name="Заголовок 2 85 4" xfId="7245"/>
    <cellStyle name="Заголовок 2 86" xfId="7246"/>
    <cellStyle name="Заголовок 2 86 2" xfId="7247"/>
    <cellStyle name="Заголовок 2 86 3" xfId="7248"/>
    <cellStyle name="Заголовок 2 86 4" xfId="7249"/>
    <cellStyle name="Заголовок 2 87" xfId="7250"/>
    <cellStyle name="Заголовок 2 87 2" xfId="7251"/>
    <cellStyle name="Заголовок 2 87 3" xfId="7252"/>
    <cellStyle name="Заголовок 2 87 4" xfId="7253"/>
    <cellStyle name="Заголовок 2 88" xfId="7254"/>
    <cellStyle name="Заголовок 2 88 2" xfId="7255"/>
    <cellStyle name="Заголовок 2 88 3" xfId="7256"/>
    <cellStyle name="Заголовок 2 88 4" xfId="7257"/>
    <cellStyle name="Заголовок 2 89" xfId="7258"/>
    <cellStyle name="Заголовок 2 89 2" xfId="7259"/>
    <cellStyle name="Заголовок 2 89 3" xfId="7260"/>
    <cellStyle name="Заголовок 2 89 4" xfId="7261"/>
    <cellStyle name="Заголовок 2 9" xfId="7262"/>
    <cellStyle name="Заголовок 2 9 2" xfId="7263"/>
    <cellStyle name="Заголовок 2 9 3" xfId="7264"/>
    <cellStyle name="Заголовок 2 9 4" xfId="7265"/>
    <cellStyle name="Заголовок 2 90" xfId="7266"/>
    <cellStyle name="Заголовок 2 90 2" xfId="7267"/>
    <cellStyle name="Заголовок 2 90 3" xfId="7268"/>
    <cellStyle name="Заголовок 2 90 4" xfId="7269"/>
    <cellStyle name="Заголовок 2 91" xfId="7270"/>
    <cellStyle name="Заголовок 2 91 2" xfId="7271"/>
    <cellStyle name="Заголовок 2 91 3" xfId="7272"/>
    <cellStyle name="Заголовок 2 91 4" xfId="7273"/>
    <cellStyle name="Заголовок 2 92" xfId="7274"/>
    <cellStyle name="Заголовок 2 92 2" xfId="7275"/>
    <cellStyle name="Заголовок 2 92 3" xfId="7276"/>
    <cellStyle name="Заголовок 2 92 4" xfId="7277"/>
    <cellStyle name="Заголовок 2 93" xfId="7278"/>
    <cellStyle name="Заголовок 2 93 2" xfId="7279"/>
    <cellStyle name="Заголовок 2 93 3" xfId="7280"/>
    <cellStyle name="Заголовок 2 93 4" xfId="7281"/>
    <cellStyle name="Заголовок 2 94" xfId="7282"/>
    <cellStyle name="Заголовок 2 94 2" xfId="7283"/>
    <cellStyle name="Заголовок 2 94 3" xfId="7284"/>
    <cellStyle name="Заголовок 2 94 4" xfId="7285"/>
    <cellStyle name="Заголовок 2 95" xfId="7286"/>
    <cellStyle name="Заголовок 2 95 2" xfId="7287"/>
    <cellStyle name="Заголовок 2 95 3" xfId="7288"/>
    <cellStyle name="Заголовок 2 95 4" xfId="7289"/>
    <cellStyle name="Заголовок 2 96" xfId="7290"/>
    <cellStyle name="Заголовок 2 96 2" xfId="7291"/>
    <cellStyle name="Заголовок 2 96 3" xfId="7292"/>
    <cellStyle name="Заголовок 2 96 4" xfId="7293"/>
    <cellStyle name="Заголовок 2 97" xfId="7294"/>
    <cellStyle name="Заголовок 2 97 2" xfId="7295"/>
    <cellStyle name="Заголовок 2 97 3" xfId="7296"/>
    <cellStyle name="Заголовок 2 97 4" xfId="7297"/>
    <cellStyle name="Заголовок 2 98" xfId="7298"/>
    <cellStyle name="Заголовок 2 98 2" xfId="7299"/>
    <cellStyle name="Заголовок 2 98 3" xfId="7300"/>
    <cellStyle name="Заголовок 2 98 4" xfId="7301"/>
    <cellStyle name="Заголовок 2 99" xfId="7302"/>
    <cellStyle name="Заголовок 2 99 2" xfId="7303"/>
    <cellStyle name="Заголовок 2 99 3" xfId="7304"/>
    <cellStyle name="Заголовок 2 99 4" xfId="7305"/>
    <cellStyle name="Заголовок 3 10" xfId="7306"/>
    <cellStyle name="Заголовок 3 10 2" xfId="7307"/>
    <cellStyle name="Заголовок 3 10 3" xfId="7308"/>
    <cellStyle name="Заголовок 3 10 4" xfId="7309"/>
    <cellStyle name="Заголовок 3 100" xfId="7310"/>
    <cellStyle name="Заголовок 3 100 2" xfId="7311"/>
    <cellStyle name="Заголовок 3 100 3" xfId="7312"/>
    <cellStyle name="Заголовок 3 100 4" xfId="7313"/>
    <cellStyle name="Заголовок 3 101" xfId="7314"/>
    <cellStyle name="Заголовок 3 101 2" xfId="7315"/>
    <cellStyle name="Заголовок 3 101 3" xfId="7316"/>
    <cellStyle name="Заголовок 3 101 4" xfId="7317"/>
    <cellStyle name="Заголовок 3 102" xfId="7318"/>
    <cellStyle name="Заголовок 3 102 2" xfId="7319"/>
    <cellStyle name="Заголовок 3 102 3" xfId="7320"/>
    <cellStyle name="Заголовок 3 102 4" xfId="7321"/>
    <cellStyle name="Заголовок 3 103" xfId="7322"/>
    <cellStyle name="Заголовок 3 103 2" xfId="7323"/>
    <cellStyle name="Заголовок 3 103 3" xfId="7324"/>
    <cellStyle name="Заголовок 3 103 4" xfId="7325"/>
    <cellStyle name="Заголовок 3 104" xfId="7326"/>
    <cellStyle name="Заголовок 3 104 2" xfId="7327"/>
    <cellStyle name="Заголовок 3 104 3" xfId="7328"/>
    <cellStyle name="Заголовок 3 104 4" xfId="7329"/>
    <cellStyle name="Заголовок 3 105" xfId="7330"/>
    <cellStyle name="Заголовок 3 105 2" xfId="7331"/>
    <cellStyle name="Заголовок 3 105 3" xfId="7332"/>
    <cellStyle name="Заголовок 3 105 4" xfId="7333"/>
    <cellStyle name="Заголовок 3 106" xfId="7334"/>
    <cellStyle name="Заголовок 3 106 2" xfId="7335"/>
    <cellStyle name="Заголовок 3 106 3" xfId="7336"/>
    <cellStyle name="Заголовок 3 106 4" xfId="7337"/>
    <cellStyle name="Заголовок 3 107" xfId="7338"/>
    <cellStyle name="Заголовок 3 107 2" xfId="7339"/>
    <cellStyle name="Заголовок 3 107 3" xfId="7340"/>
    <cellStyle name="Заголовок 3 107 4" xfId="7341"/>
    <cellStyle name="Заголовок 3 108" xfId="7342"/>
    <cellStyle name="Заголовок 3 108 2" xfId="7343"/>
    <cellStyle name="Заголовок 3 108 3" xfId="7344"/>
    <cellStyle name="Заголовок 3 108 4" xfId="7345"/>
    <cellStyle name="Заголовок 3 109" xfId="7346"/>
    <cellStyle name="Заголовок 3 109 2" xfId="7347"/>
    <cellStyle name="Заголовок 3 109 3" xfId="7348"/>
    <cellStyle name="Заголовок 3 109 4" xfId="7349"/>
    <cellStyle name="Заголовок 3 11" xfId="7350"/>
    <cellStyle name="Заголовок 3 11 2" xfId="7351"/>
    <cellStyle name="Заголовок 3 11 3" xfId="7352"/>
    <cellStyle name="Заголовок 3 11 4" xfId="7353"/>
    <cellStyle name="Заголовок 3 110" xfId="7354"/>
    <cellStyle name="Заголовок 3 110 2" xfId="7355"/>
    <cellStyle name="Заголовок 3 110 3" xfId="7356"/>
    <cellStyle name="Заголовок 3 110 4" xfId="7357"/>
    <cellStyle name="Заголовок 3 111" xfId="7358"/>
    <cellStyle name="Заголовок 3 111 2" xfId="7359"/>
    <cellStyle name="Заголовок 3 111 3" xfId="7360"/>
    <cellStyle name="Заголовок 3 111 4" xfId="7361"/>
    <cellStyle name="Заголовок 3 112" xfId="7362"/>
    <cellStyle name="Заголовок 3 112 2" xfId="7363"/>
    <cellStyle name="Заголовок 3 112 3" xfId="7364"/>
    <cellStyle name="Заголовок 3 112 4" xfId="7365"/>
    <cellStyle name="Заголовок 3 113" xfId="7366"/>
    <cellStyle name="Заголовок 3 113 2" xfId="7367"/>
    <cellStyle name="Заголовок 3 113 3" xfId="7368"/>
    <cellStyle name="Заголовок 3 113 4" xfId="7369"/>
    <cellStyle name="Заголовок 3 114" xfId="7370"/>
    <cellStyle name="Заголовок 3 114 2" xfId="7371"/>
    <cellStyle name="Заголовок 3 114 3" xfId="7372"/>
    <cellStyle name="Заголовок 3 114 4" xfId="7373"/>
    <cellStyle name="Заголовок 3 115" xfId="7374"/>
    <cellStyle name="Заголовок 3 115 2" xfId="7375"/>
    <cellStyle name="Заголовок 3 115 3" xfId="7376"/>
    <cellStyle name="Заголовок 3 115 4" xfId="7377"/>
    <cellStyle name="Заголовок 3 116" xfId="7378"/>
    <cellStyle name="Заголовок 3 116 2" xfId="7379"/>
    <cellStyle name="Заголовок 3 116 3" xfId="7380"/>
    <cellStyle name="Заголовок 3 116 4" xfId="7381"/>
    <cellStyle name="Заголовок 3 117" xfId="7382"/>
    <cellStyle name="Заголовок 3 117 2" xfId="7383"/>
    <cellStyle name="Заголовок 3 117 3" xfId="7384"/>
    <cellStyle name="Заголовок 3 117 4" xfId="7385"/>
    <cellStyle name="Заголовок 3 118" xfId="7386"/>
    <cellStyle name="Заголовок 3 118 2" xfId="7387"/>
    <cellStyle name="Заголовок 3 118 3" xfId="7388"/>
    <cellStyle name="Заголовок 3 118 4" xfId="7389"/>
    <cellStyle name="Заголовок 3 119" xfId="7390"/>
    <cellStyle name="Заголовок 3 119 2" xfId="7391"/>
    <cellStyle name="Заголовок 3 119 3" xfId="7392"/>
    <cellStyle name="Заголовок 3 119 4" xfId="7393"/>
    <cellStyle name="Заголовок 3 12" xfId="7394"/>
    <cellStyle name="Заголовок 3 12 2" xfId="7395"/>
    <cellStyle name="Заголовок 3 12 3" xfId="7396"/>
    <cellStyle name="Заголовок 3 12 4" xfId="7397"/>
    <cellStyle name="Заголовок 3 120" xfId="7398"/>
    <cellStyle name="Заголовок 3 120 2" xfId="7399"/>
    <cellStyle name="Заголовок 3 120 3" xfId="7400"/>
    <cellStyle name="Заголовок 3 120 4" xfId="7401"/>
    <cellStyle name="Заголовок 3 121" xfId="7402"/>
    <cellStyle name="Заголовок 3 121 2" xfId="7403"/>
    <cellStyle name="Заголовок 3 121 3" xfId="7404"/>
    <cellStyle name="Заголовок 3 121 4" xfId="7405"/>
    <cellStyle name="Заголовок 3 122" xfId="7406"/>
    <cellStyle name="Заголовок 3 122 2" xfId="7407"/>
    <cellStyle name="Заголовок 3 122 3" xfId="7408"/>
    <cellStyle name="Заголовок 3 122 4" xfId="7409"/>
    <cellStyle name="Заголовок 3 123" xfId="7410"/>
    <cellStyle name="Заголовок 3 123 2" xfId="7411"/>
    <cellStyle name="Заголовок 3 123 3" xfId="7412"/>
    <cellStyle name="Заголовок 3 123 4" xfId="7413"/>
    <cellStyle name="Заголовок 3 124" xfId="7414"/>
    <cellStyle name="Заголовок 3 124 2" xfId="7415"/>
    <cellStyle name="Заголовок 3 124 3" xfId="7416"/>
    <cellStyle name="Заголовок 3 124 4" xfId="7417"/>
    <cellStyle name="Заголовок 3 125" xfId="7418"/>
    <cellStyle name="Заголовок 3 125 2" xfId="7419"/>
    <cellStyle name="Заголовок 3 125 3" xfId="7420"/>
    <cellStyle name="Заголовок 3 125 4" xfId="7421"/>
    <cellStyle name="Заголовок 3 126" xfId="7422"/>
    <cellStyle name="Заголовок 3 126 2" xfId="7423"/>
    <cellStyle name="Заголовок 3 126 3" xfId="7424"/>
    <cellStyle name="Заголовок 3 126 4" xfId="7425"/>
    <cellStyle name="Заголовок 3 127" xfId="7426"/>
    <cellStyle name="Заголовок 3 127 2" xfId="7427"/>
    <cellStyle name="Заголовок 3 127 3" xfId="7428"/>
    <cellStyle name="Заголовок 3 127 4" xfId="7429"/>
    <cellStyle name="Заголовок 3 128" xfId="7430"/>
    <cellStyle name="Заголовок 3 128 2" xfId="7431"/>
    <cellStyle name="Заголовок 3 128 3" xfId="7432"/>
    <cellStyle name="Заголовок 3 128 4" xfId="7433"/>
    <cellStyle name="Заголовок 3 129" xfId="7434"/>
    <cellStyle name="Заголовок 3 129 2" xfId="7435"/>
    <cellStyle name="Заголовок 3 129 3" xfId="7436"/>
    <cellStyle name="Заголовок 3 129 4" xfId="7437"/>
    <cellStyle name="Заголовок 3 13" xfId="7438"/>
    <cellStyle name="Заголовок 3 13 2" xfId="7439"/>
    <cellStyle name="Заголовок 3 13 3" xfId="7440"/>
    <cellStyle name="Заголовок 3 13 4" xfId="7441"/>
    <cellStyle name="Заголовок 3 130" xfId="7442"/>
    <cellStyle name="Заголовок 3 130 2" xfId="7443"/>
    <cellStyle name="Заголовок 3 130 3" xfId="7444"/>
    <cellStyle name="Заголовок 3 130 4" xfId="7445"/>
    <cellStyle name="Заголовок 3 131" xfId="7446"/>
    <cellStyle name="Заголовок 3 131 2" xfId="7447"/>
    <cellStyle name="Заголовок 3 131 3" xfId="7448"/>
    <cellStyle name="Заголовок 3 131 4" xfId="7449"/>
    <cellStyle name="Заголовок 3 132" xfId="7450"/>
    <cellStyle name="Заголовок 3 132 2" xfId="7451"/>
    <cellStyle name="Заголовок 3 132 3" xfId="7452"/>
    <cellStyle name="Заголовок 3 132 4" xfId="7453"/>
    <cellStyle name="Заголовок 3 133" xfId="7454"/>
    <cellStyle name="Заголовок 3 133 2" xfId="7455"/>
    <cellStyle name="Заголовок 3 133 3" xfId="7456"/>
    <cellStyle name="Заголовок 3 133 4" xfId="7457"/>
    <cellStyle name="Заголовок 3 134" xfId="7458"/>
    <cellStyle name="Заголовок 3 134 2" xfId="7459"/>
    <cellStyle name="Заголовок 3 134 3" xfId="7460"/>
    <cellStyle name="Заголовок 3 134 4" xfId="7461"/>
    <cellStyle name="Заголовок 3 135" xfId="7462"/>
    <cellStyle name="Заголовок 3 135 2" xfId="7463"/>
    <cellStyle name="Заголовок 3 135 3" xfId="7464"/>
    <cellStyle name="Заголовок 3 135 4" xfId="7465"/>
    <cellStyle name="Заголовок 3 136" xfId="7466"/>
    <cellStyle name="Заголовок 3 136 2" xfId="7467"/>
    <cellStyle name="Заголовок 3 136 3" xfId="7468"/>
    <cellStyle name="Заголовок 3 136 4" xfId="7469"/>
    <cellStyle name="Заголовок 3 137" xfId="7470"/>
    <cellStyle name="Заголовок 3 137 2" xfId="7471"/>
    <cellStyle name="Заголовок 3 137 3" xfId="7472"/>
    <cellStyle name="Заголовок 3 137 4" xfId="7473"/>
    <cellStyle name="Заголовок 3 138" xfId="7474"/>
    <cellStyle name="Заголовок 3 138 2" xfId="7475"/>
    <cellStyle name="Заголовок 3 138 3" xfId="7476"/>
    <cellStyle name="Заголовок 3 138 4" xfId="7477"/>
    <cellStyle name="Заголовок 3 139" xfId="7478"/>
    <cellStyle name="Заголовок 3 139 2" xfId="7479"/>
    <cellStyle name="Заголовок 3 139 3" xfId="7480"/>
    <cellStyle name="Заголовок 3 139 4" xfId="7481"/>
    <cellStyle name="Заголовок 3 14" xfId="7482"/>
    <cellStyle name="Заголовок 3 14 2" xfId="7483"/>
    <cellStyle name="Заголовок 3 14 3" xfId="7484"/>
    <cellStyle name="Заголовок 3 14 4" xfId="7485"/>
    <cellStyle name="Заголовок 3 140" xfId="7486"/>
    <cellStyle name="Заголовок 3 140 2" xfId="7487"/>
    <cellStyle name="Заголовок 3 140 3" xfId="7488"/>
    <cellStyle name="Заголовок 3 140 4" xfId="7489"/>
    <cellStyle name="Заголовок 3 141" xfId="7490"/>
    <cellStyle name="Заголовок 3 141 2" xfId="7491"/>
    <cellStyle name="Заголовок 3 141 3" xfId="7492"/>
    <cellStyle name="Заголовок 3 141 4" xfId="7493"/>
    <cellStyle name="Заголовок 3 142" xfId="7494"/>
    <cellStyle name="Заголовок 3 142 2" xfId="7495"/>
    <cellStyle name="Заголовок 3 142 3" xfId="7496"/>
    <cellStyle name="Заголовок 3 142 4" xfId="7497"/>
    <cellStyle name="Заголовок 3 143" xfId="7498"/>
    <cellStyle name="Заголовок 3 143 2" xfId="7499"/>
    <cellStyle name="Заголовок 3 143 3" xfId="7500"/>
    <cellStyle name="Заголовок 3 143 4" xfId="7501"/>
    <cellStyle name="Заголовок 3 144" xfId="7502"/>
    <cellStyle name="Заголовок 3 144 2" xfId="7503"/>
    <cellStyle name="Заголовок 3 144 3" xfId="7504"/>
    <cellStyle name="Заголовок 3 144 4" xfId="7505"/>
    <cellStyle name="Заголовок 3 145" xfId="7506"/>
    <cellStyle name="Заголовок 3 145 2" xfId="7507"/>
    <cellStyle name="Заголовок 3 145 3" xfId="7508"/>
    <cellStyle name="Заголовок 3 145 4" xfId="7509"/>
    <cellStyle name="Заголовок 3 146" xfId="7510"/>
    <cellStyle name="Заголовок 3 146 2" xfId="7511"/>
    <cellStyle name="Заголовок 3 146 3" xfId="7512"/>
    <cellStyle name="Заголовок 3 146 4" xfId="7513"/>
    <cellStyle name="Заголовок 3 147" xfId="7514"/>
    <cellStyle name="Заголовок 3 147 2" xfId="7515"/>
    <cellStyle name="Заголовок 3 147 3" xfId="7516"/>
    <cellStyle name="Заголовок 3 147 4" xfId="7517"/>
    <cellStyle name="Заголовок 3 148" xfId="7518"/>
    <cellStyle name="Заголовок 3 148 2" xfId="7519"/>
    <cellStyle name="Заголовок 3 148 3" xfId="7520"/>
    <cellStyle name="Заголовок 3 148 4" xfId="7521"/>
    <cellStyle name="Заголовок 3 149" xfId="7522"/>
    <cellStyle name="Заголовок 3 149 2" xfId="7523"/>
    <cellStyle name="Заголовок 3 149 3" xfId="7524"/>
    <cellStyle name="Заголовок 3 149 4" xfId="7525"/>
    <cellStyle name="Заголовок 3 15" xfId="7526"/>
    <cellStyle name="Заголовок 3 15 2" xfId="7527"/>
    <cellStyle name="Заголовок 3 15 3" xfId="7528"/>
    <cellStyle name="Заголовок 3 15 4" xfId="7529"/>
    <cellStyle name="Заголовок 3 150" xfId="7530"/>
    <cellStyle name="Заголовок 3 150 2" xfId="7531"/>
    <cellStyle name="Заголовок 3 150 3" xfId="7532"/>
    <cellStyle name="Заголовок 3 150 4" xfId="7533"/>
    <cellStyle name="Заголовок 3 151" xfId="7534"/>
    <cellStyle name="Заголовок 3 151 2" xfId="7535"/>
    <cellStyle name="Заголовок 3 151 3" xfId="7536"/>
    <cellStyle name="Заголовок 3 151 4" xfId="7537"/>
    <cellStyle name="Заголовок 3 152" xfId="7538"/>
    <cellStyle name="Заголовок 3 152 2" xfId="7539"/>
    <cellStyle name="Заголовок 3 152 3" xfId="7540"/>
    <cellStyle name="Заголовок 3 152 4" xfId="7541"/>
    <cellStyle name="Заголовок 3 16" xfId="7542"/>
    <cellStyle name="Заголовок 3 16 2" xfId="7543"/>
    <cellStyle name="Заголовок 3 16 3" xfId="7544"/>
    <cellStyle name="Заголовок 3 16 4" xfId="7545"/>
    <cellStyle name="Заголовок 3 17" xfId="7546"/>
    <cellStyle name="Заголовок 3 17 2" xfId="7547"/>
    <cellStyle name="Заголовок 3 17 3" xfId="7548"/>
    <cellStyle name="Заголовок 3 17 4" xfId="7549"/>
    <cellStyle name="Заголовок 3 18" xfId="7550"/>
    <cellStyle name="Заголовок 3 18 2" xfId="7551"/>
    <cellStyle name="Заголовок 3 18 3" xfId="7552"/>
    <cellStyle name="Заголовок 3 18 4" xfId="7553"/>
    <cellStyle name="Заголовок 3 19" xfId="7554"/>
    <cellStyle name="Заголовок 3 19 2" xfId="7555"/>
    <cellStyle name="Заголовок 3 19 3" xfId="7556"/>
    <cellStyle name="Заголовок 3 19 4" xfId="7557"/>
    <cellStyle name="Заголовок 3 2" xfId="7558"/>
    <cellStyle name="Заголовок 3 2 2" xfId="7559"/>
    <cellStyle name="Заголовок 3 2 2 10" xfId="7560"/>
    <cellStyle name="Заголовок 3 2 2 10 2" xfId="7561"/>
    <cellStyle name="Заголовок 3 2 2 10 3" xfId="7562"/>
    <cellStyle name="Заголовок 3 2 2 10 4" xfId="7563"/>
    <cellStyle name="Заголовок 3 2 2 11" xfId="7564"/>
    <cellStyle name="Заголовок 3 2 2 11 2" xfId="7565"/>
    <cellStyle name="Заголовок 3 2 2 11 3" xfId="7566"/>
    <cellStyle name="Заголовок 3 2 2 11 4" xfId="7567"/>
    <cellStyle name="Заголовок 3 2 2 12" xfId="7568"/>
    <cellStyle name="Заголовок 3 2 2 12 2" xfId="7569"/>
    <cellStyle name="Заголовок 3 2 2 12 3" xfId="7570"/>
    <cellStyle name="Заголовок 3 2 2 12 4" xfId="7571"/>
    <cellStyle name="Заголовок 3 2 2 13" xfId="7572"/>
    <cellStyle name="Заголовок 3 2 2 13 2" xfId="7573"/>
    <cellStyle name="Заголовок 3 2 2 13 3" xfId="7574"/>
    <cellStyle name="Заголовок 3 2 2 13 4" xfId="7575"/>
    <cellStyle name="Заголовок 3 2 2 14" xfId="7576"/>
    <cellStyle name="Заголовок 3 2 2 15" xfId="7577"/>
    <cellStyle name="Заголовок 3 2 2 16" xfId="7578"/>
    <cellStyle name="Заголовок 3 2 2 2" xfId="7579"/>
    <cellStyle name="Заголовок 3 2 2 2 2" xfId="7580"/>
    <cellStyle name="Заголовок 3 2 2 2 3" xfId="7581"/>
    <cellStyle name="Заголовок 3 2 2 2 4" xfId="7582"/>
    <cellStyle name="Заголовок 3 2 2 3" xfId="7583"/>
    <cellStyle name="Заголовок 3 2 2 3 2" xfId="7584"/>
    <cellStyle name="Заголовок 3 2 2 3 3" xfId="7585"/>
    <cellStyle name="Заголовок 3 2 2 3 4" xfId="7586"/>
    <cellStyle name="Заголовок 3 2 2 4" xfId="7587"/>
    <cellStyle name="Заголовок 3 2 2 4 2" xfId="7588"/>
    <cellStyle name="Заголовок 3 2 2 4 3" xfId="7589"/>
    <cellStyle name="Заголовок 3 2 2 4 4" xfId="7590"/>
    <cellStyle name="Заголовок 3 2 2 5" xfId="7591"/>
    <cellStyle name="Заголовок 3 2 2 5 2" xfId="7592"/>
    <cellStyle name="Заголовок 3 2 2 5 3" xfId="7593"/>
    <cellStyle name="Заголовок 3 2 2 5 4" xfId="7594"/>
    <cellStyle name="Заголовок 3 2 2 6" xfId="7595"/>
    <cellStyle name="Заголовок 3 2 2 6 2" xfId="7596"/>
    <cellStyle name="Заголовок 3 2 2 6 3" xfId="7597"/>
    <cellStyle name="Заголовок 3 2 2 6 4" xfId="7598"/>
    <cellStyle name="Заголовок 3 2 2 7" xfId="7599"/>
    <cellStyle name="Заголовок 3 2 2 7 2" xfId="7600"/>
    <cellStyle name="Заголовок 3 2 2 7 3" xfId="7601"/>
    <cellStyle name="Заголовок 3 2 2 7 4" xfId="7602"/>
    <cellStyle name="Заголовок 3 2 2 8" xfId="7603"/>
    <cellStyle name="Заголовок 3 2 2 8 2" xfId="7604"/>
    <cellStyle name="Заголовок 3 2 2 8 3" xfId="7605"/>
    <cellStyle name="Заголовок 3 2 2 8 4" xfId="7606"/>
    <cellStyle name="Заголовок 3 2 2 9" xfId="7607"/>
    <cellStyle name="Заголовок 3 2 2 9 2" xfId="7608"/>
    <cellStyle name="Заголовок 3 2 2 9 3" xfId="7609"/>
    <cellStyle name="Заголовок 3 2 2 9 4" xfId="7610"/>
    <cellStyle name="Заголовок 3 2 3" xfId="7611"/>
    <cellStyle name="Заголовок 3 2 3 2" xfId="7612"/>
    <cellStyle name="Заголовок 3 2 3 3" xfId="7613"/>
    <cellStyle name="Заголовок 3 2 3 4" xfId="7614"/>
    <cellStyle name="Заголовок 3 2 4" xfId="7615"/>
    <cellStyle name="Заголовок 3 2 5" xfId="7616"/>
    <cellStyle name="Заголовок 3 2 6" xfId="7617"/>
    <cellStyle name="Заголовок 3 20" xfId="7618"/>
    <cellStyle name="Заголовок 3 20 2" xfId="7619"/>
    <cellStyle name="Заголовок 3 20 3" xfId="7620"/>
    <cellStyle name="Заголовок 3 20 4" xfId="7621"/>
    <cellStyle name="Заголовок 3 21" xfId="7622"/>
    <cellStyle name="Заголовок 3 21 2" xfId="7623"/>
    <cellStyle name="Заголовок 3 21 3" xfId="7624"/>
    <cellStyle name="Заголовок 3 21 4" xfId="7625"/>
    <cellStyle name="Заголовок 3 22" xfId="7626"/>
    <cellStyle name="Заголовок 3 22 2" xfId="7627"/>
    <cellStyle name="Заголовок 3 22 3" xfId="7628"/>
    <cellStyle name="Заголовок 3 22 4" xfId="7629"/>
    <cellStyle name="Заголовок 3 23" xfId="7630"/>
    <cellStyle name="Заголовок 3 23 2" xfId="7631"/>
    <cellStyle name="Заголовок 3 23 3" xfId="7632"/>
    <cellStyle name="Заголовок 3 23 4" xfId="7633"/>
    <cellStyle name="Заголовок 3 24" xfId="7634"/>
    <cellStyle name="Заголовок 3 24 2" xfId="7635"/>
    <cellStyle name="Заголовок 3 24 3" xfId="7636"/>
    <cellStyle name="Заголовок 3 24 4" xfId="7637"/>
    <cellStyle name="Заголовок 3 25" xfId="7638"/>
    <cellStyle name="Заголовок 3 25 2" xfId="7639"/>
    <cellStyle name="Заголовок 3 25 3" xfId="7640"/>
    <cellStyle name="Заголовок 3 25 4" xfId="7641"/>
    <cellStyle name="Заголовок 3 26" xfId="7642"/>
    <cellStyle name="Заголовок 3 26 2" xfId="7643"/>
    <cellStyle name="Заголовок 3 26 3" xfId="7644"/>
    <cellStyle name="Заголовок 3 26 4" xfId="7645"/>
    <cellStyle name="Заголовок 3 27" xfId="7646"/>
    <cellStyle name="Заголовок 3 27 2" xfId="7647"/>
    <cellStyle name="Заголовок 3 27 3" xfId="7648"/>
    <cellStyle name="Заголовок 3 27 4" xfId="7649"/>
    <cellStyle name="Заголовок 3 28" xfId="7650"/>
    <cellStyle name="Заголовок 3 28 2" xfId="7651"/>
    <cellStyle name="Заголовок 3 28 3" xfId="7652"/>
    <cellStyle name="Заголовок 3 28 4" xfId="7653"/>
    <cellStyle name="Заголовок 3 29" xfId="7654"/>
    <cellStyle name="Заголовок 3 29 2" xfId="7655"/>
    <cellStyle name="Заголовок 3 29 3" xfId="7656"/>
    <cellStyle name="Заголовок 3 29 4" xfId="7657"/>
    <cellStyle name="Заголовок 3 3" xfId="7658"/>
    <cellStyle name="Заголовок 3 3 2" xfId="7659"/>
    <cellStyle name="Заголовок 3 3 3" xfId="7660"/>
    <cellStyle name="Заголовок 3 3 4" xfId="7661"/>
    <cellStyle name="Заголовок 3 30" xfId="7662"/>
    <cellStyle name="Заголовок 3 30 2" xfId="7663"/>
    <cellStyle name="Заголовок 3 30 3" xfId="7664"/>
    <cellStyle name="Заголовок 3 30 4" xfId="7665"/>
    <cellStyle name="Заголовок 3 31" xfId="7666"/>
    <cellStyle name="Заголовок 3 31 2" xfId="7667"/>
    <cellStyle name="Заголовок 3 31 3" xfId="7668"/>
    <cellStyle name="Заголовок 3 31 4" xfId="7669"/>
    <cellStyle name="Заголовок 3 32" xfId="7670"/>
    <cellStyle name="Заголовок 3 32 2" xfId="7671"/>
    <cellStyle name="Заголовок 3 32 3" xfId="7672"/>
    <cellStyle name="Заголовок 3 32 4" xfId="7673"/>
    <cellStyle name="Заголовок 3 33" xfId="7674"/>
    <cellStyle name="Заголовок 3 33 2" xfId="7675"/>
    <cellStyle name="Заголовок 3 33 3" xfId="7676"/>
    <cellStyle name="Заголовок 3 33 4" xfId="7677"/>
    <cellStyle name="Заголовок 3 34" xfId="7678"/>
    <cellStyle name="Заголовок 3 34 2" xfId="7679"/>
    <cellStyle name="Заголовок 3 34 3" xfId="7680"/>
    <cellStyle name="Заголовок 3 34 4" xfId="7681"/>
    <cellStyle name="Заголовок 3 35" xfId="7682"/>
    <cellStyle name="Заголовок 3 35 2" xfId="7683"/>
    <cellStyle name="Заголовок 3 35 3" xfId="7684"/>
    <cellStyle name="Заголовок 3 35 4" xfId="7685"/>
    <cellStyle name="Заголовок 3 36" xfId="7686"/>
    <cellStyle name="Заголовок 3 36 2" xfId="7687"/>
    <cellStyle name="Заголовок 3 36 3" xfId="7688"/>
    <cellStyle name="Заголовок 3 36 4" xfId="7689"/>
    <cellStyle name="Заголовок 3 37" xfId="7690"/>
    <cellStyle name="Заголовок 3 37 2" xfId="7691"/>
    <cellStyle name="Заголовок 3 37 3" xfId="7692"/>
    <cellStyle name="Заголовок 3 37 4" xfId="7693"/>
    <cellStyle name="Заголовок 3 38" xfId="7694"/>
    <cellStyle name="Заголовок 3 38 2" xfId="7695"/>
    <cellStyle name="Заголовок 3 38 3" xfId="7696"/>
    <cellStyle name="Заголовок 3 38 4" xfId="7697"/>
    <cellStyle name="Заголовок 3 39" xfId="7698"/>
    <cellStyle name="Заголовок 3 39 2" xfId="7699"/>
    <cellStyle name="Заголовок 3 39 3" xfId="7700"/>
    <cellStyle name="Заголовок 3 39 4" xfId="7701"/>
    <cellStyle name="Заголовок 3 4" xfId="7702"/>
    <cellStyle name="Заголовок 3 4 2" xfId="7703"/>
    <cellStyle name="Заголовок 3 4 3" xfId="7704"/>
    <cellStyle name="Заголовок 3 4 4" xfId="7705"/>
    <cellStyle name="Заголовок 3 40" xfId="7706"/>
    <cellStyle name="Заголовок 3 40 2" xfId="7707"/>
    <cellStyle name="Заголовок 3 40 3" xfId="7708"/>
    <cellStyle name="Заголовок 3 40 4" xfId="7709"/>
    <cellStyle name="Заголовок 3 41" xfId="7710"/>
    <cellStyle name="Заголовок 3 41 2" xfId="7711"/>
    <cellStyle name="Заголовок 3 41 3" xfId="7712"/>
    <cellStyle name="Заголовок 3 41 4" xfId="7713"/>
    <cellStyle name="Заголовок 3 42" xfId="7714"/>
    <cellStyle name="Заголовок 3 42 2" xfId="7715"/>
    <cellStyle name="Заголовок 3 42 3" xfId="7716"/>
    <cellStyle name="Заголовок 3 42 4" xfId="7717"/>
    <cellStyle name="Заголовок 3 43" xfId="7718"/>
    <cellStyle name="Заголовок 3 43 2" xfId="7719"/>
    <cellStyle name="Заголовок 3 43 3" xfId="7720"/>
    <cellStyle name="Заголовок 3 43 4" xfId="7721"/>
    <cellStyle name="Заголовок 3 44" xfId="7722"/>
    <cellStyle name="Заголовок 3 44 2" xfId="7723"/>
    <cellStyle name="Заголовок 3 44 3" xfId="7724"/>
    <cellStyle name="Заголовок 3 44 4" xfId="7725"/>
    <cellStyle name="Заголовок 3 45" xfId="7726"/>
    <cellStyle name="Заголовок 3 45 2" xfId="7727"/>
    <cellStyle name="Заголовок 3 45 3" xfId="7728"/>
    <cellStyle name="Заголовок 3 45 4" xfId="7729"/>
    <cellStyle name="Заголовок 3 46" xfId="7730"/>
    <cellStyle name="Заголовок 3 46 2" xfId="7731"/>
    <cellStyle name="Заголовок 3 46 3" xfId="7732"/>
    <cellStyle name="Заголовок 3 46 4" xfId="7733"/>
    <cellStyle name="Заголовок 3 47" xfId="7734"/>
    <cellStyle name="Заголовок 3 47 2" xfId="7735"/>
    <cellStyle name="Заголовок 3 47 3" xfId="7736"/>
    <cellStyle name="Заголовок 3 47 4" xfId="7737"/>
    <cellStyle name="Заголовок 3 48" xfId="7738"/>
    <cellStyle name="Заголовок 3 48 2" xfId="7739"/>
    <cellStyle name="Заголовок 3 48 3" xfId="7740"/>
    <cellStyle name="Заголовок 3 48 4" xfId="7741"/>
    <cellStyle name="Заголовок 3 49" xfId="7742"/>
    <cellStyle name="Заголовок 3 49 2" xfId="7743"/>
    <cellStyle name="Заголовок 3 49 3" xfId="7744"/>
    <cellStyle name="Заголовок 3 49 4" xfId="7745"/>
    <cellStyle name="Заголовок 3 5" xfId="7746"/>
    <cellStyle name="Заголовок 3 5 2" xfId="7747"/>
    <cellStyle name="Заголовок 3 5 3" xfId="7748"/>
    <cellStyle name="Заголовок 3 5 4" xfId="7749"/>
    <cellStyle name="Заголовок 3 50" xfId="7750"/>
    <cellStyle name="Заголовок 3 50 2" xfId="7751"/>
    <cellStyle name="Заголовок 3 50 3" xfId="7752"/>
    <cellStyle name="Заголовок 3 50 4" xfId="7753"/>
    <cellStyle name="Заголовок 3 51" xfId="7754"/>
    <cellStyle name="Заголовок 3 51 2" xfId="7755"/>
    <cellStyle name="Заголовок 3 51 3" xfId="7756"/>
    <cellStyle name="Заголовок 3 51 4" xfId="7757"/>
    <cellStyle name="Заголовок 3 52" xfId="7758"/>
    <cellStyle name="Заголовок 3 52 2" xfId="7759"/>
    <cellStyle name="Заголовок 3 52 3" xfId="7760"/>
    <cellStyle name="Заголовок 3 52 4" xfId="7761"/>
    <cellStyle name="Заголовок 3 53" xfId="7762"/>
    <cellStyle name="Заголовок 3 53 2" xfId="7763"/>
    <cellStyle name="Заголовок 3 53 3" xfId="7764"/>
    <cellStyle name="Заголовок 3 53 4" xfId="7765"/>
    <cellStyle name="Заголовок 3 54" xfId="7766"/>
    <cellStyle name="Заголовок 3 54 2" xfId="7767"/>
    <cellStyle name="Заголовок 3 54 3" xfId="7768"/>
    <cellStyle name="Заголовок 3 54 4" xfId="7769"/>
    <cellStyle name="Заголовок 3 55" xfId="7770"/>
    <cellStyle name="Заголовок 3 55 2" xfId="7771"/>
    <cellStyle name="Заголовок 3 55 3" xfId="7772"/>
    <cellStyle name="Заголовок 3 55 4" xfId="7773"/>
    <cellStyle name="Заголовок 3 56" xfId="7774"/>
    <cellStyle name="Заголовок 3 56 2" xfId="7775"/>
    <cellStyle name="Заголовок 3 56 3" xfId="7776"/>
    <cellStyle name="Заголовок 3 56 4" xfId="7777"/>
    <cellStyle name="Заголовок 3 57" xfId="7778"/>
    <cellStyle name="Заголовок 3 57 2" xfId="7779"/>
    <cellStyle name="Заголовок 3 57 3" xfId="7780"/>
    <cellStyle name="Заголовок 3 57 4" xfId="7781"/>
    <cellStyle name="Заголовок 3 58" xfId="7782"/>
    <cellStyle name="Заголовок 3 58 2" xfId="7783"/>
    <cellStyle name="Заголовок 3 58 3" xfId="7784"/>
    <cellStyle name="Заголовок 3 58 4" xfId="7785"/>
    <cellStyle name="Заголовок 3 59" xfId="7786"/>
    <cellStyle name="Заголовок 3 59 2" xfId="7787"/>
    <cellStyle name="Заголовок 3 59 3" xfId="7788"/>
    <cellStyle name="Заголовок 3 59 4" xfId="7789"/>
    <cellStyle name="Заголовок 3 6" xfId="7790"/>
    <cellStyle name="Заголовок 3 6 2" xfId="7791"/>
    <cellStyle name="Заголовок 3 6 3" xfId="7792"/>
    <cellStyle name="Заголовок 3 6 4" xfId="7793"/>
    <cellStyle name="Заголовок 3 60" xfId="7794"/>
    <cellStyle name="Заголовок 3 60 2" xfId="7795"/>
    <cellStyle name="Заголовок 3 60 3" xfId="7796"/>
    <cellStyle name="Заголовок 3 60 4" xfId="7797"/>
    <cellStyle name="Заголовок 3 61" xfId="7798"/>
    <cellStyle name="Заголовок 3 61 2" xfId="7799"/>
    <cellStyle name="Заголовок 3 61 3" xfId="7800"/>
    <cellStyle name="Заголовок 3 61 4" xfId="7801"/>
    <cellStyle name="Заголовок 3 62" xfId="7802"/>
    <cellStyle name="Заголовок 3 62 2" xfId="7803"/>
    <cellStyle name="Заголовок 3 62 3" xfId="7804"/>
    <cellStyle name="Заголовок 3 62 4" xfId="7805"/>
    <cellStyle name="Заголовок 3 63" xfId="7806"/>
    <cellStyle name="Заголовок 3 63 2" xfId="7807"/>
    <cellStyle name="Заголовок 3 63 3" xfId="7808"/>
    <cellStyle name="Заголовок 3 63 4" xfId="7809"/>
    <cellStyle name="Заголовок 3 64" xfId="7810"/>
    <cellStyle name="Заголовок 3 64 2" xfId="7811"/>
    <cellStyle name="Заголовок 3 64 3" xfId="7812"/>
    <cellStyle name="Заголовок 3 64 4" xfId="7813"/>
    <cellStyle name="Заголовок 3 65" xfId="7814"/>
    <cellStyle name="Заголовок 3 65 2" xfId="7815"/>
    <cellStyle name="Заголовок 3 65 3" xfId="7816"/>
    <cellStyle name="Заголовок 3 65 4" xfId="7817"/>
    <cellStyle name="Заголовок 3 66" xfId="7818"/>
    <cellStyle name="Заголовок 3 66 2" xfId="7819"/>
    <cellStyle name="Заголовок 3 66 3" xfId="7820"/>
    <cellStyle name="Заголовок 3 66 4" xfId="7821"/>
    <cellStyle name="Заголовок 3 67" xfId="7822"/>
    <cellStyle name="Заголовок 3 67 2" xfId="7823"/>
    <cellStyle name="Заголовок 3 67 3" xfId="7824"/>
    <cellStyle name="Заголовок 3 67 4" xfId="7825"/>
    <cellStyle name="Заголовок 3 68" xfId="7826"/>
    <cellStyle name="Заголовок 3 68 2" xfId="7827"/>
    <cellStyle name="Заголовок 3 68 3" xfId="7828"/>
    <cellStyle name="Заголовок 3 68 4" xfId="7829"/>
    <cellStyle name="Заголовок 3 69" xfId="7830"/>
    <cellStyle name="Заголовок 3 69 2" xfId="7831"/>
    <cellStyle name="Заголовок 3 69 3" xfId="7832"/>
    <cellStyle name="Заголовок 3 69 4" xfId="7833"/>
    <cellStyle name="Заголовок 3 7" xfId="7834"/>
    <cellStyle name="Заголовок 3 7 2" xfId="7835"/>
    <cellStyle name="Заголовок 3 7 3" xfId="7836"/>
    <cellStyle name="Заголовок 3 7 4" xfId="7837"/>
    <cellStyle name="Заголовок 3 70" xfId="7838"/>
    <cellStyle name="Заголовок 3 70 2" xfId="7839"/>
    <cellStyle name="Заголовок 3 70 3" xfId="7840"/>
    <cellStyle name="Заголовок 3 70 4" xfId="7841"/>
    <cellStyle name="Заголовок 3 71" xfId="7842"/>
    <cellStyle name="Заголовок 3 71 2" xfId="7843"/>
    <cellStyle name="Заголовок 3 71 3" xfId="7844"/>
    <cellStyle name="Заголовок 3 71 4" xfId="7845"/>
    <cellStyle name="Заголовок 3 72" xfId="7846"/>
    <cellStyle name="Заголовок 3 72 2" xfId="7847"/>
    <cellStyle name="Заголовок 3 72 3" xfId="7848"/>
    <cellStyle name="Заголовок 3 72 4" xfId="7849"/>
    <cellStyle name="Заголовок 3 73" xfId="7850"/>
    <cellStyle name="Заголовок 3 73 2" xfId="7851"/>
    <cellStyle name="Заголовок 3 73 3" xfId="7852"/>
    <cellStyle name="Заголовок 3 73 4" xfId="7853"/>
    <cellStyle name="Заголовок 3 74" xfId="7854"/>
    <cellStyle name="Заголовок 3 74 2" xfId="7855"/>
    <cellStyle name="Заголовок 3 74 3" xfId="7856"/>
    <cellStyle name="Заголовок 3 74 4" xfId="7857"/>
    <cellStyle name="Заголовок 3 75" xfId="7858"/>
    <cellStyle name="Заголовок 3 75 2" xfId="7859"/>
    <cellStyle name="Заголовок 3 75 3" xfId="7860"/>
    <cellStyle name="Заголовок 3 75 4" xfId="7861"/>
    <cellStyle name="Заголовок 3 76" xfId="7862"/>
    <cellStyle name="Заголовок 3 76 2" xfId="7863"/>
    <cellStyle name="Заголовок 3 76 3" xfId="7864"/>
    <cellStyle name="Заголовок 3 76 4" xfId="7865"/>
    <cellStyle name="Заголовок 3 77" xfId="7866"/>
    <cellStyle name="Заголовок 3 77 2" xfId="7867"/>
    <cellStyle name="Заголовок 3 77 3" xfId="7868"/>
    <cellStyle name="Заголовок 3 77 4" xfId="7869"/>
    <cellStyle name="Заголовок 3 78" xfId="7870"/>
    <cellStyle name="Заголовок 3 78 2" xfId="7871"/>
    <cellStyle name="Заголовок 3 78 3" xfId="7872"/>
    <cellStyle name="Заголовок 3 78 4" xfId="7873"/>
    <cellStyle name="Заголовок 3 79" xfId="7874"/>
    <cellStyle name="Заголовок 3 79 2" xfId="7875"/>
    <cellStyle name="Заголовок 3 79 3" xfId="7876"/>
    <cellStyle name="Заголовок 3 79 4" xfId="7877"/>
    <cellStyle name="Заголовок 3 8" xfId="7878"/>
    <cellStyle name="Заголовок 3 8 2" xfId="7879"/>
    <cellStyle name="Заголовок 3 8 3" xfId="7880"/>
    <cellStyle name="Заголовок 3 8 4" xfId="7881"/>
    <cellStyle name="Заголовок 3 80" xfId="7882"/>
    <cellStyle name="Заголовок 3 80 2" xfId="7883"/>
    <cellStyle name="Заголовок 3 80 3" xfId="7884"/>
    <cellStyle name="Заголовок 3 80 4" xfId="7885"/>
    <cellStyle name="Заголовок 3 81" xfId="7886"/>
    <cellStyle name="Заголовок 3 81 2" xfId="7887"/>
    <cellStyle name="Заголовок 3 81 3" xfId="7888"/>
    <cellStyle name="Заголовок 3 81 4" xfId="7889"/>
    <cellStyle name="Заголовок 3 82" xfId="7890"/>
    <cellStyle name="Заголовок 3 82 2" xfId="7891"/>
    <cellStyle name="Заголовок 3 82 3" xfId="7892"/>
    <cellStyle name="Заголовок 3 82 4" xfId="7893"/>
    <cellStyle name="Заголовок 3 83" xfId="7894"/>
    <cellStyle name="Заголовок 3 83 2" xfId="7895"/>
    <cellStyle name="Заголовок 3 83 3" xfId="7896"/>
    <cellStyle name="Заголовок 3 83 4" xfId="7897"/>
    <cellStyle name="Заголовок 3 84" xfId="7898"/>
    <cellStyle name="Заголовок 3 84 2" xfId="7899"/>
    <cellStyle name="Заголовок 3 84 3" xfId="7900"/>
    <cellStyle name="Заголовок 3 84 4" xfId="7901"/>
    <cellStyle name="Заголовок 3 85" xfId="7902"/>
    <cellStyle name="Заголовок 3 85 2" xfId="7903"/>
    <cellStyle name="Заголовок 3 85 3" xfId="7904"/>
    <cellStyle name="Заголовок 3 85 4" xfId="7905"/>
    <cellStyle name="Заголовок 3 86" xfId="7906"/>
    <cellStyle name="Заголовок 3 86 2" xfId="7907"/>
    <cellStyle name="Заголовок 3 86 3" xfId="7908"/>
    <cellStyle name="Заголовок 3 86 4" xfId="7909"/>
    <cellStyle name="Заголовок 3 87" xfId="7910"/>
    <cellStyle name="Заголовок 3 87 2" xfId="7911"/>
    <cellStyle name="Заголовок 3 87 3" xfId="7912"/>
    <cellStyle name="Заголовок 3 87 4" xfId="7913"/>
    <cellStyle name="Заголовок 3 88" xfId="7914"/>
    <cellStyle name="Заголовок 3 88 2" xfId="7915"/>
    <cellStyle name="Заголовок 3 88 3" xfId="7916"/>
    <cellStyle name="Заголовок 3 88 4" xfId="7917"/>
    <cellStyle name="Заголовок 3 89" xfId="7918"/>
    <cellStyle name="Заголовок 3 89 2" xfId="7919"/>
    <cellStyle name="Заголовок 3 89 3" xfId="7920"/>
    <cellStyle name="Заголовок 3 89 4" xfId="7921"/>
    <cellStyle name="Заголовок 3 9" xfId="7922"/>
    <cellStyle name="Заголовок 3 9 2" xfId="7923"/>
    <cellStyle name="Заголовок 3 9 3" xfId="7924"/>
    <cellStyle name="Заголовок 3 9 4" xfId="7925"/>
    <cellStyle name="Заголовок 3 90" xfId="7926"/>
    <cellStyle name="Заголовок 3 90 2" xfId="7927"/>
    <cellStyle name="Заголовок 3 90 3" xfId="7928"/>
    <cellStyle name="Заголовок 3 90 4" xfId="7929"/>
    <cellStyle name="Заголовок 3 91" xfId="7930"/>
    <cellStyle name="Заголовок 3 91 2" xfId="7931"/>
    <cellStyle name="Заголовок 3 91 3" xfId="7932"/>
    <cellStyle name="Заголовок 3 91 4" xfId="7933"/>
    <cellStyle name="Заголовок 3 92" xfId="7934"/>
    <cellStyle name="Заголовок 3 92 2" xfId="7935"/>
    <cellStyle name="Заголовок 3 92 3" xfId="7936"/>
    <cellStyle name="Заголовок 3 92 4" xfId="7937"/>
    <cellStyle name="Заголовок 3 93" xfId="7938"/>
    <cellStyle name="Заголовок 3 93 2" xfId="7939"/>
    <cellStyle name="Заголовок 3 93 3" xfId="7940"/>
    <cellStyle name="Заголовок 3 93 4" xfId="7941"/>
    <cellStyle name="Заголовок 3 94" xfId="7942"/>
    <cellStyle name="Заголовок 3 94 2" xfId="7943"/>
    <cellStyle name="Заголовок 3 94 3" xfId="7944"/>
    <cellStyle name="Заголовок 3 94 4" xfId="7945"/>
    <cellStyle name="Заголовок 3 95" xfId="7946"/>
    <cellStyle name="Заголовок 3 95 2" xfId="7947"/>
    <cellStyle name="Заголовок 3 95 3" xfId="7948"/>
    <cellStyle name="Заголовок 3 95 4" xfId="7949"/>
    <cellStyle name="Заголовок 3 96" xfId="7950"/>
    <cellStyle name="Заголовок 3 96 2" xfId="7951"/>
    <cellStyle name="Заголовок 3 96 3" xfId="7952"/>
    <cellStyle name="Заголовок 3 96 4" xfId="7953"/>
    <cellStyle name="Заголовок 3 97" xfId="7954"/>
    <cellStyle name="Заголовок 3 97 2" xfId="7955"/>
    <cellStyle name="Заголовок 3 97 3" xfId="7956"/>
    <cellStyle name="Заголовок 3 97 4" xfId="7957"/>
    <cellStyle name="Заголовок 3 98" xfId="7958"/>
    <cellStyle name="Заголовок 3 98 2" xfId="7959"/>
    <cellStyle name="Заголовок 3 98 3" xfId="7960"/>
    <cellStyle name="Заголовок 3 98 4" xfId="7961"/>
    <cellStyle name="Заголовок 3 99" xfId="7962"/>
    <cellStyle name="Заголовок 3 99 2" xfId="7963"/>
    <cellStyle name="Заголовок 3 99 3" xfId="7964"/>
    <cellStyle name="Заголовок 3 99 4" xfId="7965"/>
    <cellStyle name="Заголовок 4 10" xfId="7966"/>
    <cellStyle name="Заголовок 4 10 2" xfId="7967"/>
    <cellStyle name="Заголовок 4 10 3" xfId="7968"/>
    <cellStyle name="Заголовок 4 10 4" xfId="7969"/>
    <cellStyle name="Заголовок 4 100" xfId="7970"/>
    <cellStyle name="Заголовок 4 100 2" xfId="7971"/>
    <cellStyle name="Заголовок 4 100 3" xfId="7972"/>
    <cellStyle name="Заголовок 4 100 4" xfId="7973"/>
    <cellStyle name="Заголовок 4 101" xfId="7974"/>
    <cellStyle name="Заголовок 4 101 2" xfId="7975"/>
    <cellStyle name="Заголовок 4 101 3" xfId="7976"/>
    <cellStyle name="Заголовок 4 101 4" xfId="7977"/>
    <cellStyle name="Заголовок 4 102" xfId="7978"/>
    <cellStyle name="Заголовок 4 102 2" xfId="7979"/>
    <cellStyle name="Заголовок 4 102 3" xfId="7980"/>
    <cellStyle name="Заголовок 4 102 4" xfId="7981"/>
    <cellStyle name="Заголовок 4 103" xfId="7982"/>
    <cellStyle name="Заголовок 4 103 2" xfId="7983"/>
    <cellStyle name="Заголовок 4 103 3" xfId="7984"/>
    <cellStyle name="Заголовок 4 103 4" xfId="7985"/>
    <cellStyle name="Заголовок 4 104" xfId="7986"/>
    <cellStyle name="Заголовок 4 104 2" xfId="7987"/>
    <cellStyle name="Заголовок 4 104 3" xfId="7988"/>
    <cellStyle name="Заголовок 4 104 4" xfId="7989"/>
    <cellStyle name="Заголовок 4 105" xfId="7990"/>
    <cellStyle name="Заголовок 4 105 2" xfId="7991"/>
    <cellStyle name="Заголовок 4 105 3" xfId="7992"/>
    <cellStyle name="Заголовок 4 105 4" xfId="7993"/>
    <cellStyle name="Заголовок 4 106" xfId="7994"/>
    <cellStyle name="Заголовок 4 106 2" xfId="7995"/>
    <cellStyle name="Заголовок 4 106 3" xfId="7996"/>
    <cellStyle name="Заголовок 4 106 4" xfId="7997"/>
    <cellStyle name="Заголовок 4 107" xfId="7998"/>
    <cellStyle name="Заголовок 4 107 2" xfId="7999"/>
    <cellStyle name="Заголовок 4 107 3" xfId="8000"/>
    <cellStyle name="Заголовок 4 107 4" xfId="8001"/>
    <cellStyle name="Заголовок 4 108" xfId="8002"/>
    <cellStyle name="Заголовок 4 108 2" xfId="8003"/>
    <cellStyle name="Заголовок 4 108 3" xfId="8004"/>
    <cellStyle name="Заголовок 4 108 4" xfId="8005"/>
    <cellStyle name="Заголовок 4 109" xfId="8006"/>
    <cellStyle name="Заголовок 4 109 2" xfId="8007"/>
    <cellStyle name="Заголовок 4 109 3" xfId="8008"/>
    <cellStyle name="Заголовок 4 109 4" xfId="8009"/>
    <cellStyle name="Заголовок 4 11" xfId="8010"/>
    <cellStyle name="Заголовок 4 11 2" xfId="8011"/>
    <cellStyle name="Заголовок 4 11 3" xfId="8012"/>
    <cellStyle name="Заголовок 4 11 4" xfId="8013"/>
    <cellStyle name="Заголовок 4 110" xfId="8014"/>
    <cellStyle name="Заголовок 4 110 2" xfId="8015"/>
    <cellStyle name="Заголовок 4 110 3" xfId="8016"/>
    <cellStyle name="Заголовок 4 110 4" xfId="8017"/>
    <cellStyle name="Заголовок 4 111" xfId="8018"/>
    <cellStyle name="Заголовок 4 111 2" xfId="8019"/>
    <cellStyle name="Заголовок 4 111 3" xfId="8020"/>
    <cellStyle name="Заголовок 4 111 4" xfId="8021"/>
    <cellStyle name="Заголовок 4 112" xfId="8022"/>
    <cellStyle name="Заголовок 4 112 2" xfId="8023"/>
    <cellStyle name="Заголовок 4 112 3" xfId="8024"/>
    <cellStyle name="Заголовок 4 112 4" xfId="8025"/>
    <cellStyle name="Заголовок 4 113" xfId="8026"/>
    <cellStyle name="Заголовок 4 113 2" xfId="8027"/>
    <cellStyle name="Заголовок 4 113 3" xfId="8028"/>
    <cellStyle name="Заголовок 4 113 4" xfId="8029"/>
    <cellStyle name="Заголовок 4 114" xfId="8030"/>
    <cellStyle name="Заголовок 4 114 2" xfId="8031"/>
    <cellStyle name="Заголовок 4 114 3" xfId="8032"/>
    <cellStyle name="Заголовок 4 114 4" xfId="8033"/>
    <cellStyle name="Заголовок 4 115" xfId="8034"/>
    <cellStyle name="Заголовок 4 115 2" xfId="8035"/>
    <cellStyle name="Заголовок 4 115 3" xfId="8036"/>
    <cellStyle name="Заголовок 4 115 4" xfId="8037"/>
    <cellStyle name="Заголовок 4 116" xfId="8038"/>
    <cellStyle name="Заголовок 4 116 2" xfId="8039"/>
    <cellStyle name="Заголовок 4 116 3" xfId="8040"/>
    <cellStyle name="Заголовок 4 116 4" xfId="8041"/>
    <cellStyle name="Заголовок 4 117" xfId="8042"/>
    <cellStyle name="Заголовок 4 117 2" xfId="8043"/>
    <cellStyle name="Заголовок 4 117 3" xfId="8044"/>
    <cellStyle name="Заголовок 4 117 4" xfId="8045"/>
    <cellStyle name="Заголовок 4 118" xfId="8046"/>
    <cellStyle name="Заголовок 4 118 2" xfId="8047"/>
    <cellStyle name="Заголовок 4 118 3" xfId="8048"/>
    <cellStyle name="Заголовок 4 118 4" xfId="8049"/>
    <cellStyle name="Заголовок 4 119" xfId="8050"/>
    <cellStyle name="Заголовок 4 119 2" xfId="8051"/>
    <cellStyle name="Заголовок 4 119 3" xfId="8052"/>
    <cellStyle name="Заголовок 4 119 4" xfId="8053"/>
    <cellStyle name="Заголовок 4 12" xfId="8054"/>
    <cellStyle name="Заголовок 4 12 2" xfId="8055"/>
    <cellStyle name="Заголовок 4 12 3" xfId="8056"/>
    <cellStyle name="Заголовок 4 12 4" xfId="8057"/>
    <cellStyle name="Заголовок 4 120" xfId="8058"/>
    <cellStyle name="Заголовок 4 120 2" xfId="8059"/>
    <cellStyle name="Заголовок 4 120 3" xfId="8060"/>
    <cellStyle name="Заголовок 4 120 4" xfId="8061"/>
    <cellStyle name="Заголовок 4 121" xfId="8062"/>
    <cellStyle name="Заголовок 4 121 2" xfId="8063"/>
    <cellStyle name="Заголовок 4 121 3" xfId="8064"/>
    <cellStyle name="Заголовок 4 121 4" xfId="8065"/>
    <cellStyle name="Заголовок 4 122" xfId="8066"/>
    <cellStyle name="Заголовок 4 122 2" xfId="8067"/>
    <cellStyle name="Заголовок 4 122 3" xfId="8068"/>
    <cellStyle name="Заголовок 4 122 4" xfId="8069"/>
    <cellStyle name="Заголовок 4 123" xfId="8070"/>
    <cellStyle name="Заголовок 4 123 2" xfId="8071"/>
    <cellStyle name="Заголовок 4 123 3" xfId="8072"/>
    <cellStyle name="Заголовок 4 123 4" xfId="8073"/>
    <cellStyle name="Заголовок 4 124" xfId="8074"/>
    <cellStyle name="Заголовок 4 124 2" xfId="8075"/>
    <cellStyle name="Заголовок 4 124 3" xfId="8076"/>
    <cellStyle name="Заголовок 4 124 4" xfId="8077"/>
    <cellStyle name="Заголовок 4 125" xfId="8078"/>
    <cellStyle name="Заголовок 4 125 2" xfId="8079"/>
    <cellStyle name="Заголовок 4 125 3" xfId="8080"/>
    <cellStyle name="Заголовок 4 125 4" xfId="8081"/>
    <cellStyle name="Заголовок 4 126" xfId="8082"/>
    <cellStyle name="Заголовок 4 126 2" xfId="8083"/>
    <cellStyle name="Заголовок 4 126 3" xfId="8084"/>
    <cellStyle name="Заголовок 4 126 4" xfId="8085"/>
    <cellStyle name="Заголовок 4 127" xfId="8086"/>
    <cellStyle name="Заголовок 4 127 2" xfId="8087"/>
    <cellStyle name="Заголовок 4 127 3" xfId="8088"/>
    <cellStyle name="Заголовок 4 127 4" xfId="8089"/>
    <cellStyle name="Заголовок 4 128" xfId="8090"/>
    <cellStyle name="Заголовок 4 128 2" xfId="8091"/>
    <cellStyle name="Заголовок 4 128 3" xfId="8092"/>
    <cellStyle name="Заголовок 4 128 4" xfId="8093"/>
    <cellStyle name="Заголовок 4 129" xfId="8094"/>
    <cellStyle name="Заголовок 4 129 2" xfId="8095"/>
    <cellStyle name="Заголовок 4 129 3" xfId="8096"/>
    <cellStyle name="Заголовок 4 129 4" xfId="8097"/>
    <cellStyle name="Заголовок 4 13" xfId="8098"/>
    <cellStyle name="Заголовок 4 13 2" xfId="8099"/>
    <cellStyle name="Заголовок 4 13 3" xfId="8100"/>
    <cellStyle name="Заголовок 4 13 4" xfId="8101"/>
    <cellStyle name="Заголовок 4 130" xfId="8102"/>
    <cellStyle name="Заголовок 4 130 2" xfId="8103"/>
    <cellStyle name="Заголовок 4 130 3" xfId="8104"/>
    <cellStyle name="Заголовок 4 130 4" xfId="8105"/>
    <cellStyle name="Заголовок 4 131" xfId="8106"/>
    <cellStyle name="Заголовок 4 131 2" xfId="8107"/>
    <cellStyle name="Заголовок 4 131 3" xfId="8108"/>
    <cellStyle name="Заголовок 4 131 4" xfId="8109"/>
    <cellStyle name="Заголовок 4 132" xfId="8110"/>
    <cellStyle name="Заголовок 4 132 2" xfId="8111"/>
    <cellStyle name="Заголовок 4 132 3" xfId="8112"/>
    <cellStyle name="Заголовок 4 132 4" xfId="8113"/>
    <cellStyle name="Заголовок 4 133" xfId="8114"/>
    <cellStyle name="Заголовок 4 133 2" xfId="8115"/>
    <cellStyle name="Заголовок 4 133 3" xfId="8116"/>
    <cellStyle name="Заголовок 4 133 4" xfId="8117"/>
    <cellStyle name="Заголовок 4 134" xfId="8118"/>
    <cellStyle name="Заголовок 4 134 2" xfId="8119"/>
    <cellStyle name="Заголовок 4 134 3" xfId="8120"/>
    <cellStyle name="Заголовок 4 134 4" xfId="8121"/>
    <cellStyle name="Заголовок 4 135" xfId="8122"/>
    <cellStyle name="Заголовок 4 135 2" xfId="8123"/>
    <cellStyle name="Заголовок 4 135 3" xfId="8124"/>
    <cellStyle name="Заголовок 4 135 4" xfId="8125"/>
    <cellStyle name="Заголовок 4 136" xfId="8126"/>
    <cellStyle name="Заголовок 4 136 2" xfId="8127"/>
    <cellStyle name="Заголовок 4 136 3" xfId="8128"/>
    <cellStyle name="Заголовок 4 136 4" xfId="8129"/>
    <cellStyle name="Заголовок 4 137" xfId="8130"/>
    <cellStyle name="Заголовок 4 137 2" xfId="8131"/>
    <cellStyle name="Заголовок 4 137 3" xfId="8132"/>
    <cellStyle name="Заголовок 4 137 4" xfId="8133"/>
    <cellStyle name="Заголовок 4 138" xfId="8134"/>
    <cellStyle name="Заголовок 4 138 2" xfId="8135"/>
    <cellStyle name="Заголовок 4 138 3" xfId="8136"/>
    <cellStyle name="Заголовок 4 138 4" xfId="8137"/>
    <cellStyle name="Заголовок 4 139" xfId="8138"/>
    <cellStyle name="Заголовок 4 139 2" xfId="8139"/>
    <cellStyle name="Заголовок 4 139 3" xfId="8140"/>
    <cellStyle name="Заголовок 4 139 4" xfId="8141"/>
    <cellStyle name="Заголовок 4 14" xfId="8142"/>
    <cellStyle name="Заголовок 4 14 2" xfId="8143"/>
    <cellStyle name="Заголовок 4 14 3" xfId="8144"/>
    <cellStyle name="Заголовок 4 14 4" xfId="8145"/>
    <cellStyle name="Заголовок 4 140" xfId="8146"/>
    <cellStyle name="Заголовок 4 140 2" xfId="8147"/>
    <cellStyle name="Заголовок 4 140 3" xfId="8148"/>
    <cellStyle name="Заголовок 4 140 4" xfId="8149"/>
    <cellStyle name="Заголовок 4 141" xfId="8150"/>
    <cellStyle name="Заголовок 4 141 2" xfId="8151"/>
    <cellStyle name="Заголовок 4 141 3" xfId="8152"/>
    <cellStyle name="Заголовок 4 141 4" xfId="8153"/>
    <cellStyle name="Заголовок 4 142" xfId="8154"/>
    <cellStyle name="Заголовок 4 142 2" xfId="8155"/>
    <cellStyle name="Заголовок 4 142 3" xfId="8156"/>
    <cellStyle name="Заголовок 4 142 4" xfId="8157"/>
    <cellStyle name="Заголовок 4 143" xfId="8158"/>
    <cellStyle name="Заголовок 4 143 2" xfId="8159"/>
    <cellStyle name="Заголовок 4 143 3" xfId="8160"/>
    <cellStyle name="Заголовок 4 143 4" xfId="8161"/>
    <cellStyle name="Заголовок 4 144" xfId="8162"/>
    <cellStyle name="Заголовок 4 144 2" xfId="8163"/>
    <cellStyle name="Заголовок 4 144 3" xfId="8164"/>
    <cellStyle name="Заголовок 4 144 4" xfId="8165"/>
    <cellStyle name="Заголовок 4 145" xfId="8166"/>
    <cellStyle name="Заголовок 4 145 2" xfId="8167"/>
    <cellStyle name="Заголовок 4 145 3" xfId="8168"/>
    <cellStyle name="Заголовок 4 145 4" xfId="8169"/>
    <cellStyle name="Заголовок 4 146" xfId="8170"/>
    <cellStyle name="Заголовок 4 146 2" xfId="8171"/>
    <cellStyle name="Заголовок 4 146 3" xfId="8172"/>
    <cellStyle name="Заголовок 4 146 4" xfId="8173"/>
    <cellStyle name="Заголовок 4 147" xfId="8174"/>
    <cellStyle name="Заголовок 4 147 2" xfId="8175"/>
    <cellStyle name="Заголовок 4 147 3" xfId="8176"/>
    <cellStyle name="Заголовок 4 147 4" xfId="8177"/>
    <cellStyle name="Заголовок 4 148" xfId="8178"/>
    <cellStyle name="Заголовок 4 148 2" xfId="8179"/>
    <cellStyle name="Заголовок 4 148 3" xfId="8180"/>
    <cellStyle name="Заголовок 4 148 4" xfId="8181"/>
    <cellStyle name="Заголовок 4 149" xfId="8182"/>
    <cellStyle name="Заголовок 4 149 2" xfId="8183"/>
    <cellStyle name="Заголовок 4 149 3" xfId="8184"/>
    <cellStyle name="Заголовок 4 149 4" xfId="8185"/>
    <cellStyle name="Заголовок 4 15" xfId="8186"/>
    <cellStyle name="Заголовок 4 15 2" xfId="8187"/>
    <cellStyle name="Заголовок 4 15 3" xfId="8188"/>
    <cellStyle name="Заголовок 4 15 4" xfId="8189"/>
    <cellStyle name="Заголовок 4 150" xfId="8190"/>
    <cellStyle name="Заголовок 4 150 2" xfId="8191"/>
    <cellStyle name="Заголовок 4 150 3" xfId="8192"/>
    <cellStyle name="Заголовок 4 150 4" xfId="8193"/>
    <cellStyle name="Заголовок 4 151" xfId="8194"/>
    <cellStyle name="Заголовок 4 151 2" xfId="8195"/>
    <cellStyle name="Заголовок 4 151 3" xfId="8196"/>
    <cellStyle name="Заголовок 4 151 4" xfId="8197"/>
    <cellStyle name="Заголовок 4 152" xfId="8198"/>
    <cellStyle name="Заголовок 4 152 2" xfId="8199"/>
    <cellStyle name="Заголовок 4 152 3" xfId="8200"/>
    <cellStyle name="Заголовок 4 152 4" xfId="8201"/>
    <cellStyle name="Заголовок 4 16" xfId="8202"/>
    <cellStyle name="Заголовок 4 16 2" xfId="8203"/>
    <cellStyle name="Заголовок 4 16 3" xfId="8204"/>
    <cellStyle name="Заголовок 4 16 4" xfId="8205"/>
    <cellStyle name="Заголовок 4 17" xfId="8206"/>
    <cellStyle name="Заголовок 4 17 2" xfId="8207"/>
    <cellStyle name="Заголовок 4 17 3" xfId="8208"/>
    <cellStyle name="Заголовок 4 17 4" xfId="8209"/>
    <cellStyle name="Заголовок 4 18" xfId="8210"/>
    <cellStyle name="Заголовок 4 18 2" xfId="8211"/>
    <cellStyle name="Заголовок 4 18 3" xfId="8212"/>
    <cellStyle name="Заголовок 4 18 4" xfId="8213"/>
    <cellStyle name="Заголовок 4 19" xfId="8214"/>
    <cellStyle name="Заголовок 4 19 2" xfId="8215"/>
    <cellStyle name="Заголовок 4 19 3" xfId="8216"/>
    <cellStyle name="Заголовок 4 19 4" xfId="8217"/>
    <cellStyle name="Заголовок 4 2" xfId="8218"/>
    <cellStyle name="Заголовок 4 2 2" xfId="8219"/>
    <cellStyle name="Заголовок 4 2 2 10" xfId="8220"/>
    <cellStyle name="Заголовок 4 2 2 10 2" xfId="8221"/>
    <cellStyle name="Заголовок 4 2 2 10 3" xfId="8222"/>
    <cellStyle name="Заголовок 4 2 2 10 4" xfId="8223"/>
    <cellStyle name="Заголовок 4 2 2 11" xfId="8224"/>
    <cellStyle name="Заголовок 4 2 2 11 2" xfId="8225"/>
    <cellStyle name="Заголовок 4 2 2 11 3" xfId="8226"/>
    <cellStyle name="Заголовок 4 2 2 11 4" xfId="8227"/>
    <cellStyle name="Заголовок 4 2 2 12" xfId="8228"/>
    <cellStyle name="Заголовок 4 2 2 12 2" xfId="8229"/>
    <cellStyle name="Заголовок 4 2 2 12 3" xfId="8230"/>
    <cellStyle name="Заголовок 4 2 2 12 4" xfId="8231"/>
    <cellStyle name="Заголовок 4 2 2 13" xfId="8232"/>
    <cellStyle name="Заголовок 4 2 2 13 2" xfId="8233"/>
    <cellStyle name="Заголовок 4 2 2 13 3" xfId="8234"/>
    <cellStyle name="Заголовок 4 2 2 13 4" xfId="8235"/>
    <cellStyle name="Заголовок 4 2 2 14" xfId="8236"/>
    <cellStyle name="Заголовок 4 2 2 15" xfId="8237"/>
    <cellStyle name="Заголовок 4 2 2 16" xfId="8238"/>
    <cellStyle name="Заголовок 4 2 2 2" xfId="8239"/>
    <cellStyle name="Заголовок 4 2 2 2 2" xfId="8240"/>
    <cellStyle name="Заголовок 4 2 2 2 3" xfId="8241"/>
    <cellStyle name="Заголовок 4 2 2 2 4" xfId="8242"/>
    <cellStyle name="Заголовок 4 2 2 3" xfId="8243"/>
    <cellStyle name="Заголовок 4 2 2 3 2" xfId="8244"/>
    <cellStyle name="Заголовок 4 2 2 3 3" xfId="8245"/>
    <cellStyle name="Заголовок 4 2 2 3 4" xfId="8246"/>
    <cellStyle name="Заголовок 4 2 2 4" xfId="8247"/>
    <cellStyle name="Заголовок 4 2 2 4 2" xfId="8248"/>
    <cellStyle name="Заголовок 4 2 2 4 3" xfId="8249"/>
    <cellStyle name="Заголовок 4 2 2 4 4" xfId="8250"/>
    <cellStyle name="Заголовок 4 2 2 5" xfId="8251"/>
    <cellStyle name="Заголовок 4 2 2 5 2" xfId="8252"/>
    <cellStyle name="Заголовок 4 2 2 5 3" xfId="8253"/>
    <cellStyle name="Заголовок 4 2 2 5 4" xfId="8254"/>
    <cellStyle name="Заголовок 4 2 2 6" xfId="8255"/>
    <cellStyle name="Заголовок 4 2 2 6 2" xfId="8256"/>
    <cellStyle name="Заголовок 4 2 2 6 3" xfId="8257"/>
    <cellStyle name="Заголовок 4 2 2 6 4" xfId="8258"/>
    <cellStyle name="Заголовок 4 2 2 7" xfId="8259"/>
    <cellStyle name="Заголовок 4 2 2 7 2" xfId="8260"/>
    <cellStyle name="Заголовок 4 2 2 7 3" xfId="8261"/>
    <cellStyle name="Заголовок 4 2 2 7 4" xfId="8262"/>
    <cellStyle name="Заголовок 4 2 2 8" xfId="8263"/>
    <cellStyle name="Заголовок 4 2 2 8 2" xfId="8264"/>
    <cellStyle name="Заголовок 4 2 2 8 3" xfId="8265"/>
    <cellStyle name="Заголовок 4 2 2 8 4" xfId="8266"/>
    <cellStyle name="Заголовок 4 2 2 9" xfId="8267"/>
    <cellStyle name="Заголовок 4 2 2 9 2" xfId="8268"/>
    <cellStyle name="Заголовок 4 2 2 9 3" xfId="8269"/>
    <cellStyle name="Заголовок 4 2 2 9 4" xfId="8270"/>
    <cellStyle name="Заголовок 4 2 3" xfId="8271"/>
    <cellStyle name="Заголовок 4 2 3 2" xfId="8272"/>
    <cellStyle name="Заголовок 4 2 3 3" xfId="8273"/>
    <cellStyle name="Заголовок 4 2 3 4" xfId="8274"/>
    <cellStyle name="Заголовок 4 2 4" xfId="8275"/>
    <cellStyle name="Заголовок 4 2 5" xfId="8276"/>
    <cellStyle name="Заголовок 4 2 6" xfId="8277"/>
    <cellStyle name="Заголовок 4 20" xfId="8278"/>
    <cellStyle name="Заголовок 4 20 2" xfId="8279"/>
    <cellStyle name="Заголовок 4 20 3" xfId="8280"/>
    <cellStyle name="Заголовок 4 20 4" xfId="8281"/>
    <cellStyle name="Заголовок 4 21" xfId="8282"/>
    <cellStyle name="Заголовок 4 21 2" xfId="8283"/>
    <cellStyle name="Заголовок 4 21 3" xfId="8284"/>
    <cellStyle name="Заголовок 4 21 4" xfId="8285"/>
    <cellStyle name="Заголовок 4 22" xfId="8286"/>
    <cellStyle name="Заголовок 4 22 2" xfId="8287"/>
    <cellStyle name="Заголовок 4 22 3" xfId="8288"/>
    <cellStyle name="Заголовок 4 22 4" xfId="8289"/>
    <cellStyle name="Заголовок 4 23" xfId="8290"/>
    <cellStyle name="Заголовок 4 23 2" xfId="8291"/>
    <cellStyle name="Заголовок 4 23 3" xfId="8292"/>
    <cellStyle name="Заголовок 4 23 4" xfId="8293"/>
    <cellStyle name="Заголовок 4 24" xfId="8294"/>
    <cellStyle name="Заголовок 4 24 2" xfId="8295"/>
    <cellStyle name="Заголовок 4 24 3" xfId="8296"/>
    <cellStyle name="Заголовок 4 24 4" xfId="8297"/>
    <cellStyle name="Заголовок 4 25" xfId="8298"/>
    <cellStyle name="Заголовок 4 25 2" xfId="8299"/>
    <cellStyle name="Заголовок 4 25 3" xfId="8300"/>
    <cellStyle name="Заголовок 4 25 4" xfId="8301"/>
    <cellStyle name="Заголовок 4 26" xfId="8302"/>
    <cellStyle name="Заголовок 4 26 2" xfId="8303"/>
    <cellStyle name="Заголовок 4 26 3" xfId="8304"/>
    <cellStyle name="Заголовок 4 26 4" xfId="8305"/>
    <cellStyle name="Заголовок 4 27" xfId="8306"/>
    <cellStyle name="Заголовок 4 27 2" xfId="8307"/>
    <cellStyle name="Заголовок 4 27 3" xfId="8308"/>
    <cellStyle name="Заголовок 4 27 4" xfId="8309"/>
    <cellStyle name="Заголовок 4 28" xfId="8310"/>
    <cellStyle name="Заголовок 4 28 2" xfId="8311"/>
    <cellStyle name="Заголовок 4 28 3" xfId="8312"/>
    <cellStyle name="Заголовок 4 28 4" xfId="8313"/>
    <cellStyle name="Заголовок 4 29" xfId="8314"/>
    <cellStyle name="Заголовок 4 29 2" xfId="8315"/>
    <cellStyle name="Заголовок 4 29 3" xfId="8316"/>
    <cellStyle name="Заголовок 4 29 4" xfId="8317"/>
    <cellStyle name="Заголовок 4 3" xfId="8318"/>
    <cellStyle name="Заголовок 4 3 2" xfId="8319"/>
    <cellStyle name="Заголовок 4 3 3" xfId="8320"/>
    <cellStyle name="Заголовок 4 3 4" xfId="8321"/>
    <cellStyle name="Заголовок 4 30" xfId="8322"/>
    <cellStyle name="Заголовок 4 30 2" xfId="8323"/>
    <cellStyle name="Заголовок 4 30 3" xfId="8324"/>
    <cellStyle name="Заголовок 4 30 4" xfId="8325"/>
    <cellStyle name="Заголовок 4 31" xfId="8326"/>
    <cellStyle name="Заголовок 4 31 2" xfId="8327"/>
    <cellStyle name="Заголовок 4 31 3" xfId="8328"/>
    <cellStyle name="Заголовок 4 31 4" xfId="8329"/>
    <cellStyle name="Заголовок 4 32" xfId="8330"/>
    <cellStyle name="Заголовок 4 32 2" xfId="8331"/>
    <cellStyle name="Заголовок 4 32 3" xfId="8332"/>
    <cellStyle name="Заголовок 4 32 4" xfId="8333"/>
    <cellStyle name="Заголовок 4 33" xfId="8334"/>
    <cellStyle name="Заголовок 4 33 2" xfId="8335"/>
    <cellStyle name="Заголовок 4 33 3" xfId="8336"/>
    <cellStyle name="Заголовок 4 33 4" xfId="8337"/>
    <cellStyle name="Заголовок 4 34" xfId="8338"/>
    <cellStyle name="Заголовок 4 34 2" xfId="8339"/>
    <cellStyle name="Заголовок 4 34 3" xfId="8340"/>
    <cellStyle name="Заголовок 4 34 4" xfId="8341"/>
    <cellStyle name="Заголовок 4 35" xfId="8342"/>
    <cellStyle name="Заголовок 4 35 2" xfId="8343"/>
    <cellStyle name="Заголовок 4 35 3" xfId="8344"/>
    <cellStyle name="Заголовок 4 35 4" xfId="8345"/>
    <cellStyle name="Заголовок 4 36" xfId="8346"/>
    <cellStyle name="Заголовок 4 36 2" xfId="8347"/>
    <cellStyle name="Заголовок 4 36 3" xfId="8348"/>
    <cellStyle name="Заголовок 4 36 4" xfId="8349"/>
    <cellStyle name="Заголовок 4 37" xfId="8350"/>
    <cellStyle name="Заголовок 4 37 2" xfId="8351"/>
    <cellStyle name="Заголовок 4 37 3" xfId="8352"/>
    <cellStyle name="Заголовок 4 37 4" xfId="8353"/>
    <cellStyle name="Заголовок 4 38" xfId="8354"/>
    <cellStyle name="Заголовок 4 38 2" xfId="8355"/>
    <cellStyle name="Заголовок 4 38 3" xfId="8356"/>
    <cellStyle name="Заголовок 4 38 4" xfId="8357"/>
    <cellStyle name="Заголовок 4 39" xfId="8358"/>
    <cellStyle name="Заголовок 4 39 2" xfId="8359"/>
    <cellStyle name="Заголовок 4 39 3" xfId="8360"/>
    <cellStyle name="Заголовок 4 39 4" xfId="8361"/>
    <cellStyle name="Заголовок 4 4" xfId="8362"/>
    <cellStyle name="Заголовок 4 4 2" xfId="8363"/>
    <cellStyle name="Заголовок 4 4 3" xfId="8364"/>
    <cellStyle name="Заголовок 4 4 4" xfId="8365"/>
    <cellStyle name="Заголовок 4 40" xfId="8366"/>
    <cellStyle name="Заголовок 4 40 2" xfId="8367"/>
    <cellStyle name="Заголовок 4 40 3" xfId="8368"/>
    <cellStyle name="Заголовок 4 40 4" xfId="8369"/>
    <cellStyle name="Заголовок 4 41" xfId="8370"/>
    <cellStyle name="Заголовок 4 41 2" xfId="8371"/>
    <cellStyle name="Заголовок 4 41 3" xfId="8372"/>
    <cellStyle name="Заголовок 4 41 4" xfId="8373"/>
    <cellStyle name="Заголовок 4 42" xfId="8374"/>
    <cellStyle name="Заголовок 4 42 2" xfId="8375"/>
    <cellStyle name="Заголовок 4 42 3" xfId="8376"/>
    <cellStyle name="Заголовок 4 42 4" xfId="8377"/>
    <cellStyle name="Заголовок 4 43" xfId="8378"/>
    <cellStyle name="Заголовок 4 43 2" xfId="8379"/>
    <cellStyle name="Заголовок 4 43 3" xfId="8380"/>
    <cellStyle name="Заголовок 4 43 4" xfId="8381"/>
    <cellStyle name="Заголовок 4 44" xfId="8382"/>
    <cellStyle name="Заголовок 4 44 2" xfId="8383"/>
    <cellStyle name="Заголовок 4 44 3" xfId="8384"/>
    <cellStyle name="Заголовок 4 44 4" xfId="8385"/>
    <cellStyle name="Заголовок 4 45" xfId="8386"/>
    <cellStyle name="Заголовок 4 45 2" xfId="8387"/>
    <cellStyle name="Заголовок 4 45 3" xfId="8388"/>
    <cellStyle name="Заголовок 4 45 4" xfId="8389"/>
    <cellStyle name="Заголовок 4 46" xfId="8390"/>
    <cellStyle name="Заголовок 4 46 2" xfId="8391"/>
    <cellStyle name="Заголовок 4 46 3" xfId="8392"/>
    <cellStyle name="Заголовок 4 46 4" xfId="8393"/>
    <cellStyle name="Заголовок 4 47" xfId="8394"/>
    <cellStyle name="Заголовок 4 47 2" xfId="8395"/>
    <cellStyle name="Заголовок 4 47 3" xfId="8396"/>
    <cellStyle name="Заголовок 4 47 4" xfId="8397"/>
    <cellStyle name="Заголовок 4 48" xfId="8398"/>
    <cellStyle name="Заголовок 4 48 2" xfId="8399"/>
    <cellStyle name="Заголовок 4 48 3" xfId="8400"/>
    <cellStyle name="Заголовок 4 48 4" xfId="8401"/>
    <cellStyle name="Заголовок 4 49" xfId="8402"/>
    <cellStyle name="Заголовок 4 49 2" xfId="8403"/>
    <cellStyle name="Заголовок 4 49 3" xfId="8404"/>
    <cellStyle name="Заголовок 4 49 4" xfId="8405"/>
    <cellStyle name="Заголовок 4 5" xfId="8406"/>
    <cellStyle name="Заголовок 4 5 2" xfId="8407"/>
    <cellStyle name="Заголовок 4 5 3" xfId="8408"/>
    <cellStyle name="Заголовок 4 5 4" xfId="8409"/>
    <cellStyle name="Заголовок 4 50" xfId="8410"/>
    <cellStyle name="Заголовок 4 50 2" xfId="8411"/>
    <cellStyle name="Заголовок 4 50 3" xfId="8412"/>
    <cellStyle name="Заголовок 4 50 4" xfId="8413"/>
    <cellStyle name="Заголовок 4 51" xfId="8414"/>
    <cellStyle name="Заголовок 4 51 2" xfId="8415"/>
    <cellStyle name="Заголовок 4 51 3" xfId="8416"/>
    <cellStyle name="Заголовок 4 51 4" xfId="8417"/>
    <cellStyle name="Заголовок 4 52" xfId="8418"/>
    <cellStyle name="Заголовок 4 52 2" xfId="8419"/>
    <cellStyle name="Заголовок 4 52 3" xfId="8420"/>
    <cellStyle name="Заголовок 4 52 4" xfId="8421"/>
    <cellStyle name="Заголовок 4 53" xfId="8422"/>
    <cellStyle name="Заголовок 4 53 2" xfId="8423"/>
    <cellStyle name="Заголовок 4 53 3" xfId="8424"/>
    <cellStyle name="Заголовок 4 53 4" xfId="8425"/>
    <cellStyle name="Заголовок 4 54" xfId="8426"/>
    <cellStyle name="Заголовок 4 54 2" xfId="8427"/>
    <cellStyle name="Заголовок 4 54 3" xfId="8428"/>
    <cellStyle name="Заголовок 4 54 4" xfId="8429"/>
    <cellStyle name="Заголовок 4 55" xfId="8430"/>
    <cellStyle name="Заголовок 4 55 2" xfId="8431"/>
    <cellStyle name="Заголовок 4 55 3" xfId="8432"/>
    <cellStyle name="Заголовок 4 55 4" xfId="8433"/>
    <cellStyle name="Заголовок 4 56" xfId="8434"/>
    <cellStyle name="Заголовок 4 56 2" xfId="8435"/>
    <cellStyle name="Заголовок 4 56 3" xfId="8436"/>
    <cellStyle name="Заголовок 4 56 4" xfId="8437"/>
    <cellStyle name="Заголовок 4 57" xfId="8438"/>
    <cellStyle name="Заголовок 4 57 2" xfId="8439"/>
    <cellStyle name="Заголовок 4 57 3" xfId="8440"/>
    <cellStyle name="Заголовок 4 57 4" xfId="8441"/>
    <cellStyle name="Заголовок 4 58" xfId="8442"/>
    <cellStyle name="Заголовок 4 58 2" xfId="8443"/>
    <cellStyle name="Заголовок 4 58 3" xfId="8444"/>
    <cellStyle name="Заголовок 4 58 4" xfId="8445"/>
    <cellStyle name="Заголовок 4 59" xfId="8446"/>
    <cellStyle name="Заголовок 4 59 2" xfId="8447"/>
    <cellStyle name="Заголовок 4 59 3" xfId="8448"/>
    <cellStyle name="Заголовок 4 59 4" xfId="8449"/>
    <cellStyle name="Заголовок 4 6" xfId="8450"/>
    <cellStyle name="Заголовок 4 6 2" xfId="8451"/>
    <cellStyle name="Заголовок 4 6 3" xfId="8452"/>
    <cellStyle name="Заголовок 4 6 4" xfId="8453"/>
    <cellStyle name="Заголовок 4 60" xfId="8454"/>
    <cellStyle name="Заголовок 4 60 2" xfId="8455"/>
    <cellStyle name="Заголовок 4 60 3" xfId="8456"/>
    <cellStyle name="Заголовок 4 60 4" xfId="8457"/>
    <cellStyle name="Заголовок 4 61" xfId="8458"/>
    <cellStyle name="Заголовок 4 61 2" xfId="8459"/>
    <cellStyle name="Заголовок 4 61 3" xfId="8460"/>
    <cellStyle name="Заголовок 4 61 4" xfId="8461"/>
    <cellStyle name="Заголовок 4 62" xfId="8462"/>
    <cellStyle name="Заголовок 4 62 2" xfId="8463"/>
    <cellStyle name="Заголовок 4 62 3" xfId="8464"/>
    <cellStyle name="Заголовок 4 62 4" xfId="8465"/>
    <cellStyle name="Заголовок 4 63" xfId="8466"/>
    <cellStyle name="Заголовок 4 63 2" xfId="8467"/>
    <cellStyle name="Заголовок 4 63 3" xfId="8468"/>
    <cellStyle name="Заголовок 4 63 4" xfId="8469"/>
    <cellStyle name="Заголовок 4 64" xfId="8470"/>
    <cellStyle name="Заголовок 4 64 2" xfId="8471"/>
    <cellStyle name="Заголовок 4 64 3" xfId="8472"/>
    <cellStyle name="Заголовок 4 64 4" xfId="8473"/>
    <cellStyle name="Заголовок 4 65" xfId="8474"/>
    <cellStyle name="Заголовок 4 65 2" xfId="8475"/>
    <cellStyle name="Заголовок 4 65 3" xfId="8476"/>
    <cellStyle name="Заголовок 4 65 4" xfId="8477"/>
    <cellStyle name="Заголовок 4 66" xfId="8478"/>
    <cellStyle name="Заголовок 4 66 2" xfId="8479"/>
    <cellStyle name="Заголовок 4 66 3" xfId="8480"/>
    <cellStyle name="Заголовок 4 66 4" xfId="8481"/>
    <cellStyle name="Заголовок 4 67" xfId="8482"/>
    <cellStyle name="Заголовок 4 67 2" xfId="8483"/>
    <cellStyle name="Заголовок 4 67 3" xfId="8484"/>
    <cellStyle name="Заголовок 4 67 4" xfId="8485"/>
    <cellStyle name="Заголовок 4 68" xfId="8486"/>
    <cellStyle name="Заголовок 4 68 2" xfId="8487"/>
    <cellStyle name="Заголовок 4 68 3" xfId="8488"/>
    <cellStyle name="Заголовок 4 68 4" xfId="8489"/>
    <cellStyle name="Заголовок 4 69" xfId="8490"/>
    <cellStyle name="Заголовок 4 69 2" xfId="8491"/>
    <cellStyle name="Заголовок 4 69 3" xfId="8492"/>
    <cellStyle name="Заголовок 4 69 4" xfId="8493"/>
    <cellStyle name="Заголовок 4 7" xfId="8494"/>
    <cellStyle name="Заголовок 4 7 2" xfId="8495"/>
    <cellStyle name="Заголовок 4 7 3" xfId="8496"/>
    <cellStyle name="Заголовок 4 7 4" xfId="8497"/>
    <cellStyle name="Заголовок 4 70" xfId="8498"/>
    <cellStyle name="Заголовок 4 70 2" xfId="8499"/>
    <cellStyle name="Заголовок 4 70 3" xfId="8500"/>
    <cellStyle name="Заголовок 4 70 4" xfId="8501"/>
    <cellStyle name="Заголовок 4 71" xfId="8502"/>
    <cellStyle name="Заголовок 4 71 2" xfId="8503"/>
    <cellStyle name="Заголовок 4 71 3" xfId="8504"/>
    <cellStyle name="Заголовок 4 71 4" xfId="8505"/>
    <cellStyle name="Заголовок 4 72" xfId="8506"/>
    <cellStyle name="Заголовок 4 72 2" xfId="8507"/>
    <cellStyle name="Заголовок 4 72 3" xfId="8508"/>
    <cellStyle name="Заголовок 4 72 4" xfId="8509"/>
    <cellStyle name="Заголовок 4 73" xfId="8510"/>
    <cellStyle name="Заголовок 4 73 2" xfId="8511"/>
    <cellStyle name="Заголовок 4 73 3" xfId="8512"/>
    <cellStyle name="Заголовок 4 73 4" xfId="8513"/>
    <cellStyle name="Заголовок 4 74" xfId="8514"/>
    <cellStyle name="Заголовок 4 74 2" xfId="8515"/>
    <cellStyle name="Заголовок 4 74 3" xfId="8516"/>
    <cellStyle name="Заголовок 4 74 4" xfId="8517"/>
    <cellStyle name="Заголовок 4 75" xfId="8518"/>
    <cellStyle name="Заголовок 4 75 2" xfId="8519"/>
    <cellStyle name="Заголовок 4 75 3" xfId="8520"/>
    <cellStyle name="Заголовок 4 75 4" xfId="8521"/>
    <cellStyle name="Заголовок 4 76" xfId="8522"/>
    <cellStyle name="Заголовок 4 76 2" xfId="8523"/>
    <cellStyle name="Заголовок 4 76 3" xfId="8524"/>
    <cellStyle name="Заголовок 4 76 4" xfId="8525"/>
    <cellStyle name="Заголовок 4 77" xfId="8526"/>
    <cellStyle name="Заголовок 4 77 2" xfId="8527"/>
    <cellStyle name="Заголовок 4 77 3" xfId="8528"/>
    <cellStyle name="Заголовок 4 77 4" xfId="8529"/>
    <cellStyle name="Заголовок 4 78" xfId="8530"/>
    <cellStyle name="Заголовок 4 78 2" xfId="8531"/>
    <cellStyle name="Заголовок 4 78 3" xfId="8532"/>
    <cellStyle name="Заголовок 4 78 4" xfId="8533"/>
    <cellStyle name="Заголовок 4 79" xfId="8534"/>
    <cellStyle name="Заголовок 4 79 2" xfId="8535"/>
    <cellStyle name="Заголовок 4 79 3" xfId="8536"/>
    <cellStyle name="Заголовок 4 79 4" xfId="8537"/>
    <cellStyle name="Заголовок 4 8" xfId="8538"/>
    <cellStyle name="Заголовок 4 8 2" xfId="8539"/>
    <cellStyle name="Заголовок 4 8 3" xfId="8540"/>
    <cellStyle name="Заголовок 4 8 4" xfId="8541"/>
    <cellStyle name="Заголовок 4 80" xfId="8542"/>
    <cellStyle name="Заголовок 4 80 2" xfId="8543"/>
    <cellStyle name="Заголовок 4 80 3" xfId="8544"/>
    <cellStyle name="Заголовок 4 80 4" xfId="8545"/>
    <cellStyle name="Заголовок 4 81" xfId="8546"/>
    <cellStyle name="Заголовок 4 81 2" xfId="8547"/>
    <cellStyle name="Заголовок 4 81 3" xfId="8548"/>
    <cellStyle name="Заголовок 4 81 4" xfId="8549"/>
    <cellStyle name="Заголовок 4 82" xfId="8550"/>
    <cellStyle name="Заголовок 4 82 2" xfId="8551"/>
    <cellStyle name="Заголовок 4 82 3" xfId="8552"/>
    <cellStyle name="Заголовок 4 82 4" xfId="8553"/>
    <cellStyle name="Заголовок 4 83" xfId="8554"/>
    <cellStyle name="Заголовок 4 83 2" xfId="8555"/>
    <cellStyle name="Заголовок 4 83 3" xfId="8556"/>
    <cellStyle name="Заголовок 4 83 4" xfId="8557"/>
    <cellStyle name="Заголовок 4 84" xfId="8558"/>
    <cellStyle name="Заголовок 4 84 2" xfId="8559"/>
    <cellStyle name="Заголовок 4 84 3" xfId="8560"/>
    <cellStyle name="Заголовок 4 84 4" xfId="8561"/>
    <cellStyle name="Заголовок 4 85" xfId="8562"/>
    <cellStyle name="Заголовок 4 85 2" xfId="8563"/>
    <cellStyle name="Заголовок 4 85 3" xfId="8564"/>
    <cellStyle name="Заголовок 4 85 4" xfId="8565"/>
    <cellStyle name="Заголовок 4 86" xfId="8566"/>
    <cellStyle name="Заголовок 4 86 2" xfId="8567"/>
    <cellStyle name="Заголовок 4 86 3" xfId="8568"/>
    <cellStyle name="Заголовок 4 86 4" xfId="8569"/>
    <cellStyle name="Заголовок 4 87" xfId="8570"/>
    <cellStyle name="Заголовок 4 87 2" xfId="8571"/>
    <cellStyle name="Заголовок 4 87 3" xfId="8572"/>
    <cellStyle name="Заголовок 4 87 4" xfId="8573"/>
    <cellStyle name="Заголовок 4 88" xfId="8574"/>
    <cellStyle name="Заголовок 4 88 2" xfId="8575"/>
    <cellStyle name="Заголовок 4 88 3" xfId="8576"/>
    <cellStyle name="Заголовок 4 88 4" xfId="8577"/>
    <cellStyle name="Заголовок 4 89" xfId="8578"/>
    <cellStyle name="Заголовок 4 89 2" xfId="8579"/>
    <cellStyle name="Заголовок 4 89 3" xfId="8580"/>
    <cellStyle name="Заголовок 4 89 4" xfId="8581"/>
    <cellStyle name="Заголовок 4 9" xfId="8582"/>
    <cellStyle name="Заголовок 4 9 2" xfId="8583"/>
    <cellStyle name="Заголовок 4 9 3" xfId="8584"/>
    <cellStyle name="Заголовок 4 9 4" xfId="8585"/>
    <cellStyle name="Заголовок 4 90" xfId="8586"/>
    <cellStyle name="Заголовок 4 90 2" xfId="8587"/>
    <cellStyle name="Заголовок 4 90 3" xfId="8588"/>
    <cellStyle name="Заголовок 4 90 4" xfId="8589"/>
    <cellStyle name="Заголовок 4 91" xfId="8590"/>
    <cellStyle name="Заголовок 4 91 2" xfId="8591"/>
    <cellStyle name="Заголовок 4 91 3" xfId="8592"/>
    <cellStyle name="Заголовок 4 91 4" xfId="8593"/>
    <cellStyle name="Заголовок 4 92" xfId="8594"/>
    <cellStyle name="Заголовок 4 92 2" xfId="8595"/>
    <cellStyle name="Заголовок 4 92 3" xfId="8596"/>
    <cellStyle name="Заголовок 4 92 4" xfId="8597"/>
    <cellStyle name="Заголовок 4 93" xfId="8598"/>
    <cellStyle name="Заголовок 4 93 2" xfId="8599"/>
    <cellStyle name="Заголовок 4 93 3" xfId="8600"/>
    <cellStyle name="Заголовок 4 93 4" xfId="8601"/>
    <cellStyle name="Заголовок 4 94" xfId="8602"/>
    <cellStyle name="Заголовок 4 94 2" xfId="8603"/>
    <cellStyle name="Заголовок 4 94 3" xfId="8604"/>
    <cellStyle name="Заголовок 4 94 4" xfId="8605"/>
    <cellStyle name="Заголовок 4 95" xfId="8606"/>
    <cellStyle name="Заголовок 4 95 2" xfId="8607"/>
    <cellStyle name="Заголовок 4 95 3" xfId="8608"/>
    <cellStyle name="Заголовок 4 95 4" xfId="8609"/>
    <cellStyle name="Заголовок 4 96" xfId="8610"/>
    <cellStyle name="Заголовок 4 96 2" xfId="8611"/>
    <cellStyle name="Заголовок 4 96 3" xfId="8612"/>
    <cellStyle name="Заголовок 4 96 4" xfId="8613"/>
    <cellStyle name="Заголовок 4 97" xfId="8614"/>
    <cellStyle name="Заголовок 4 97 2" xfId="8615"/>
    <cellStyle name="Заголовок 4 97 3" xfId="8616"/>
    <cellStyle name="Заголовок 4 97 4" xfId="8617"/>
    <cellStyle name="Заголовок 4 98" xfId="8618"/>
    <cellStyle name="Заголовок 4 98 2" xfId="8619"/>
    <cellStyle name="Заголовок 4 98 3" xfId="8620"/>
    <cellStyle name="Заголовок 4 98 4" xfId="8621"/>
    <cellStyle name="Заголовок 4 99" xfId="8622"/>
    <cellStyle name="Заголовок 4 99 2" xfId="8623"/>
    <cellStyle name="Заголовок 4 99 3" xfId="8624"/>
    <cellStyle name="Заголовок 4 99 4" xfId="8625"/>
    <cellStyle name="Итог 10" xfId="8626"/>
    <cellStyle name="Итог 10 2" xfId="8627"/>
    <cellStyle name="Итог 10 3" xfId="8628"/>
    <cellStyle name="Итог 10 4" xfId="8629"/>
    <cellStyle name="Итог 100" xfId="8630"/>
    <cellStyle name="Итог 100 2" xfId="8631"/>
    <cellStyle name="Итог 100 3" xfId="8632"/>
    <cellStyle name="Итог 100 4" xfId="8633"/>
    <cellStyle name="Итог 101" xfId="8634"/>
    <cellStyle name="Итог 101 2" xfId="8635"/>
    <cellStyle name="Итог 101 3" xfId="8636"/>
    <cellStyle name="Итог 101 4" xfId="8637"/>
    <cellStyle name="Итог 102" xfId="8638"/>
    <cellStyle name="Итог 102 2" xfId="8639"/>
    <cellStyle name="Итог 102 3" xfId="8640"/>
    <cellStyle name="Итог 102 4" xfId="8641"/>
    <cellStyle name="Итог 103" xfId="8642"/>
    <cellStyle name="Итог 103 2" xfId="8643"/>
    <cellStyle name="Итог 103 3" xfId="8644"/>
    <cellStyle name="Итог 103 4" xfId="8645"/>
    <cellStyle name="Итог 104" xfId="8646"/>
    <cellStyle name="Итог 104 2" xfId="8647"/>
    <cellStyle name="Итог 104 3" xfId="8648"/>
    <cellStyle name="Итог 104 4" xfId="8649"/>
    <cellStyle name="Итог 105" xfId="8650"/>
    <cellStyle name="Итог 105 2" xfId="8651"/>
    <cellStyle name="Итог 105 3" xfId="8652"/>
    <cellStyle name="Итог 105 4" xfId="8653"/>
    <cellStyle name="Итог 106" xfId="8654"/>
    <cellStyle name="Итог 106 2" xfId="8655"/>
    <cellStyle name="Итог 106 3" xfId="8656"/>
    <cellStyle name="Итог 106 4" xfId="8657"/>
    <cellStyle name="Итог 107" xfId="8658"/>
    <cellStyle name="Итог 107 2" xfId="8659"/>
    <cellStyle name="Итог 107 3" xfId="8660"/>
    <cellStyle name="Итог 107 4" xfId="8661"/>
    <cellStyle name="Итог 108" xfId="8662"/>
    <cellStyle name="Итог 108 2" xfId="8663"/>
    <cellStyle name="Итог 108 3" xfId="8664"/>
    <cellStyle name="Итог 108 4" xfId="8665"/>
    <cellStyle name="Итог 109" xfId="8666"/>
    <cellStyle name="Итог 109 2" xfId="8667"/>
    <cellStyle name="Итог 109 3" xfId="8668"/>
    <cellStyle name="Итог 109 4" xfId="8669"/>
    <cellStyle name="Итог 11" xfId="8670"/>
    <cellStyle name="Итог 11 2" xfId="8671"/>
    <cellStyle name="Итог 11 3" xfId="8672"/>
    <cellStyle name="Итог 11 4" xfId="8673"/>
    <cellStyle name="Итог 110" xfId="8674"/>
    <cellStyle name="Итог 110 2" xfId="8675"/>
    <cellStyle name="Итог 110 3" xfId="8676"/>
    <cellStyle name="Итог 110 4" xfId="8677"/>
    <cellStyle name="Итог 111" xfId="8678"/>
    <cellStyle name="Итог 111 2" xfId="8679"/>
    <cellStyle name="Итог 111 3" xfId="8680"/>
    <cellStyle name="Итог 111 4" xfId="8681"/>
    <cellStyle name="Итог 112" xfId="8682"/>
    <cellStyle name="Итог 112 2" xfId="8683"/>
    <cellStyle name="Итог 112 3" xfId="8684"/>
    <cellStyle name="Итог 112 4" xfId="8685"/>
    <cellStyle name="Итог 113" xfId="8686"/>
    <cellStyle name="Итог 113 2" xfId="8687"/>
    <cellStyle name="Итог 113 3" xfId="8688"/>
    <cellStyle name="Итог 113 4" xfId="8689"/>
    <cellStyle name="Итог 114" xfId="8690"/>
    <cellStyle name="Итог 114 2" xfId="8691"/>
    <cellStyle name="Итог 114 3" xfId="8692"/>
    <cellStyle name="Итог 114 4" xfId="8693"/>
    <cellStyle name="Итог 115" xfId="8694"/>
    <cellStyle name="Итог 115 2" xfId="8695"/>
    <cellStyle name="Итог 115 3" xfId="8696"/>
    <cellStyle name="Итог 115 4" xfId="8697"/>
    <cellStyle name="Итог 116" xfId="8698"/>
    <cellStyle name="Итог 116 2" xfId="8699"/>
    <cellStyle name="Итог 116 3" xfId="8700"/>
    <cellStyle name="Итог 116 4" xfId="8701"/>
    <cellStyle name="Итог 117" xfId="8702"/>
    <cellStyle name="Итог 117 2" xfId="8703"/>
    <cellStyle name="Итог 117 3" xfId="8704"/>
    <cellStyle name="Итог 117 4" xfId="8705"/>
    <cellStyle name="Итог 118" xfId="8706"/>
    <cellStyle name="Итог 118 2" xfId="8707"/>
    <cellStyle name="Итог 118 3" xfId="8708"/>
    <cellStyle name="Итог 118 4" xfId="8709"/>
    <cellStyle name="Итог 119" xfId="8710"/>
    <cellStyle name="Итог 119 2" xfId="8711"/>
    <cellStyle name="Итог 119 3" xfId="8712"/>
    <cellStyle name="Итог 119 4" xfId="8713"/>
    <cellStyle name="Итог 12" xfId="8714"/>
    <cellStyle name="Итог 12 2" xfId="8715"/>
    <cellStyle name="Итог 12 3" xfId="8716"/>
    <cellStyle name="Итог 12 4" xfId="8717"/>
    <cellStyle name="Итог 120" xfId="8718"/>
    <cellStyle name="Итог 120 2" xfId="8719"/>
    <cellStyle name="Итог 120 3" xfId="8720"/>
    <cellStyle name="Итог 120 4" xfId="8721"/>
    <cellStyle name="Итог 121" xfId="8722"/>
    <cellStyle name="Итог 121 2" xfId="8723"/>
    <cellStyle name="Итог 121 3" xfId="8724"/>
    <cellStyle name="Итог 121 4" xfId="8725"/>
    <cellStyle name="Итог 122" xfId="8726"/>
    <cellStyle name="Итог 122 2" xfId="8727"/>
    <cellStyle name="Итог 122 3" xfId="8728"/>
    <cellStyle name="Итог 122 4" xfId="8729"/>
    <cellStyle name="Итог 123" xfId="8730"/>
    <cellStyle name="Итог 123 2" xfId="8731"/>
    <cellStyle name="Итог 123 3" xfId="8732"/>
    <cellStyle name="Итог 123 4" xfId="8733"/>
    <cellStyle name="Итог 124" xfId="8734"/>
    <cellStyle name="Итог 124 2" xfId="8735"/>
    <cellStyle name="Итог 124 3" xfId="8736"/>
    <cellStyle name="Итог 124 4" xfId="8737"/>
    <cellStyle name="Итог 125" xfId="8738"/>
    <cellStyle name="Итог 125 2" xfId="8739"/>
    <cellStyle name="Итог 125 3" xfId="8740"/>
    <cellStyle name="Итог 125 4" xfId="8741"/>
    <cellStyle name="Итог 126" xfId="8742"/>
    <cellStyle name="Итог 126 2" xfId="8743"/>
    <cellStyle name="Итог 126 3" xfId="8744"/>
    <cellStyle name="Итог 126 4" xfId="8745"/>
    <cellStyle name="Итог 127" xfId="8746"/>
    <cellStyle name="Итог 127 2" xfId="8747"/>
    <cellStyle name="Итог 127 3" xfId="8748"/>
    <cellStyle name="Итог 127 4" xfId="8749"/>
    <cellStyle name="Итог 128" xfId="8750"/>
    <cellStyle name="Итог 128 2" xfId="8751"/>
    <cellStyle name="Итог 128 3" xfId="8752"/>
    <cellStyle name="Итог 128 4" xfId="8753"/>
    <cellStyle name="Итог 129" xfId="8754"/>
    <cellStyle name="Итог 129 2" xfId="8755"/>
    <cellStyle name="Итог 129 3" xfId="8756"/>
    <cellStyle name="Итог 129 4" xfId="8757"/>
    <cellStyle name="Итог 13" xfId="8758"/>
    <cellStyle name="Итог 13 2" xfId="8759"/>
    <cellStyle name="Итог 13 3" xfId="8760"/>
    <cellStyle name="Итог 13 4" xfId="8761"/>
    <cellStyle name="Итог 130" xfId="8762"/>
    <cellStyle name="Итог 130 2" xfId="8763"/>
    <cellStyle name="Итог 130 3" xfId="8764"/>
    <cellStyle name="Итог 130 4" xfId="8765"/>
    <cellStyle name="Итог 131" xfId="8766"/>
    <cellStyle name="Итог 131 2" xfId="8767"/>
    <cellStyle name="Итог 131 3" xfId="8768"/>
    <cellStyle name="Итог 131 4" xfId="8769"/>
    <cellStyle name="Итог 132" xfId="8770"/>
    <cellStyle name="Итог 132 2" xfId="8771"/>
    <cellStyle name="Итог 132 3" xfId="8772"/>
    <cellStyle name="Итог 132 4" xfId="8773"/>
    <cellStyle name="Итог 133" xfId="8774"/>
    <cellStyle name="Итог 133 2" xfId="8775"/>
    <cellStyle name="Итог 133 3" xfId="8776"/>
    <cellStyle name="Итог 133 4" xfId="8777"/>
    <cellStyle name="Итог 134" xfId="8778"/>
    <cellStyle name="Итог 134 2" xfId="8779"/>
    <cellStyle name="Итог 134 3" xfId="8780"/>
    <cellStyle name="Итог 134 4" xfId="8781"/>
    <cellStyle name="Итог 135" xfId="8782"/>
    <cellStyle name="Итог 135 2" xfId="8783"/>
    <cellStyle name="Итог 135 3" xfId="8784"/>
    <cellStyle name="Итог 135 4" xfId="8785"/>
    <cellStyle name="Итог 136" xfId="8786"/>
    <cellStyle name="Итог 136 2" xfId="8787"/>
    <cellStyle name="Итог 136 3" xfId="8788"/>
    <cellStyle name="Итог 136 4" xfId="8789"/>
    <cellStyle name="Итог 137" xfId="8790"/>
    <cellStyle name="Итог 137 2" xfId="8791"/>
    <cellStyle name="Итог 137 3" xfId="8792"/>
    <cellStyle name="Итог 137 4" xfId="8793"/>
    <cellStyle name="Итог 138" xfId="8794"/>
    <cellStyle name="Итог 138 2" xfId="8795"/>
    <cellStyle name="Итог 138 3" xfId="8796"/>
    <cellStyle name="Итог 138 4" xfId="8797"/>
    <cellStyle name="Итог 139" xfId="8798"/>
    <cellStyle name="Итог 139 2" xfId="8799"/>
    <cellStyle name="Итог 139 3" xfId="8800"/>
    <cellStyle name="Итог 139 4" xfId="8801"/>
    <cellStyle name="Итог 14" xfId="8802"/>
    <cellStyle name="Итог 14 2" xfId="8803"/>
    <cellStyle name="Итог 14 3" xfId="8804"/>
    <cellStyle name="Итог 14 4" xfId="8805"/>
    <cellStyle name="Итог 140" xfId="8806"/>
    <cellStyle name="Итог 140 2" xfId="8807"/>
    <cellStyle name="Итог 140 3" xfId="8808"/>
    <cellStyle name="Итог 140 4" xfId="8809"/>
    <cellStyle name="Итог 141" xfId="8810"/>
    <cellStyle name="Итог 141 2" xfId="8811"/>
    <cellStyle name="Итог 141 3" xfId="8812"/>
    <cellStyle name="Итог 141 4" xfId="8813"/>
    <cellStyle name="Итог 142" xfId="8814"/>
    <cellStyle name="Итог 142 2" xfId="8815"/>
    <cellStyle name="Итог 142 3" xfId="8816"/>
    <cellStyle name="Итог 142 4" xfId="8817"/>
    <cellStyle name="Итог 143" xfId="8818"/>
    <cellStyle name="Итог 143 2" xfId="8819"/>
    <cellStyle name="Итог 143 3" xfId="8820"/>
    <cellStyle name="Итог 143 4" xfId="8821"/>
    <cellStyle name="Итог 144" xfId="8822"/>
    <cellStyle name="Итог 144 2" xfId="8823"/>
    <cellStyle name="Итог 144 3" xfId="8824"/>
    <cellStyle name="Итог 144 4" xfId="8825"/>
    <cellStyle name="Итог 145" xfId="8826"/>
    <cellStyle name="Итог 145 2" xfId="8827"/>
    <cellStyle name="Итог 145 3" xfId="8828"/>
    <cellStyle name="Итог 145 4" xfId="8829"/>
    <cellStyle name="Итог 146" xfId="8830"/>
    <cellStyle name="Итог 146 2" xfId="8831"/>
    <cellStyle name="Итог 146 3" xfId="8832"/>
    <cellStyle name="Итог 146 4" xfId="8833"/>
    <cellStyle name="Итог 147" xfId="8834"/>
    <cellStyle name="Итог 147 2" xfId="8835"/>
    <cellStyle name="Итог 147 3" xfId="8836"/>
    <cellStyle name="Итог 147 4" xfId="8837"/>
    <cellStyle name="Итог 148" xfId="8838"/>
    <cellStyle name="Итог 148 2" xfId="8839"/>
    <cellStyle name="Итог 148 3" xfId="8840"/>
    <cellStyle name="Итог 148 4" xfId="8841"/>
    <cellStyle name="Итог 149" xfId="8842"/>
    <cellStyle name="Итог 149 2" xfId="8843"/>
    <cellStyle name="Итог 149 3" xfId="8844"/>
    <cellStyle name="Итог 149 4" xfId="8845"/>
    <cellStyle name="Итог 15" xfId="8846"/>
    <cellStyle name="Итог 15 2" xfId="8847"/>
    <cellStyle name="Итог 15 3" xfId="8848"/>
    <cellStyle name="Итог 15 4" xfId="8849"/>
    <cellStyle name="Итог 150" xfId="8850"/>
    <cellStyle name="Итог 150 2" xfId="8851"/>
    <cellStyle name="Итог 150 3" xfId="8852"/>
    <cellStyle name="Итог 150 4" xfId="8853"/>
    <cellStyle name="Итог 151" xfId="8854"/>
    <cellStyle name="Итог 151 2" xfId="8855"/>
    <cellStyle name="Итог 151 3" xfId="8856"/>
    <cellStyle name="Итог 151 4" xfId="8857"/>
    <cellStyle name="Итог 152" xfId="8858"/>
    <cellStyle name="Итог 152 2" xfId="8859"/>
    <cellStyle name="Итог 152 3" xfId="8860"/>
    <cellStyle name="Итог 152 4" xfId="8861"/>
    <cellStyle name="Итог 16" xfId="8862"/>
    <cellStyle name="Итог 16 2" xfId="8863"/>
    <cellStyle name="Итог 16 3" xfId="8864"/>
    <cellStyle name="Итог 16 4" xfId="8865"/>
    <cellStyle name="Итог 17" xfId="8866"/>
    <cellStyle name="Итог 17 2" xfId="8867"/>
    <cellStyle name="Итог 17 3" xfId="8868"/>
    <cellStyle name="Итог 17 4" xfId="8869"/>
    <cellStyle name="Итог 18" xfId="8870"/>
    <cellStyle name="Итог 18 2" xfId="8871"/>
    <cellStyle name="Итог 18 3" xfId="8872"/>
    <cellStyle name="Итог 18 4" xfId="8873"/>
    <cellStyle name="Итог 19" xfId="8874"/>
    <cellStyle name="Итог 19 2" xfId="8875"/>
    <cellStyle name="Итог 19 3" xfId="8876"/>
    <cellStyle name="Итог 19 4" xfId="8877"/>
    <cellStyle name="Итог 2" xfId="8878"/>
    <cellStyle name="Итог 2 2" xfId="8879"/>
    <cellStyle name="Итог 2 2 10" xfId="8880"/>
    <cellStyle name="Итог 2 2 10 2" xfId="8881"/>
    <cellStyle name="Итог 2 2 10 3" xfId="8882"/>
    <cellStyle name="Итог 2 2 10 4" xfId="8883"/>
    <cellStyle name="Итог 2 2 11" xfId="8884"/>
    <cellStyle name="Итог 2 2 11 2" xfId="8885"/>
    <cellStyle name="Итог 2 2 11 3" xfId="8886"/>
    <cellStyle name="Итог 2 2 11 4" xfId="8887"/>
    <cellStyle name="Итог 2 2 12" xfId="8888"/>
    <cellStyle name="Итог 2 2 12 2" xfId="8889"/>
    <cellStyle name="Итог 2 2 12 3" xfId="8890"/>
    <cellStyle name="Итог 2 2 12 4" xfId="8891"/>
    <cellStyle name="Итог 2 2 13" xfId="8892"/>
    <cellStyle name="Итог 2 2 13 2" xfId="8893"/>
    <cellStyle name="Итог 2 2 13 3" xfId="8894"/>
    <cellStyle name="Итог 2 2 13 4" xfId="8895"/>
    <cellStyle name="Итог 2 2 14" xfId="8896"/>
    <cellStyle name="Итог 2 2 15" xfId="8897"/>
    <cellStyle name="Итог 2 2 16" xfId="8898"/>
    <cellStyle name="Итог 2 2 2" xfId="8899"/>
    <cellStyle name="Итог 2 2 2 2" xfId="8900"/>
    <cellStyle name="Итог 2 2 2 3" xfId="8901"/>
    <cellStyle name="Итог 2 2 2 4" xfId="8902"/>
    <cellStyle name="Итог 2 2 3" xfId="8903"/>
    <cellStyle name="Итог 2 2 3 2" xfId="8904"/>
    <cellStyle name="Итог 2 2 3 3" xfId="8905"/>
    <cellStyle name="Итог 2 2 3 4" xfId="8906"/>
    <cellStyle name="Итог 2 2 4" xfId="8907"/>
    <cellStyle name="Итог 2 2 4 2" xfId="8908"/>
    <cellStyle name="Итог 2 2 4 3" xfId="8909"/>
    <cellStyle name="Итог 2 2 4 4" xfId="8910"/>
    <cellStyle name="Итог 2 2 5" xfId="8911"/>
    <cellStyle name="Итог 2 2 5 2" xfId="8912"/>
    <cellStyle name="Итог 2 2 5 3" xfId="8913"/>
    <cellStyle name="Итог 2 2 5 4" xfId="8914"/>
    <cellStyle name="Итог 2 2 6" xfId="8915"/>
    <cellStyle name="Итог 2 2 6 2" xfId="8916"/>
    <cellStyle name="Итог 2 2 6 3" xfId="8917"/>
    <cellStyle name="Итог 2 2 6 4" xfId="8918"/>
    <cellStyle name="Итог 2 2 7" xfId="8919"/>
    <cellStyle name="Итог 2 2 7 2" xfId="8920"/>
    <cellStyle name="Итог 2 2 7 3" xfId="8921"/>
    <cellStyle name="Итог 2 2 7 4" xfId="8922"/>
    <cellStyle name="Итог 2 2 8" xfId="8923"/>
    <cellStyle name="Итог 2 2 8 2" xfId="8924"/>
    <cellStyle name="Итог 2 2 8 3" xfId="8925"/>
    <cellStyle name="Итог 2 2 8 4" xfId="8926"/>
    <cellStyle name="Итог 2 2 9" xfId="8927"/>
    <cellStyle name="Итог 2 2 9 2" xfId="8928"/>
    <cellStyle name="Итог 2 2 9 3" xfId="8929"/>
    <cellStyle name="Итог 2 2 9 4" xfId="8930"/>
    <cellStyle name="Итог 2 3" xfId="8931"/>
    <cellStyle name="Итог 2 3 2" xfId="8932"/>
    <cellStyle name="Итог 2 3 3" xfId="8933"/>
    <cellStyle name="Итог 2 3 4" xfId="8934"/>
    <cellStyle name="Итог 2 4" xfId="8935"/>
    <cellStyle name="Итог 2 5" xfId="8936"/>
    <cellStyle name="Итог 2 6" xfId="8937"/>
    <cellStyle name="Итог 20" xfId="8938"/>
    <cellStyle name="Итог 20 2" xfId="8939"/>
    <cellStyle name="Итог 20 3" xfId="8940"/>
    <cellStyle name="Итог 20 4" xfId="8941"/>
    <cellStyle name="Итог 21" xfId="8942"/>
    <cellStyle name="Итог 21 2" xfId="8943"/>
    <cellStyle name="Итог 21 3" xfId="8944"/>
    <cellStyle name="Итог 21 4" xfId="8945"/>
    <cellStyle name="Итог 22" xfId="8946"/>
    <cellStyle name="Итог 22 2" xfId="8947"/>
    <cellStyle name="Итог 22 3" xfId="8948"/>
    <cellStyle name="Итог 22 4" xfId="8949"/>
    <cellStyle name="Итог 23" xfId="8950"/>
    <cellStyle name="Итог 23 2" xfId="8951"/>
    <cellStyle name="Итог 23 3" xfId="8952"/>
    <cellStyle name="Итог 23 4" xfId="8953"/>
    <cellStyle name="Итог 24" xfId="8954"/>
    <cellStyle name="Итог 24 2" xfId="8955"/>
    <cellStyle name="Итог 24 3" xfId="8956"/>
    <cellStyle name="Итог 24 4" xfId="8957"/>
    <cellStyle name="Итог 25" xfId="8958"/>
    <cellStyle name="Итог 25 2" xfId="8959"/>
    <cellStyle name="Итог 25 3" xfId="8960"/>
    <cellStyle name="Итог 25 4" xfId="8961"/>
    <cellStyle name="Итог 26" xfId="8962"/>
    <cellStyle name="Итог 26 2" xfId="8963"/>
    <cellStyle name="Итог 26 3" xfId="8964"/>
    <cellStyle name="Итог 26 4" xfId="8965"/>
    <cellStyle name="Итог 27" xfId="8966"/>
    <cellStyle name="Итог 27 2" xfId="8967"/>
    <cellStyle name="Итог 27 3" xfId="8968"/>
    <cellStyle name="Итог 27 4" xfId="8969"/>
    <cellStyle name="Итог 28" xfId="8970"/>
    <cellStyle name="Итог 28 2" xfId="8971"/>
    <cellStyle name="Итог 28 3" xfId="8972"/>
    <cellStyle name="Итог 28 4" xfId="8973"/>
    <cellStyle name="Итог 29" xfId="8974"/>
    <cellStyle name="Итог 29 2" xfId="8975"/>
    <cellStyle name="Итог 29 3" xfId="8976"/>
    <cellStyle name="Итог 29 4" xfId="8977"/>
    <cellStyle name="Итог 3" xfId="8978"/>
    <cellStyle name="Итог 3 2" xfId="8979"/>
    <cellStyle name="Итог 3 3" xfId="8980"/>
    <cellStyle name="Итог 3 4" xfId="8981"/>
    <cellStyle name="Итог 30" xfId="8982"/>
    <cellStyle name="Итог 30 2" xfId="8983"/>
    <cellStyle name="Итог 30 3" xfId="8984"/>
    <cellStyle name="Итог 30 4" xfId="8985"/>
    <cellStyle name="Итог 31" xfId="8986"/>
    <cellStyle name="Итог 31 2" xfId="8987"/>
    <cellStyle name="Итог 31 3" xfId="8988"/>
    <cellStyle name="Итог 31 4" xfId="8989"/>
    <cellStyle name="Итог 32" xfId="8990"/>
    <cellStyle name="Итог 32 2" xfId="8991"/>
    <cellStyle name="Итог 32 3" xfId="8992"/>
    <cellStyle name="Итог 32 4" xfId="8993"/>
    <cellStyle name="Итог 33" xfId="8994"/>
    <cellStyle name="Итог 33 2" xfId="8995"/>
    <cellStyle name="Итог 33 3" xfId="8996"/>
    <cellStyle name="Итог 33 4" xfId="8997"/>
    <cellStyle name="Итог 34" xfId="8998"/>
    <cellStyle name="Итог 34 2" xfId="8999"/>
    <cellStyle name="Итог 34 3" xfId="9000"/>
    <cellStyle name="Итог 34 4" xfId="9001"/>
    <cellStyle name="Итог 35" xfId="9002"/>
    <cellStyle name="Итог 35 2" xfId="9003"/>
    <cellStyle name="Итог 35 3" xfId="9004"/>
    <cellStyle name="Итог 35 4" xfId="9005"/>
    <cellStyle name="Итог 36" xfId="9006"/>
    <cellStyle name="Итог 36 2" xfId="9007"/>
    <cellStyle name="Итог 36 3" xfId="9008"/>
    <cellStyle name="Итог 36 4" xfId="9009"/>
    <cellStyle name="Итог 37" xfId="9010"/>
    <cellStyle name="Итог 37 2" xfId="9011"/>
    <cellStyle name="Итог 37 3" xfId="9012"/>
    <cellStyle name="Итог 37 4" xfId="9013"/>
    <cellStyle name="Итог 38" xfId="9014"/>
    <cellStyle name="Итог 38 2" xfId="9015"/>
    <cellStyle name="Итог 38 3" xfId="9016"/>
    <cellStyle name="Итог 38 4" xfId="9017"/>
    <cellStyle name="Итог 39" xfId="9018"/>
    <cellStyle name="Итог 39 2" xfId="9019"/>
    <cellStyle name="Итог 39 3" xfId="9020"/>
    <cellStyle name="Итог 39 4" xfId="9021"/>
    <cellStyle name="Итог 4" xfId="9022"/>
    <cellStyle name="Итог 4 2" xfId="9023"/>
    <cellStyle name="Итог 4 3" xfId="9024"/>
    <cellStyle name="Итог 4 4" xfId="9025"/>
    <cellStyle name="Итог 40" xfId="9026"/>
    <cellStyle name="Итог 40 2" xfId="9027"/>
    <cellStyle name="Итог 40 3" xfId="9028"/>
    <cellStyle name="Итог 40 4" xfId="9029"/>
    <cellStyle name="Итог 41" xfId="9030"/>
    <cellStyle name="Итог 41 2" xfId="9031"/>
    <cellStyle name="Итог 41 3" xfId="9032"/>
    <cellStyle name="Итог 41 4" xfId="9033"/>
    <cellStyle name="Итог 42" xfId="9034"/>
    <cellStyle name="Итог 42 2" xfId="9035"/>
    <cellStyle name="Итог 42 3" xfId="9036"/>
    <cellStyle name="Итог 42 4" xfId="9037"/>
    <cellStyle name="Итог 43" xfId="9038"/>
    <cellStyle name="Итог 43 2" xfId="9039"/>
    <cellStyle name="Итог 43 3" xfId="9040"/>
    <cellStyle name="Итог 43 4" xfId="9041"/>
    <cellStyle name="Итог 44" xfId="9042"/>
    <cellStyle name="Итог 44 2" xfId="9043"/>
    <cellStyle name="Итог 44 3" xfId="9044"/>
    <cellStyle name="Итог 44 4" xfId="9045"/>
    <cellStyle name="Итог 45" xfId="9046"/>
    <cellStyle name="Итог 45 2" xfId="9047"/>
    <cellStyle name="Итог 45 3" xfId="9048"/>
    <cellStyle name="Итог 45 4" xfId="9049"/>
    <cellStyle name="Итог 46" xfId="9050"/>
    <cellStyle name="Итог 46 2" xfId="9051"/>
    <cellStyle name="Итог 46 3" xfId="9052"/>
    <cellStyle name="Итог 46 4" xfId="9053"/>
    <cellStyle name="Итог 47" xfId="9054"/>
    <cellStyle name="Итог 47 2" xfId="9055"/>
    <cellStyle name="Итог 47 3" xfId="9056"/>
    <cellStyle name="Итог 47 4" xfId="9057"/>
    <cellStyle name="Итог 48" xfId="9058"/>
    <cellStyle name="Итог 48 2" xfId="9059"/>
    <cellStyle name="Итог 48 3" xfId="9060"/>
    <cellStyle name="Итог 48 4" xfId="9061"/>
    <cellStyle name="Итог 49" xfId="9062"/>
    <cellStyle name="Итог 49 2" xfId="9063"/>
    <cellStyle name="Итог 49 3" xfId="9064"/>
    <cellStyle name="Итог 49 4" xfId="9065"/>
    <cellStyle name="Итог 5" xfId="9066"/>
    <cellStyle name="Итог 5 2" xfId="9067"/>
    <cellStyle name="Итог 5 3" xfId="9068"/>
    <cellStyle name="Итог 5 4" xfId="9069"/>
    <cellStyle name="Итог 50" xfId="9070"/>
    <cellStyle name="Итог 50 2" xfId="9071"/>
    <cellStyle name="Итог 50 3" xfId="9072"/>
    <cellStyle name="Итог 50 4" xfId="9073"/>
    <cellStyle name="Итог 51" xfId="9074"/>
    <cellStyle name="Итог 51 2" xfId="9075"/>
    <cellStyle name="Итог 51 3" xfId="9076"/>
    <cellStyle name="Итог 51 4" xfId="9077"/>
    <cellStyle name="Итог 52" xfId="9078"/>
    <cellStyle name="Итог 52 2" xfId="9079"/>
    <cellStyle name="Итог 52 3" xfId="9080"/>
    <cellStyle name="Итог 52 4" xfId="9081"/>
    <cellStyle name="Итог 53" xfId="9082"/>
    <cellStyle name="Итог 53 2" xfId="9083"/>
    <cellStyle name="Итог 53 3" xfId="9084"/>
    <cellStyle name="Итог 53 4" xfId="9085"/>
    <cellStyle name="Итог 54" xfId="9086"/>
    <cellStyle name="Итог 54 2" xfId="9087"/>
    <cellStyle name="Итог 54 3" xfId="9088"/>
    <cellStyle name="Итог 54 4" xfId="9089"/>
    <cellStyle name="Итог 55" xfId="9090"/>
    <cellStyle name="Итог 55 2" xfId="9091"/>
    <cellStyle name="Итог 55 3" xfId="9092"/>
    <cellStyle name="Итог 55 4" xfId="9093"/>
    <cellStyle name="Итог 56" xfId="9094"/>
    <cellStyle name="Итог 56 2" xfId="9095"/>
    <cellStyle name="Итог 56 3" xfId="9096"/>
    <cellStyle name="Итог 56 4" xfId="9097"/>
    <cellStyle name="Итог 57" xfId="9098"/>
    <cellStyle name="Итог 57 2" xfId="9099"/>
    <cellStyle name="Итог 57 3" xfId="9100"/>
    <cellStyle name="Итог 57 4" xfId="9101"/>
    <cellStyle name="Итог 58" xfId="9102"/>
    <cellStyle name="Итог 58 2" xfId="9103"/>
    <cellStyle name="Итог 58 3" xfId="9104"/>
    <cellStyle name="Итог 58 4" xfId="9105"/>
    <cellStyle name="Итог 59" xfId="9106"/>
    <cellStyle name="Итог 59 2" xfId="9107"/>
    <cellStyle name="Итог 59 3" xfId="9108"/>
    <cellStyle name="Итог 59 4" xfId="9109"/>
    <cellStyle name="Итог 6" xfId="9110"/>
    <cellStyle name="Итог 6 2" xfId="9111"/>
    <cellStyle name="Итог 6 3" xfId="9112"/>
    <cellStyle name="Итог 6 4" xfId="9113"/>
    <cellStyle name="Итог 60" xfId="9114"/>
    <cellStyle name="Итог 60 2" xfId="9115"/>
    <cellStyle name="Итог 60 3" xfId="9116"/>
    <cellStyle name="Итог 60 4" xfId="9117"/>
    <cellStyle name="Итог 61" xfId="9118"/>
    <cellStyle name="Итог 61 2" xfId="9119"/>
    <cellStyle name="Итог 61 3" xfId="9120"/>
    <cellStyle name="Итог 61 4" xfId="9121"/>
    <cellStyle name="Итог 62" xfId="9122"/>
    <cellStyle name="Итог 62 2" xfId="9123"/>
    <cellStyle name="Итог 62 3" xfId="9124"/>
    <cellStyle name="Итог 62 4" xfId="9125"/>
    <cellStyle name="Итог 63" xfId="9126"/>
    <cellStyle name="Итог 63 2" xfId="9127"/>
    <cellStyle name="Итог 63 3" xfId="9128"/>
    <cellStyle name="Итог 63 4" xfId="9129"/>
    <cellStyle name="Итог 64" xfId="9130"/>
    <cellStyle name="Итог 64 2" xfId="9131"/>
    <cellStyle name="Итог 64 3" xfId="9132"/>
    <cellStyle name="Итог 64 4" xfId="9133"/>
    <cellStyle name="Итог 65" xfId="9134"/>
    <cellStyle name="Итог 65 2" xfId="9135"/>
    <cellStyle name="Итог 65 3" xfId="9136"/>
    <cellStyle name="Итог 65 4" xfId="9137"/>
    <cellStyle name="Итог 66" xfId="9138"/>
    <cellStyle name="Итог 66 2" xfId="9139"/>
    <cellStyle name="Итог 66 3" xfId="9140"/>
    <cellStyle name="Итог 66 4" xfId="9141"/>
    <cellStyle name="Итог 67" xfId="9142"/>
    <cellStyle name="Итог 67 2" xfId="9143"/>
    <cellStyle name="Итог 67 3" xfId="9144"/>
    <cellStyle name="Итог 67 4" xfId="9145"/>
    <cellStyle name="Итог 68" xfId="9146"/>
    <cellStyle name="Итог 68 2" xfId="9147"/>
    <cellStyle name="Итог 68 3" xfId="9148"/>
    <cellStyle name="Итог 68 4" xfId="9149"/>
    <cellStyle name="Итог 69" xfId="9150"/>
    <cellStyle name="Итог 69 2" xfId="9151"/>
    <cellStyle name="Итог 69 3" xfId="9152"/>
    <cellStyle name="Итог 69 4" xfId="9153"/>
    <cellStyle name="Итог 7" xfId="9154"/>
    <cellStyle name="Итог 7 2" xfId="9155"/>
    <cellStyle name="Итог 7 3" xfId="9156"/>
    <cellStyle name="Итог 7 4" xfId="9157"/>
    <cellStyle name="Итог 70" xfId="9158"/>
    <cellStyle name="Итог 70 2" xfId="9159"/>
    <cellStyle name="Итог 70 3" xfId="9160"/>
    <cellStyle name="Итог 70 4" xfId="9161"/>
    <cellStyle name="Итог 71" xfId="9162"/>
    <cellStyle name="Итог 71 2" xfId="9163"/>
    <cellStyle name="Итог 71 3" xfId="9164"/>
    <cellStyle name="Итог 71 4" xfId="9165"/>
    <cellStyle name="Итог 72" xfId="9166"/>
    <cellStyle name="Итог 72 2" xfId="9167"/>
    <cellStyle name="Итог 72 3" xfId="9168"/>
    <cellStyle name="Итог 72 4" xfId="9169"/>
    <cellStyle name="Итог 73" xfId="9170"/>
    <cellStyle name="Итог 73 2" xfId="9171"/>
    <cellStyle name="Итог 73 3" xfId="9172"/>
    <cellStyle name="Итог 73 4" xfId="9173"/>
    <cellStyle name="Итог 74" xfId="9174"/>
    <cellStyle name="Итог 74 2" xfId="9175"/>
    <cellStyle name="Итог 74 3" xfId="9176"/>
    <cellStyle name="Итог 74 4" xfId="9177"/>
    <cellStyle name="Итог 75" xfId="9178"/>
    <cellStyle name="Итог 75 2" xfId="9179"/>
    <cellStyle name="Итог 75 3" xfId="9180"/>
    <cellStyle name="Итог 75 4" xfId="9181"/>
    <cellStyle name="Итог 76" xfId="9182"/>
    <cellStyle name="Итог 76 2" xfId="9183"/>
    <cellStyle name="Итог 76 3" xfId="9184"/>
    <cellStyle name="Итог 76 4" xfId="9185"/>
    <cellStyle name="Итог 77" xfId="9186"/>
    <cellStyle name="Итог 77 2" xfId="9187"/>
    <cellStyle name="Итог 77 3" xfId="9188"/>
    <cellStyle name="Итог 77 4" xfId="9189"/>
    <cellStyle name="Итог 78" xfId="9190"/>
    <cellStyle name="Итог 78 2" xfId="9191"/>
    <cellStyle name="Итог 78 3" xfId="9192"/>
    <cellStyle name="Итог 78 4" xfId="9193"/>
    <cellStyle name="Итог 79" xfId="9194"/>
    <cellStyle name="Итог 79 2" xfId="9195"/>
    <cellStyle name="Итог 79 3" xfId="9196"/>
    <cellStyle name="Итог 79 4" xfId="9197"/>
    <cellStyle name="Итог 8" xfId="9198"/>
    <cellStyle name="Итог 8 2" xfId="9199"/>
    <cellStyle name="Итог 8 3" xfId="9200"/>
    <cellStyle name="Итог 8 4" xfId="9201"/>
    <cellStyle name="Итог 80" xfId="9202"/>
    <cellStyle name="Итог 80 2" xfId="9203"/>
    <cellStyle name="Итог 80 3" xfId="9204"/>
    <cellStyle name="Итог 80 4" xfId="9205"/>
    <cellStyle name="Итог 81" xfId="9206"/>
    <cellStyle name="Итог 81 2" xfId="9207"/>
    <cellStyle name="Итог 81 3" xfId="9208"/>
    <cellStyle name="Итог 81 4" xfId="9209"/>
    <cellStyle name="Итог 82" xfId="9210"/>
    <cellStyle name="Итог 82 2" xfId="9211"/>
    <cellStyle name="Итог 82 3" xfId="9212"/>
    <cellStyle name="Итог 82 4" xfId="9213"/>
    <cellStyle name="Итог 83" xfId="9214"/>
    <cellStyle name="Итог 83 2" xfId="9215"/>
    <cellStyle name="Итог 83 3" xfId="9216"/>
    <cellStyle name="Итог 83 4" xfId="9217"/>
    <cellStyle name="Итог 84" xfId="9218"/>
    <cellStyle name="Итог 84 2" xfId="9219"/>
    <cellStyle name="Итог 84 3" xfId="9220"/>
    <cellStyle name="Итог 84 4" xfId="9221"/>
    <cellStyle name="Итог 85" xfId="9222"/>
    <cellStyle name="Итог 85 2" xfId="9223"/>
    <cellStyle name="Итог 85 3" xfId="9224"/>
    <cellStyle name="Итог 85 4" xfId="9225"/>
    <cellStyle name="Итог 86" xfId="9226"/>
    <cellStyle name="Итог 86 2" xfId="9227"/>
    <cellStyle name="Итог 86 3" xfId="9228"/>
    <cellStyle name="Итог 86 4" xfId="9229"/>
    <cellStyle name="Итог 87" xfId="9230"/>
    <cellStyle name="Итог 87 2" xfId="9231"/>
    <cellStyle name="Итог 87 3" xfId="9232"/>
    <cellStyle name="Итог 87 4" xfId="9233"/>
    <cellStyle name="Итог 88" xfId="9234"/>
    <cellStyle name="Итог 88 2" xfId="9235"/>
    <cellStyle name="Итог 88 3" xfId="9236"/>
    <cellStyle name="Итог 88 4" xfId="9237"/>
    <cellStyle name="Итог 89" xfId="9238"/>
    <cellStyle name="Итог 89 2" xfId="9239"/>
    <cellStyle name="Итог 89 3" xfId="9240"/>
    <cellStyle name="Итог 89 4" xfId="9241"/>
    <cellStyle name="Итог 9" xfId="9242"/>
    <cellStyle name="Итог 9 2" xfId="9243"/>
    <cellStyle name="Итог 9 3" xfId="9244"/>
    <cellStyle name="Итог 9 4" xfId="9245"/>
    <cellStyle name="Итог 90" xfId="9246"/>
    <cellStyle name="Итог 90 2" xfId="9247"/>
    <cellStyle name="Итог 90 3" xfId="9248"/>
    <cellStyle name="Итог 90 4" xfId="9249"/>
    <cellStyle name="Итог 91" xfId="9250"/>
    <cellStyle name="Итог 91 2" xfId="9251"/>
    <cellStyle name="Итог 91 3" xfId="9252"/>
    <cellStyle name="Итог 91 4" xfId="9253"/>
    <cellStyle name="Итог 92" xfId="9254"/>
    <cellStyle name="Итог 92 2" xfId="9255"/>
    <cellStyle name="Итог 92 3" xfId="9256"/>
    <cellStyle name="Итог 92 4" xfId="9257"/>
    <cellStyle name="Итог 93" xfId="9258"/>
    <cellStyle name="Итог 93 2" xfId="9259"/>
    <cellStyle name="Итог 93 3" xfId="9260"/>
    <cellStyle name="Итог 93 4" xfId="9261"/>
    <cellStyle name="Итог 94" xfId="9262"/>
    <cellStyle name="Итог 94 2" xfId="9263"/>
    <cellStyle name="Итог 94 3" xfId="9264"/>
    <cellStyle name="Итог 94 4" xfId="9265"/>
    <cellStyle name="Итог 95" xfId="9266"/>
    <cellStyle name="Итог 95 2" xfId="9267"/>
    <cellStyle name="Итог 95 3" xfId="9268"/>
    <cellStyle name="Итог 95 4" xfId="9269"/>
    <cellStyle name="Итог 96" xfId="9270"/>
    <cellStyle name="Итог 96 2" xfId="9271"/>
    <cellStyle name="Итог 96 3" xfId="9272"/>
    <cellStyle name="Итог 96 4" xfId="9273"/>
    <cellStyle name="Итог 97" xfId="9274"/>
    <cellStyle name="Итог 97 2" xfId="9275"/>
    <cellStyle name="Итог 97 3" xfId="9276"/>
    <cellStyle name="Итог 97 4" xfId="9277"/>
    <cellStyle name="Итог 98" xfId="9278"/>
    <cellStyle name="Итог 98 2" xfId="9279"/>
    <cellStyle name="Итог 98 3" xfId="9280"/>
    <cellStyle name="Итог 98 4" xfId="9281"/>
    <cellStyle name="Итог 99" xfId="9282"/>
    <cellStyle name="Итог 99 2" xfId="9283"/>
    <cellStyle name="Итог 99 3" xfId="9284"/>
    <cellStyle name="Итог 99 4" xfId="9285"/>
    <cellStyle name="Контрольная ячейка 10" xfId="9286"/>
    <cellStyle name="Контрольная ячейка 10 2" xfId="9287"/>
    <cellStyle name="Контрольная ячейка 10 3" xfId="9288"/>
    <cellStyle name="Контрольная ячейка 10 4" xfId="9289"/>
    <cellStyle name="Контрольная ячейка 100" xfId="9290"/>
    <cellStyle name="Контрольная ячейка 100 2" xfId="9291"/>
    <cellStyle name="Контрольная ячейка 100 3" xfId="9292"/>
    <cellStyle name="Контрольная ячейка 100 4" xfId="9293"/>
    <cellStyle name="Контрольная ячейка 101" xfId="9294"/>
    <cellStyle name="Контрольная ячейка 101 2" xfId="9295"/>
    <cellStyle name="Контрольная ячейка 101 3" xfId="9296"/>
    <cellStyle name="Контрольная ячейка 101 4" xfId="9297"/>
    <cellStyle name="Контрольная ячейка 102" xfId="9298"/>
    <cellStyle name="Контрольная ячейка 102 2" xfId="9299"/>
    <cellStyle name="Контрольная ячейка 102 3" xfId="9300"/>
    <cellStyle name="Контрольная ячейка 102 4" xfId="9301"/>
    <cellStyle name="Контрольная ячейка 103" xfId="9302"/>
    <cellStyle name="Контрольная ячейка 103 2" xfId="9303"/>
    <cellStyle name="Контрольная ячейка 103 3" xfId="9304"/>
    <cellStyle name="Контрольная ячейка 103 4" xfId="9305"/>
    <cellStyle name="Контрольная ячейка 104" xfId="9306"/>
    <cellStyle name="Контрольная ячейка 104 2" xfId="9307"/>
    <cellStyle name="Контрольная ячейка 104 3" xfId="9308"/>
    <cellStyle name="Контрольная ячейка 104 4" xfId="9309"/>
    <cellStyle name="Контрольная ячейка 105" xfId="9310"/>
    <cellStyle name="Контрольная ячейка 105 2" xfId="9311"/>
    <cellStyle name="Контрольная ячейка 105 3" xfId="9312"/>
    <cellStyle name="Контрольная ячейка 105 4" xfId="9313"/>
    <cellStyle name="Контрольная ячейка 106" xfId="9314"/>
    <cellStyle name="Контрольная ячейка 106 2" xfId="9315"/>
    <cellStyle name="Контрольная ячейка 106 3" xfId="9316"/>
    <cellStyle name="Контрольная ячейка 106 4" xfId="9317"/>
    <cellStyle name="Контрольная ячейка 107" xfId="9318"/>
    <cellStyle name="Контрольная ячейка 107 2" xfId="9319"/>
    <cellStyle name="Контрольная ячейка 107 3" xfId="9320"/>
    <cellStyle name="Контрольная ячейка 107 4" xfId="9321"/>
    <cellStyle name="Контрольная ячейка 108" xfId="9322"/>
    <cellStyle name="Контрольная ячейка 108 2" xfId="9323"/>
    <cellStyle name="Контрольная ячейка 108 3" xfId="9324"/>
    <cellStyle name="Контрольная ячейка 108 4" xfId="9325"/>
    <cellStyle name="Контрольная ячейка 109" xfId="9326"/>
    <cellStyle name="Контрольная ячейка 109 2" xfId="9327"/>
    <cellStyle name="Контрольная ячейка 109 3" xfId="9328"/>
    <cellStyle name="Контрольная ячейка 109 4" xfId="9329"/>
    <cellStyle name="Контрольная ячейка 11" xfId="9330"/>
    <cellStyle name="Контрольная ячейка 11 2" xfId="9331"/>
    <cellStyle name="Контрольная ячейка 11 3" xfId="9332"/>
    <cellStyle name="Контрольная ячейка 11 4" xfId="9333"/>
    <cellStyle name="Контрольная ячейка 110" xfId="9334"/>
    <cellStyle name="Контрольная ячейка 110 2" xfId="9335"/>
    <cellStyle name="Контрольная ячейка 110 3" xfId="9336"/>
    <cellStyle name="Контрольная ячейка 110 4" xfId="9337"/>
    <cellStyle name="Контрольная ячейка 111" xfId="9338"/>
    <cellStyle name="Контрольная ячейка 111 2" xfId="9339"/>
    <cellStyle name="Контрольная ячейка 111 3" xfId="9340"/>
    <cellStyle name="Контрольная ячейка 111 4" xfId="9341"/>
    <cellStyle name="Контрольная ячейка 112" xfId="9342"/>
    <cellStyle name="Контрольная ячейка 112 2" xfId="9343"/>
    <cellStyle name="Контрольная ячейка 112 3" xfId="9344"/>
    <cellStyle name="Контрольная ячейка 112 4" xfId="9345"/>
    <cellStyle name="Контрольная ячейка 113" xfId="9346"/>
    <cellStyle name="Контрольная ячейка 113 2" xfId="9347"/>
    <cellStyle name="Контрольная ячейка 113 3" xfId="9348"/>
    <cellStyle name="Контрольная ячейка 113 4" xfId="9349"/>
    <cellStyle name="Контрольная ячейка 114" xfId="9350"/>
    <cellStyle name="Контрольная ячейка 114 2" xfId="9351"/>
    <cellStyle name="Контрольная ячейка 114 3" xfId="9352"/>
    <cellStyle name="Контрольная ячейка 114 4" xfId="9353"/>
    <cellStyle name="Контрольная ячейка 115" xfId="9354"/>
    <cellStyle name="Контрольная ячейка 115 2" xfId="9355"/>
    <cellStyle name="Контрольная ячейка 115 3" xfId="9356"/>
    <cellStyle name="Контрольная ячейка 115 4" xfId="9357"/>
    <cellStyle name="Контрольная ячейка 116" xfId="9358"/>
    <cellStyle name="Контрольная ячейка 116 2" xfId="9359"/>
    <cellStyle name="Контрольная ячейка 116 3" xfId="9360"/>
    <cellStyle name="Контрольная ячейка 116 4" xfId="9361"/>
    <cellStyle name="Контрольная ячейка 117" xfId="9362"/>
    <cellStyle name="Контрольная ячейка 117 2" xfId="9363"/>
    <cellStyle name="Контрольная ячейка 117 3" xfId="9364"/>
    <cellStyle name="Контрольная ячейка 117 4" xfId="9365"/>
    <cellStyle name="Контрольная ячейка 118" xfId="9366"/>
    <cellStyle name="Контрольная ячейка 118 2" xfId="9367"/>
    <cellStyle name="Контрольная ячейка 118 3" xfId="9368"/>
    <cellStyle name="Контрольная ячейка 118 4" xfId="9369"/>
    <cellStyle name="Контрольная ячейка 119" xfId="9370"/>
    <cellStyle name="Контрольная ячейка 119 2" xfId="9371"/>
    <cellStyle name="Контрольная ячейка 119 3" xfId="9372"/>
    <cellStyle name="Контрольная ячейка 119 4" xfId="9373"/>
    <cellStyle name="Контрольная ячейка 12" xfId="9374"/>
    <cellStyle name="Контрольная ячейка 12 2" xfId="9375"/>
    <cellStyle name="Контрольная ячейка 12 3" xfId="9376"/>
    <cellStyle name="Контрольная ячейка 12 4" xfId="9377"/>
    <cellStyle name="Контрольная ячейка 120" xfId="9378"/>
    <cellStyle name="Контрольная ячейка 120 2" xfId="9379"/>
    <cellStyle name="Контрольная ячейка 120 3" xfId="9380"/>
    <cellStyle name="Контрольная ячейка 120 4" xfId="9381"/>
    <cellStyle name="Контрольная ячейка 121" xfId="9382"/>
    <cellStyle name="Контрольная ячейка 121 2" xfId="9383"/>
    <cellStyle name="Контрольная ячейка 121 3" xfId="9384"/>
    <cellStyle name="Контрольная ячейка 121 4" xfId="9385"/>
    <cellStyle name="Контрольная ячейка 122" xfId="9386"/>
    <cellStyle name="Контрольная ячейка 122 2" xfId="9387"/>
    <cellStyle name="Контрольная ячейка 122 3" xfId="9388"/>
    <cellStyle name="Контрольная ячейка 122 4" xfId="9389"/>
    <cellStyle name="Контрольная ячейка 123" xfId="9390"/>
    <cellStyle name="Контрольная ячейка 123 2" xfId="9391"/>
    <cellStyle name="Контрольная ячейка 123 3" xfId="9392"/>
    <cellStyle name="Контрольная ячейка 123 4" xfId="9393"/>
    <cellStyle name="Контрольная ячейка 124" xfId="9394"/>
    <cellStyle name="Контрольная ячейка 124 2" xfId="9395"/>
    <cellStyle name="Контрольная ячейка 124 3" xfId="9396"/>
    <cellStyle name="Контрольная ячейка 124 4" xfId="9397"/>
    <cellStyle name="Контрольная ячейка 125" xfId="9398"/>
    <cellStyle name="Контрольная ячейка 125 2" xfId="9399"/>
    <cellStyle name="Контрольная ячейка 125 3" xfId="9400"/>
    <cellStyle name="Контрольная ячейка 125 4" xfId="9401"/>
    <cellStyle name="Контрольная ячейка 126" xfId="9402"/>
    <cellStyle name="Контрольная ячейка 126 2" xfId="9403"/>
    <cellStyle name="Контрольная ячейка 126 3" xfId="9404"/>
    <cellStyle name="Контрольная ячейка 126 4" xfId="9405"/>
    <cellStyle name="Контрольная ячейка 127" xfId="9406"/>
    <cellStyle name="Контрольная ячейка 127 2" xfId="9407"/>
    <cellStyle name="Контрольная ячейка 127 3" xfId="9408"/>
    <cellStyle name="Контрольная ячейка 127 4" xfId="9409"/>
    <cellStyle name="Контрольная ячейка 128" xfId="9410"/>
    <cellStyle name="Контрольная ячейка 128 2" xfId="9411"/>
    <cellStyle name="Контрольная ячейка 128 3" xfId="9412"/>
    <cellStyle name="Контрольная ячейка 128 4" xfId="9413"/>
    <cellStyle name="Контрольная ячейка 129" xfId="9414"/>
    <cellStyle name="Контрольная ячейка 129 2" xfId="9415"/>
    <cellStyle name="Контрольная ячейка 129 3" xfId="9416"/>
    <cellStyle name="Контрольная ячейка 129 4" xfId="9417"/>
    <cellStyle name="Контрольная ячейка 13" xfId="9418"/>
    <cellStyle name="Контрольная ячейка 13 2" xfId="9419"/>
    <cellStyle name="Контрольная ячейка 13 3" xfId="9420"/>
    <cellStyle name="Контрольная ячейка 13 4" xfId="9421"/>
    <cellStyle name="Контрольная ячейка 130" xfId="9422"/>
    <cellStyle name="Контрольная ячейка 130 2" xfId="9423"/>
    <cellStyle name="Контрольная ячейка 130 3" xfId="9424"/>
    <cellStyle name="Контрольная ячейка 130 4" xfId="9425"/>
    <cellStyle name="Контрольная ячейка 131" xfId="9426"/>
    <cellStyle name="Контрольная ячейка 131 2" xfId="9427"/>
    <cellStyle name="Контрольная ячейка 131 3" xfId="9428"/>
    <cellStyle name="Контрольная ячейка 131 4" xfId="9429"/>
    <cellStyle name="Контрольная ячейка 132" xfId="9430"/>
    <cellStyle name="Контрольная ячейка 132 2" xfId="9431"/>
    <cellStyle name="Контрольная ячейка 132 3" xfId="9432"/>
    <cellStyle name="Контрольная ячейка 132 4" xfId="9433"/>
    <cellStyle name="Контрольная ячейка 133" xfId="9434"/>
    <cellStyle name="Контрольная ячейка 133 2" xfId="9435"/>
    <cellStyle name="Контрольная ячейка 133 3" xfId="9436"/>
    <cellStyle name="Контрольная ячейка 133 4" xfId="9437"/>
    <cellStyle name="Контрольная ячейка 134" xfId="9438"/>
    <cellStyle name="Контрольная ячейка 134 2" xfId="9439"/>
    <cellStyle name="Контрольная ячейка 134 3" xfId="9440"/>
    <cellStyle name="Контрольная ячейка 134 4" xfId="9441"/>
    <cellStyle name="Контрольная ячейка 135" xfId="9442"/>
    <cellStyle name="Контрольная ячейка 135 2" xfId="9443"/>
    <cellStyle name="Контрольная ячейка 135 3" xfId="9444"/>
    <cellStyle name="Контрольная ячейка 135 4" xfId="9445"/>
    <cellStyle name="Контрольная ячейка 136" xfId="9446"/>
    <cellStyle name="Контрольная ячейка 136 2" xfId="9447"/>
    <cellStyle name="Контрольная ячейка 136 3" xfId="9448"/>
    <cellStyle name="Контрольная ячейка 136 4" xfId="9449"/>
    <cellStyle name="Контрольная ячейка 137" xfId="9450"/>
    <cellStyle name="Контрольная ячейка 137 2" xfId="9451"/>
    <cellStyle name="Контрольная ячейка 137 3" xfId="9452"/>
    <cellStyle name="Контрольная ячейка 137 4" xfId="9453"/>
    <cellStyle name="Контрольная ячейка 138" xfId="9454"/>
    <cellStyle name="Контрольная ячейка 138 2" xfId="9455"/>
    <cellStyle name="Контрольная ячейка 138 3" xfId="9456"/>
    <cellStyle name="Контрольная ячейка 138 4" xfId="9457"/>
    <cellStyle name="Контрольная ячейка 139" xfId="9458"/>
    <cellStyle name="Контрольная ячейка 139 2" xfId="9459"/>
    <cellStyle name="Контрольная ячейка 139 3" xfId="9460"/>
    <cellStyle name="Контрольная ячейка 139 4" xfId="9461"/>
    <cellStyle name="Контрольная ячейка 14" xfId="9462"/>
    <cellStyle name="Контрольная ячейка 14 2" xfId="9463"/>
    <cellStyle name="Контрольная ячейка 14 3" xfId="9464"/>
    <cellStyle name="Контрольная ячейка 14 4" xfId="9465"/>
    <cellStyle name="Контрольная ячейка 140" xfId="9466"/>
    <cellStyle name="Контрольная ячейка 140 2" xfId="9467"/>
    <cellStyle name="Контрольная ячейка 140 3" xfId="9468"/>
    <cellStyle name="Контрольная ячейка 140 4" xfId="9469"/>
    <cellStyle name="Контрольная ячейка 141" xfId="9470"/>
    <cellStyle name="Контрольная ячейка 141 2" xfId="9471"/>
    <cellStyle name="Контрольная ячейка 141 3" xfId="9472"/>
    <cellStyle name="Контрольная ячейка 141 4" xfId="9473"/>
    <cellStyle name="Контрольная ячейка 142" xfId="9474"/>
    <cellStyle name="Контрольная ячейка 142 2" xfId="9475"/>
    <cellStyle name="Контрольная ячейка 142 3" xfId="9476"/>
    <cellStyle name="Контрольная ячейка 142 4" xfId="9477"/>
    <cellStyle name="Контрольная ячейка 143" xfId="9478"/>
    <cellStyle name="Контрольная ячейка 143 2" xfId="9479"/>
    <cellStyle name="Контрольная ячейка 143 3" xfId="9480"/>
    <cellStyle name="Контрольная ячейка 143 4" xfId="9481"/>
    <cellStyle name="Контрольная ячейка 144" xfId="9482"/>
    <cellStyle name="Контрольная ячейка 144 2" xfId="9483"/>
    <cellStyle name="Контрольная ячейка 144 3" xfId="9484"/>
    <cellStyle name="Контрольная ячейка 144 4" xfId="9485"/>
    <cellStyle name="Контрольная ячейка 145" xfId="9486"/>
    <cellStyle name="Контрольная ячейка 145 2" xfId="9487"/>
    <cellStyle name="Контрольная ячейка 145 3" xfId="9488"/>
    <cellStyle name="Контрольная ячейка 145 4" xfId="9489"/>
    <cellStyle name="Контрольная ячейка 146" xfId="9490"/>
    <cellStyle name="Контрольная ячейка 146 2" xfId="9491"/>
    <cellStyle name="Контрольная ячейка 146 3" xfId="9492"/>
    <cellStyle name="Контрольная ячейка 146 4" xfId="9493"/>
    <cellStyle name="Контрольная ячейка 147" xfId="9494"/>
    <cellStyle name="Контрольная ячейка 147 2" xfId="9495"/>
    <cellStyle name="Контрольная ячейка 147 3" xfId="9496"/>
    <cellStyle name="Контрольная ячейка 147 4" xfId="9497"/>
    <cellStyle name="Контрольная ячейка 148" xfId="9498"/>
    <cellStyle name="Контрольная ячейка 148 2" xfId="9499"/>
    <cellStyle name="Контрольная ячейка 148 3" xfId="9500"/>
    <cellStyle name="Контрольная ячейка 148 4" xfId="9501"/>
    <cellStyle name="Контрольная ячейка 149" xfId="9502"/>
    <cellStyle name="Контрольная ячейка 149 2" xfId="9503"/>
    <cellStyle name="Контрольная ячейка 149 3" xfId="9504"/>
    <cellStyle name="Контрольная ячейка 149 4" xfId="9505"/>
    <cellStyle name="Контрольная ячейка 15" xfId="9506"/>
    <cellStyle name="Контрольная ячейка 15 2" xfId="9507"/>
    <cellStyle name="Контрольная ячейка 15 3" xfId="9508"/>
    <cellStyle name="Контрольная ячейка 15 4" xfId="9509"/>
    <cellStyle name="Контрольная ячейка 150" xfId="9510"/>
    <cellStyle name="Контрольная ячейка 150 2" xfId="9511"/>
    <cellStyle name="Контрольная ячейка 150 3" xfId="9512"/>
    <cellStyle name="Контрольная ячейка 150 4" xfId="9513"/>
    <cellStyle name="Контрольная ячейка 151" xfId="9514"/>
    <cellStyle name="Контрольная ячейка 151 2" xfId="9515"/>
    <cellStyle name="Контрольная ячейка 151 3" xfId="9516"/>
    <cellStyle name="Контрольная ячейка 151 4" xfId="9517"/>
    <cellStyle name="Контрольная ячейка 152" xfId="9518"/>
    <cellStyle name="Контрольная ячейка 152 2" xfId="9519"/>
    <cellStyle name="Контрольная ячейка 152 3" xfId="9520"/>
    <cellStyle name="Контрольная ячейка 152 4" xfId="9521"/>
    <cellStyle name="Контрольная ячейка 16" xfId="9522"/>
    <cellStyle name="Контрольная ячейка 16 2" xfId="9523"/>
    <cellStyle name="Контрольная ячейка 16 3" xfId="9524"/>
    <cellStyle name="Контрольная ячейка 16 4" xfId="9525"/>
    <cellStyle name="Контрольная ячейка 17" xfId="9526"/>
    <cellStyle name="Контрольная ячейка 17 2" xfId="9527"/>
    <cellStyle name="Контрольная ячейка 17 3" xfId="9528"/>
    <cellStyle name="Контрольная ячейка 17 4" xfId="9529"/>
    <cellStyle name="Контрольная ячейка 18" xfId="9530"/>
    <cellStyle name="Контрольная ячейка 18 2" xfId="9531"/>
    <cellStyle name="Контрольная ячейка 18 3" xfId="9532"/>
    <cellStyle name="Контрольная ячейка 18 4" xfId="9533"/>
    <cellStyle name="Контрольная ячейка 19" xfId="9534"/>
    <cellStyle name="Контрольная ячейка 19 2" xfId="9535"/>
    <cellStyle name="Контрольная ячейка 19 3" xfId="9536"/>
    <cellStyle name="Контрольная ячейка 19 4" xfId="9537"/>
    <cellStyle name="Контрольная ячейка 2" xfId="9538"/>
    <cellStyle name="Контрольная ячейка 2 2" xfId="9539"/>
    <cellStyle name="Контрольная ячейка 2 2 10" xfId="9540"/>
    <cellStyle name="Контрольная ячейка 2 2 10 2" xfId="9541"/>
    <cellStyle name="Контрольная ячейка 2 2 10 3" xfId="9542"/>
    <cellStyle name="Контрольная ячейка 2 2 10 4" xfId="9543"/>
    <cellStyle name="Контрольная ячейка 2 2 11" xfId="9544"/>
    <cellStyle name="Контрольная ячейка 2 2 11 2" xfId="9545"/>
    <cellStyle name="Контрольная ячейка 2 2 11 3" xfId="9546"/>
    <cellStyle name="Контрольная ячейка 2 2 11 4" xfId="9547"/>
    <cellStyle name="Контрольная ячейка 2 2 12" xfId="9548"/>
    <cellStyle name="Контрольная ячейка 2 2 12 2" xfId="9549"/>
    <cellStyle name="Контрольная ячейка 2 2 12 3" xfId="9550"/>
    <cellStyle name="Контрольная ячейка 2 2 12 4" xfId="9551"/>
    <cellStyle name="Контрольная ячейка 2 2 13" xfId="9552"/>
    <cellStyle name="Контрольная ячейка 2 2 13 2" xfId="9553"/>
    <cellStyle name="Контрольная ячейка 2 2 13 3" xfId="9554"/>
    <cellStyle name="Контрольная ячейка 2 2 13 4" xfId="9555"/>
    <cellStyle name="Контрольная ячейка 2 2 14" xfId="9556"/>
    <cellStyle name="Контрольная ячейка 2 2 15" xfId="9557"/>
    <cellStyle name="Контрольная ячейка 2 2 16" xfId="9558"/>
    <cellStyle name="Контрольная ячейка 2 2 2" xfId="9559"/>
    <cellStyle name="Контрольная ячейка 2 2 2 2" xfId="9560"/>
    <cellStyle name="Контрольная ячейка 2 2 2 3" xfId="9561"/>
    <cellStyle name="Контрольная ячейка 2 2 2 4" xfId="9562"/>
    <cellStyle name="Контрольная ячейка 2 2 3" xfId="9563"/>
    <cellStyle name="Контрольная ячейка 2 2 3 2" xfId="9564"/>
    <cellStyle name="Контрольная ячейка 2 2 3 3" xfId="9565"/>
    <cellStyle name="Контрольная ячейка 2 2 3 4" xfId="9566"/>
    <cellStyle name="Контрольная ячейка 2 2 4" xfId="9567"/>
    <cellStyle name="Контрольная ячейка 2 2 4 2" xfId="9568"/>
    <cellStyle name="Контрольная ячейка 2 2 4 3" xfId="9569"/>
    <cellStyle name="Контрольная ячейка 2 2 4 4" xfId="9570"/>
    <cellStyle name="Контрольная ячейка 2 2 5" xfId="9571"/>
    <cellStyle name="Контрольная ячейка 2 2 5 2" xfId="9572"/>
    <cellStyle name="Контрольная ячейка 2 2 5 3" xfId="9573"/>
    <cellStyle name="Контрольная ячейка 2 2 5 4" xfId="9574"/>
    <cellStyle name="Контрольная ячейка 2 2 6" xfId="9575"/>
    <cellStyle name="Контрольная ячейка 2 2 6 2" xfId="9576"/>
    <cellStyle name="Контрольная ячейка 2 2 6 3" xfId="9577"/>
    <cellStyle name="Контрольная ячейка 2 2 6 4" xfId="9578"/>
    <cellStyle name="Контрольная ячейка 2 2 7" xfId="9579"/>
    <cellStyle name="Контрольная ячейка 2 2 7 2" xfId="9580"/>
    <cellStyle name="Контрольная ячейка 2 2 7 3" xfId="9581"/>
    <cellStyle name="Контрольная ячейка 2 2 7 4" xfId="9582"/>
    <cellStyle name="Контрольная ячейка 2 2 8" xfId="9583"/>
    <cellStyle name="Контрольная ячейка 2 2 8 2" xfId="9584"/>
    <cellStyle name="Контрольная ячейка 2 2 8 3" xfId="9585"/>
    <cellStyle name="Контрольная ячейка 2 2 8 4" xfId="9586"/>
    <cellStyle name="Контрольная ячейка 2 2 9" xfId="9587"/>
    <cellStyle name="Контрольная ячейка 2 2 9 2" xfId="9588"/>
    <cellStyle name="Контрольная ячейка 2 2 9 3" xfId="9589"/>
    <cellStyle name="Контрольная ячейка 2 2 9 4" xfId="9590"/>
    <cellStyle name="Контрольная ячейка 2 3" xfId="9591"/>
    <cellStyle name="Контрольная ячейка 2 3 2" xfId="9592"/>
    <cellStyle name="Контрольная ячейка 2 3 3" xfId="9593"/>
    <cellStyle name="Контрольная ячейка 2 3 4" xfId="9594"/>
    <cellStyle name="Контрольная ячейка 2 4" xfId="9595"/>
    <cellStyle name="Контрольная ячейка 2 5" xfId="9596"/>
    <cellStyle name="Контрольная ячейка 2 6" xfId="9597"/>
    <cellStyle name="Контрольная ячейка 20" xfId="9598"/>
    <cellStyle name="Контрольная ячейка 20 2" xfId="9599"/>
    <cellStyle name="Контрольная ячейка 20 3" xfId="9600"/>
    <cellStyle name="Контрольная ячейка 20 4" xfId="9601"/>
    <cellStyle name="Контрольная ячейка 21" xfId="9602"/>
    <cellStyle name="Контрольная ячейка 21 2" xfId="9603"/>
    <cellStyle name="Контрольная ячейка 21 3" xfId="9604"/>
    <cellStyle name="Контрольная ячейка 21 4" xfId="9605"/>
    <cellStyle name="Контрольная ячейка 22" xfId="9606"/>
    <cellStyle name="Контрольная ячейка 22 2" xfId="9607"/>
    <cellStyle name="Контрольная ячейка 22 3" xfId="9608"/>
    <cellStyle name="Контрольная ячейка 22 4" xfId="9609"/>
    <cellStyle name="Контрольная ячейка 23" xfId="9610"/>
    <cellStyle name="Контрольная ячейка 23 2" xfId="9611"/>
    <cellStyle name="Контрольная ячейка 23 3" xfId="9612"/>
    <cellStyle name="Контрольная ячейка 23 4" xfId="9613"/>
    <cellStyle name="Контрольная ячейка 24" xfId="9614"/>
    <cellStyle name="Контрольная ячейка 24 2" xfId="9615"/>
    <cellStyle name="Контрольная ячейка 24 3" xfId="9616"/>
    <cellStyle name="Контрольная ячейка 24 4" xfId="9617"/>
    <cellStyle name="Контрольная ячейка 25" xfId="9618"/>
    <cellStyle name="Контрольная ячейка 25 2" xfId="9619"/>
    <cellStyle name="Контрольная ячейка 25 3" xfId="9620"/>
    <cellStyle name="Контрольная ячейка 25 4" xfId="9621"/>
    <cellStyle name="Контрольная ячейка 26" xfId="9622"/>
    <cellStyle name="Контрольная ячейка 26 2" xfId="9623"/>
    <cellStyle name="Контрольная ячейка 26 3" xfId="9624"/>
    <cellStyle name="Контрольная ячейка 26 4" xfId="9625"/>
    <cellStyle name="Контрольная ячейка 27" xfId="9626"/>
    <cellStyle name="Контрольная ячейка 27 2" xfId="9627"/>
    <cellStyle name="Контрольная ячейка 27 3" xfId="9628"/>
    <cellStyle name="Контрольная ячейка 27 4" xfId="9629"/>
    <cellStyle name="Контрольная ячейка 28" xfId="9630"/>
    <cellStyle name="Контрольная ячейка 28 2" xfId="9631"/>
    <cellStyle name="Контрольная ячейка 28 3" xfId="9632"/>
    <cellStyle name="Контрольная ячейка 28 4" xfId="9633"/>
    <cellStyle name="Контрольная ячейка 29" xfId="9634"/>
    <cellStyle name="Контрольная ячейка 29 2" xfId="9635"/>
    <cellStyle name="Контрольная ячейка 29 3" xfId="9636"/>
    <cellStyle name="Контрольная ячейка 29 4" xfId="9637"/>
    <cellStyle name="Контрольная ячейка 3" xfId="9638"/>
    <cellStyle name="Контрольная ячейка 3 2" xfId="9639"/>
    <cellStyle name="Контрольная ячейка 3 3" xfId="9640"/>
    <cellStyle name="Контрольная ячейка 3 4" xfId="9641"/>
    <cellStyle name="Контрольная ячейка 30" xfId="9642"/>
    <cellStyle name="Контрольная ячейка 30 2" xfId="9643"/>
    <cellStyle name="Контрольная ячейка 30 3" xfId="9644"/>
    <cellStyle name="Контрольная ячейка 30 4" xfId="9645"/>
    <cellStyle name="Контрольная ячейка 31" xfId="9646"/>
    <cellStyle name="Контрольная ячейка 31 2" xfId="9647"/>
    <cellStyle name="Контрольная ячейка 31 3" xfId="9648"/>
    <cellStyle name="Контрольная ячейка 31 4" xfId="9649"/>
    <cellStyle name="Контрольная ячейка 32" xfId="9650"/>
    <cellStyle name="Контрольная ячейка 32 2" xfId="9651"/>
    <cellStyle name="Контрольная ячейка 32 3" xfId="9652"/>
    <cellStyle name="Контрольная ячейка 32 4" xfId="9653"/>
    <cellStyle name="Контрольная ячейка 33" xfId="9654"/>
    <cellStyle name="Контрольная ячейка 33 2" xfId="9655"/>
    <cellStyle name="Контрольная ячейка 33 3" xfId="9656"/>
    <cellStyle name="Контрольная ячейка 33 4" xfId="9657"/>
    <cellStyle name="Контрольная ячейка 34" xfId="9658"/>
    <cellStyle name="Контрольная ячейка 34 2" xfId="9659"/>
    <cellStyle name="Контрольная ячейка 34 3" xfId="9660"/>
    <cellStyle name="Контрольная ячейка 34 4" xfId="9661"/>
    <cellStyle name="Контрольная ячейка 35" xfId="9662"/>
    <cellStyle name="Контрольная ячейка 35 2" xfId="9663"/>
    <cellStyle name="Контрольная ячейка 35 3" xfId="9664"/>
    <cellStyle name="Контрольная ячейка 35 4" xfId="9665"/>
    <cellStyle name="Контрольная ячейка 36" xfId="9666"/>
    <cellStyle name="Контрольная ячейка 36 2" xfId="9667"/>
    <cellStyle name="Контрольная ячейка 36 3" xfId="9668"/>
    <cellStyle name="Контрольная ячейка 36 4" xfId="9669"/>
    <cellStyle name="Контрольная ячейка 37" xfId="9670"/>
    <cellStyle name="Контрольная ячейка 37 2" xfId="9671"/>
    <cellStyle name="Контрольная ячейка 37 3" xfId="9672"/>
    <cellStyle name="Контрольная ячейка 37 4" xfId="9673"/>
    <cellStyle name="Контрольная ячейка 38" xfId="9674"/>
    <cellStyle name="Контрольная ячейка 38 2" xfId="9675"/>
    <cellStyle name="Контрольная ячейка 38 3" xfId="9676"/>
    <cellStyle name="Контрольная ячейка 38 4" xfId="9677"/>
    <cellStyle name="Контрольная ячейка 39" xfId="9678"/>
    <cellStyle name="Контрольная ячейка 39 2" xfId="9679"/>
    <cellStyle name="Контрольная ячейка 39 3" xfId="9680"/>
    <cellStyle name="Контрольная ячейка 39 4" xfId="9681"/>
    <cellStyle name="Контрольная ячейка 4" xfId="9682"/>
    <cellStyle name="Контрольная ячейка 4 2" xfId="9683"/>
    <cellStyle name="Контрольная ячейка 4 3" xfId="9684"/>
    <cellStyle name="Контрольная ячейка 4 4" xfId="9685"/>
    <cellStyle name="Контрольная ячейка 40" xfId="9686"/>
    <cellStyle name="Контрольная ячейка 40 2" xfId="9687"/>
    <cellStyle name="Контрольная ячейка 40 3" xfId="9688"/>
    <cellStyle name="Контрольная ячейка 40 4" xfId="9689"/>
    <cellStyle name="Контрольная ячейка 41" xfId="9690"/>
    <cellStyle name="Контрольная ячейка 41 2" xfId="9691"/>
    <cellStyle name="Контрольная ячейка 41 3" xfId="9692"/>
    <cellStyle name="Контрольная ячейка 41 4" xfId="9693"/>
    <cellStyle name="Контрольная ячейка 42" xfId="9694"/>
    <cellStyle name="Контрольная ячейка 42 2" xfId="9695"/>
    <cellStyle name="Контрольная ячейка 42 3" xfId="9696"/>
    <cellStyle name="Контрольная ячейка 42 4" xfId="9697"/>
    <cellStyle name="Контрольная ячейка 43" xfId="9698"/>
    <cellStyle name="Контрольная ячейка 43 2" xfId="9699"/>
    <cellStyle name="Контрольная ячейка 43 3" xfId="9700"/>
    <cellStyle name="Контрольная ячейка 43 4" xfId="9701"/>
    <cellStyle name="Контрольная ячейка 44" xfId="9702"/>
    <cellStyle name="Контрольная ячейка 44 2" xfId="9703"/>
    <cellStyle name="Контрольная ячейка 44 3" xfId="9704"/>
    <cellStyle name="Контрольная ячейка 44 4" xfId="9705"/>
    <cellStyle name="Контрольная ячейка 45" xfId="9706"/>
    <cellStyle name="Контрольная ячейка 45 2" xfId="9707"/>
    <cellStyle name="Контрольная ячейка 45 3" xfId="9708"/>
    <cellStyle name="Контрольная ячейка 45 4" xfId="9709"/>
    <cellStyle name="Контрольная ячейка 46" xfId="9710"/>
    <cellStyle name="Контрольная ячейка 46 2" xfId="9711"/>
    <cellStyle name="Контрольная ячейка 46 3" xfId="9712"/>
    <cellStyle name="Контрольная ячейка 46 4" xfId="9713"/>
    <cellStyle name="Контрольная ячейка 47" xfId="9714"/>
    <cellStyle name="Контрольная ячейка 47 2" xfId="9715"/>
    <cellStyle name="Контрольная ячейка 47 3" xfId="9716"/>
    <cellStyle name="Контрольная ячейка 47 4" xfId="9717"/>
    <cellStyle name="Контрольная ячейка 48" xfId="9718"/>
    <cellStyle name="Контрольная ячейка 48 2" xfId="9719"/>
    <cellStyle name="Контрольная ячейка 48 3" xfId="9720"/>
    <cellStyle name="Контрольная ячейка 48 4" xfId="9721"/>
    <cellStyle name="Контрольная ячейка 49" xfId="9722"/>
    <cellStyle name="Контрольная ячейка 49 2" xfId="9723"/>
    <cellStyle name="Контрольная ячейка 49 3" xfId="9724"/>
    <cellStyle name="Контрольная ячейка 49 4" xfId="9725"/>
    <cellStyle name="Контрольная ячейка 5" xfId="9726"/>
    <cellStyle name="Контрольная ячейка 5 2" xfId="9727"/>
    <cellStyle name="Контрольная ячейка 5 3" xfId="9728"/>
    <cellStyle name="Контрольная ячейка 5 4" xfId="9729"/>
    <cellStyle name="Контрольная ячейка 50" xfId="9730"/>
    <cellStyle name="Контрольная ячейка 50 2" xfId="9731"/>
    <cellStyle name="Контрольная ячейка 50 3" xfId="9732"/>
    <cellStyle name="Контрольная ячейка 50 4" xfId="9733"/>
    <cellStyle name="Контрольная ячейка 51" xfId="9734"/>
    <cellStyle name="Контрольная ячейка 51 2" xfId="9735"/>
    <cellStyle name="Контрольная ячейка 51 3" xfId="9736"/>
    <cellStyle name="Контрольная ячейка 51 4" xfId="9737"/>
    <cellStyle name="Контрольная ячейка 52" xfId="9738"/>
    <cellStyle name="Контрольная ячейка 52 2" xfId="9739"/>
    <cellStyle name="Контрольная ячейка 52 3" xfId="9740"/>
    <cellStyle name="Контрольная ячейка 52 4" xfId="9741"/>
    <cellStyle name="Контрольная ячейка 53" xfId="9742"/>
    <cellStyle name="Контрольная ячейка 53 2" xfId="9743"/>
    <cellStyle name="Контрольная ячейка 53 3" xfId="9744"/>
    <cellStyle name="Контрольная ячейка 53 4" xfId="9745"/>
    <cellStyle name="Контрольная ячейка 54" xfId="9746"/>
    <cellStyle name="Контрольная ячейка 54 2" xfId="9747"/>
    <cellStyle name="Контрольная ячейка 54 3" xfId="9748"/>
    <cellStyle name="Контрольная ячейка 54 4" xfId="9749"/>
    <cellStyle name="Контрольная ячейка 55" xfId="9750"/>
    <cellStyle name="Контрольная ячейка 55 2" xfId="9751"/>
    <cellStyle name="Контрольная ячейка 55 3" xfId="9752"/>
    <cellStyle name="Контрольная ячейка 55 4" xfId="9753"/>
    <cellStyle name="Контрольная ячейка 56" xfId="9754"/>
    <cellStyle name="Контрольная ячейка 56 2" xfId="9755"/>
    <cellStyle name="Контрольная ячейка 56 3" xfId="9756"/>
    <cellStyle name="Контрольная ячейка 56 4" xfId="9757"/>
    <cellStyle name="Контрольная ячейка 57" xfId="9758"/>
    <cellStyle name="Контрольная ячейка 57 2" xfId="9759"/>
    <cellStyle name="Контрольная ячейка 57 3" xfId="9760"/>
    <cellStyle name="Контрольная ячейка 57 4" xfId="9761"/>
    <cellStyle name="Контрольная ячейка 58" xfId="9762"/>
    <cellStyle name="Контрольная ячейка 58 2" xfId="9763"/>
    <cellStyle name="Контрольная ячейка 58 3" xfId="9764"/>
    <cellStyle name="Контрольная ячейка 58 4" xfId="9765"/>
    <cellStyle name="Контрольная ячейка 59" xfId="9766"/>
    <cellStyle name="Контрольная ячейка 59 2" xfId="9767"/>
    <cellStyle name="Контрольная ячейка 59 3" xfId="9768"/>
    <cellStyle name="Контрольная ячейка 59 4" xfId="9769"/>
    <cellStyle name="Контрольная ячейка 6" xfId="9770"/>
    <cellStyle name="Контрольная ячейка 6 2" xfId="9771"/>
    <cellStyle name="Контрольная ячейка 6 3" xfId="9772"/>
    <cellStyle name="Контрольная ячейка 6 4" xfId="9773"/>
    <cellStyle name="Контрольная ячейка 60" xfId="9774"/>
    <cellStyle name="Контрольная ячейка 60 2" xfId="9775"/>
    <cellStyle name="Контрольная ячейка 60 3" xfId="9776"/>
    <cellStyle name="Контрольная ячейка 60 4" xfId="9777"/>
    <cellStyle name="Контрольная ячейка 61" xfId="9778"/>
    <cellStyle name="Контрольная ячейка 61 2" xfId="9779"/>
    <cellStyle name="Контрольная ячейка 61 3" xfId="9780"/>
    <cellStyle name="Контрольная ячейка 61 4" xfId="9781"/>
    <cellStyle name="Контрольная ячейка 62" xfId="9782"/>
    <cellStyle name="Контрольная ячейка 62 2" xfId="9783"/>
    <cellStyle name="Контрольная ячейка 62 3" xfId="9784"/>
    <cellStyle name="Контрольная ячейка 62 4" xfId="9785"/>
    <cellStyle name="Контрольная ячейка 63" xfId="9786"/>
    <cellStyle name="Контрольная ячейка 63 2" xfId="9787"/>
    <cellStyle name="Контрольная ячейка 63 3" xfId="9788"/>
    <cellStyle name="Контрольная ячейка 63 4" xfId="9789"/>
    <cellStyle name="Контрольная ячейка 64" xfId="9790"/>
    <cellStyle name="Контрольная ячейка 64 2" xfId="9791"/>
    <cellStyle name="Контрольная ячейка 64 3" xfId="9792"/>
    <cellStyle name="Контрольная ячейка 64 4" xfId="9793"/>
    <cellStyle name="Контрольная ячейка 65" xfId="9794"/>
    <cellStyle name="Контрольная ячейка 65 2" xfId="9795"/>
    <cellStyle name="Контрольная ячейка 65 3" xfId="9796"/>
    <cellStyle name="Контрольная ячейка 65 4" xfId="9797"/>
    <cellStyle name="Контрольная ячейка 66" xfId="9798"/>
    <cellStyle name="Контрольная ячейка 66 2" xfId="9799"/>
    <cellStyle name="Контрольная ячейка 66 3" xfId="9800"/>
    <cellStyle name="Контрольная ячейка 66 4" xfId="9801"/>
    <cellStyle name="Контрольная ячейка 67" xfId="9802"/>
    <cellStyle name="Контрольная ячейка 67 2" xfId="9803"/>
    <cellStyle name="Контрольная ячейка 67 3" xfId="9804"/>
    <cellStyle name="Контрольная ячейка 67 4" xfId="9805"/>
    <cellStyle name="Контрольная ячейка 68" xfId="9806"/>
    <cellStyle name="Контрольная ячейка 68 2" xfId="9807"/>
    <cellStyle name="Контрольная ячейка 68 3" xfId="9808"/>
    <cellStyle name="Контрольная ячейка 68 4" xfId="9809"/>
    <cellStyle name="Контрольная ячейка 69" xfId="9810"/>
    <cellStyle name="Контрольная ячейка 69 2" xfId="9811"/>
    <cellStyle name="Контрольная ячейка 69 3" xfId="9812"/>
    <cellStyle name="Контрольная ячейка 69 4" xfId="9813"/>
    <cellStyle name="Контрольная ячейка 7" xfId="9814"/>
    <cellStyle name="Контрольная ячейка 7 2" xfId="9815"/>
    <cellStyle name="Контрольная ячейка 7 3" xfId="9816"/>
    <cellStyle name="Контрольная ячейка 7 4" xfId="9817"/>
    <cellStyle name="Контрольная ячейка 70" xfId="9818"/>
    <cellStyle name="Контрольная ячейка 70 2" xfId="9819"/>
    <cellStyle name="Контрольная ячейка 70 3" xfId="9820"/>
    <cellStyle name="Контрольная ячейка 70 4" xfId="9821"/>
    <cellStyle name="Контрольная ячейка 71" xfId="9822"/>
    <cellStyle name="Контрольная ячейка 71 2" xfId="9823"/>
    <cellStyle name="Контрольная ячейка 71 3" xfId="9824"/>
    <cellStyle name="Контрольная ячейка 71 4" xfId="9825"/>
    <cellStyle name="Контрольная ячейка 72" xfId="9826"/>
    <cellStyle name="Контрольная ячейка 72 2" xfId="9827"/>
    <cellStyle name="Контрольная ячейка 72 3" xfId="9828"/>
    <cellStyle name="Контрольная ячейка 72 4" xfId="9829"/>
    <cellStyle name="Контрольная ячейка 73" xfId="9830"/>
    <cellStyle name="Контрольная ячейка 73 2" xfId="9831"/>
    <cellStyle name="Контрольная ячейка 73 3" xfId="9832"/>
    <cellStyle name="Контрольная ячейка 73 4" xfId="9833"/>
    <cellStyle name="Контрольная ячейка 74" xfId="9834"/>
    <cellStyle name="Контрольная ячейка 74 2" xfId="9835"/>
    <cellStyle name="Контрольная ячейка 74 3" xfId="9836"/>
    <cellStyle name="Контрольная ячейка 74 4" xfId="9837"/>
    <cellStyle name="Контрольная ячейка 75" xfId="9838"/>
    <cellStyle name="Контрольная ячейка 75 2" xfId="9839"/>
    <cellStyle name="Контрольная ячейка 75 3" xfId="9840"/>
    <cellStyle name="Контрольная ячейка 75 4" xfId="9841"/>
    <cellStyle name="Контрольная ячейка 76" xfId="9842"/>
    <cellStyle name="Контрольная ячейка 76 2" xfId="9843"/>
    <cellStyle name="Контрольная ячейка 76 3" xfId="9844"/>
    <cellStyle name="Контрольная ячейка 76 4" xfId="9845"/>
    <cellStyle name="Контрольная ячейка 77" xfId="9846"/>
    <cellStyle name="Контрольная ячейка 77 2" xfId="9847"/>
    <cellStyle name="Контрольная ячейка 77 3" xfId="9848"/>
    <cellStyle name="Контрольная ячейка 77 4" xfId="9849"/>
    <cellStyle name="Контрольная ячейка 78" xfId="9850"/>
    <cellStyle name="Контрольная ячейка 78 2" xfId="9851"/>
    <cellStyle name="Контрольная ячейка 78 3" xfId="9852"/>
    <cellStyle name="Контрольная ячейка 78 4" xfId="9853"/>
    <cellStyle name="Контрольная ячейка 79" xfId="9854"/>
    <cellStyle name="Контрольная ячейка 79 2" xfId="9855"/>
    <cellStyle name="Контрольная ячейка 79 3" xfId="9856"/>
    <cellStyle name="Контрольная ячейка 79 4" xfId="9857"/>
    <cellStyle name="Контрольная ячейка 8" xfId="9858"/>
    <cellStyle name="Контрольная ячейка 8 2" xfId="9859"/>
    <cellStyle name="Контрольная ячейка 8 3" xfId="9860"/>
    <cellStyle name="Контрольная ячейка 8 4" xfId="9861"/>
    <cellStyle name="Контрольная ячейка 80" xfId="9862"/>
    <cellStyle name="Контрольная ячейка 80 2" xfId="9863"/>
    <cellStyle name="Контрольная ячейка 80 3" xfId="9864"/>
    <cellStyle name="Контрольная ячейка 80 4" xfId="9865"/>
    <cellStyle name="Контрольная ячейка 81" xfId="9866"/>
    <cellStyle name="Контрольная ячейка 81 2" xfId="9867"/>
    <cellStyle name="Контрольная ячейка 81 3" xfId="9868"/>
    <cellStyle name="Контрольная ячейка 81 4" xfId="9869"/>
    <cellStyle name="Контрольная ячейка 82" xfId="9870"/>
    <cellStyle name="Контрольная ячейка 82 2" xfId="9871"/>
    <cellStyle name="Контрольная ячейка 82 3" xfId="9872"/>
    <cellStyle name="Контрольная ячейка 82 4" xfId="9873"/>
    <cellStyle name="Контрольная ячейка 83" xfId="9874"/>
    <cellStyle name="Контрольная ячейка 83 2" xfId="9875"/>
    <cellStyle name="Контрольная ячейка 83 3" xfId="9876"/>
    <cellStyle name="Контрольная ячейка 83 4" xfId="9877"/>
    <cellStyle name="Контрольная ячейка 84" xfId="9878"/>
    <cellStyle name="Контрольная ячейка 84 2" xfId="9879"/>
    <cellStyle name="Контрольная ячейка 84 3" xfId="9880"/>
    <cellStyle name="Контрольная ячейка 84 4" xfId="9881"/>
    <cellStyle name="Контрольная ячейка 85" xfId="9882"/>
    <cellStyle name="Контрольная ячейка 85 2" xfId="9883"/>
    <cellStyle name="Контрольная ячейка 85 3" xfId="9884"/>
    <cellStyle name="Контрольная ячейка 85 4" xfId="9885"/>
    <cellStyle name="Контрольная ячейка 86" xfId="9886"/>
    <cellStyle name="Контрольная ячейка 86 2" xfId="9887"/>
    <cellStyle name="Контрольная ячейка 86 3" xfId="9888"/>
    <cellStyle name="Контрольная ячейка 86 4" xfId="9889"/>
    <cellStyle name="Контрольная ячейка 87" xfId="9890"/>
    <cellStyle name="Контрольная ячейка 87 2" xfId="9891"/>
    <cellStyle name="Контрольная ячейка 87 3" xfId="9892"/>
    <cellStyle name="Контрольная ячейка 87 4" xfId="9893"/>
    <cellStyle name="Контрольная ячейка 88" xfId="9894"/>
    <cellStyle name="Контрольная ячейка 88 2" xfId="9895"/>
    <cellStyle name="Контрольная ячейка 88 3" xfId="9896"/>
    <cellStyle name="Контрольная ячейка 88 4" xfId="9897"/>
    <cellStyle name="Контрольная ячейка 89" xfId="9898"/>
    <cellStyle name="Контрольная ячейка 89 2" xfId="9899"/>
    <cellStyle name="Контрольная ячейка 89 3" xfId="9900"/>
    <cellStyle name="Контрольная ячейка 89 4" xfId="9901"/>
    <cellStyle name="Контрольная ячейка 9" xfId="9902"/>
    <cellStyle name="Контрольная ячейка 9 2" xfId="9903"/>
    <cellStyle name="Контрольная ячейка 9 3" xfId="9904"/>
    <cellStyle name="Контрольная ячейка 9 4" xfId="9905"/>
    <cellStyle name="Контрольная ячейка 90" xfId="9906"/>
    <cellStyle name="Контрольная ячейка 90 2" xfId="9907"/>
    <cellStyle name="Контрольная ячейка 90 3" xfId="9908"/>
    <cellStyle name="Контрольная ячейка 90 4" xfId="9909"/>
    <cellStyle name="Контрольная ячейка 91" xfId="9910"/>
    <cellStyle name="Контрольная ячейка 91 2" xfId="9911"/>
    <cellStyle name="Контрольная ячейка 91 3" xfId="9912"/>
    <cellStyle name="Контрольная ячейка 91 4" xfId="9913"/>
    <cellStyle name="Контрольная ячейка 92" xfId="9914"/>
    <cellStyle name="Контрольная ячейка 92 2" xfId="9915"/>
    <cellStyle name="Контрольная ячейка 92 3" xfId="9916"/>
    <cellStyle name="Контрольная ячейка 92 4" xfId="9917"/>
    <cellStyle name="Контрольная ячейка 93" xfId="9918"/>
    <cellStyle name="Контрольная ячейка 93 2" xfId="9919"/>
    <cellStyle name="Контрольная ячейка 93 3" xfId="9920"/>
    <cellStyle name="Контрольная ячейка 93 4" xfId="9921"/>
    <cellStyle name="Контрольная ячейка 94" xfId="9922"/>
    <cellStyle name="Контрольная ячейка 94 2" xfId="9923"/>
    <cellStyle name="Контрольная ячейка 94 3" xfId="9924"/>
    <cellStyle name="Контрольная ячейка 94 4" xfId="9925"/>
    <cellStyle name="Контрольная ячейка 95" xfId="9926"/>
    <cellStyle name="Контрольная ячейка 95 2" xfId="9927"/>
    <cellStyle name="Контрольная ячейка 95 3" xfId="9928"/>
    <cellStyle name="Контрольная ячейка 95 4" xfId="9929"/>
    <cellStyle name="Контрольная ячейка 96" xfId="9930"/>
    <cellStyle name="Контрольная ячейка 96 2" xfId="9931"/>
    <cellStyle name="Контрольная ячейка 96 3" xfId="9932"/>
    <cellStyle name="Контрольная ячейка 96 4" xfId="9933"/>
    <cellStyle name="Контрольная ячейка 97" xfId="9934"/>
    <cellStyle name="Контрольная ячейка 97 2" xfId="9935"/>
    <cellStyle name="Контрольная ячейка 97 3" xfId="9936"/>
    <cellStyle name="Контрольная ячейка 97 4" xfId="9937"/>
    <cellStyle name="Контрольная ячейка 98" xfId="9938"/>
    <cellStyle name="Контрольная ячейка 98 2" xfId="9939"/>
    <cellStyle name="Контрольная ячейка 98 3" xfId="9940"/>
    <cellStyle name="Контрольная ячейка 98 4" xfId="9941"/>
    <cellStyle name="Контрольная ячейка 99" xfId="9942"/>
    <cellStyle name="Контрольная ячейка 99 2" xfId="9943"/>
    <cellStyle name="Контрольная ячейка 99 3" xfId="9944"/>
    <cellStyle name="Контрольная ячейка 99 4" xfId="9945"/>
    <cellStyle name="Название 10" xfId="9946"/>
    <cellStyle name="Название 10 2" xfId="9947"/>
    <cellStyle name="Название 10 3" xfId="9948"/>
    <cellStyle name="Название 10 4" xfId="9949"/>
    <cellStyle name="Название 100" xfId="9950"/>
    <cellStyle name="Название 100 2" xfId="9951"/>
    <cellStyle name="Название 100 3" xfId="9952"/>
    <cellStyle name="Название 100 4" xfId="9953"/>
    <cellStyle name="Название 101" xfId="9954"/>
    <cellStyle name="Название 101 2" xfId="9955"/>
    <cellStyle name="Название 101 3" xfId="9956"/>
    <cellStyle name="Название 101 4" xfId="9957"/>
    <cellStyle name="Название 102" xfId="9958"/>
    <cellStyle name="Название 102 2" xfId="9959"/>
    <cellStyle name="Название 102 3" xfId="9960"/>
    <cellStyle name="Название 102 4" xfId="9961"/>
    <cellStyle name="Название 103" xfId="9962"/>
    <cellStyle name="Название 103 2" xfId="9963"/>
    <cellStyle name="Название 103 3" xfId="9964"/>
    <cellStyle name="Название 103 4" xfId="9965"/>
    <cellStyle name="Название 104" xfId="9966"/>
    <cellStyle name="Название 104 2" xfId="9967"/>
    <cellStyle name="Название 104 3" xfId="9968"/>
    <cellStyle name="Название 104 4" xfId="9969"/>
    <cellStyle name="Название 105" xfId="9970"/>
    <cellStyle name="Название 105 2" xfId="9971"/>
    <cellStyle name="Название 105 3" xfId="9972"/>
    <cellStyle name="Название 105 4" xfId="9973"/>
    <cellStyle name="Название 106" xfId="9974"/>
    <cellStyle name="Название 106 2" xfId="9975"/>
    <cellStyle name="Название 106 3" xfId="9976"/>
    <cellStyle name="Название 106 4" xfId="9977"/>
    <cellStyle name="Название 107" xfId="9978"/>
    <cellStyle name="Название 107 2" xfId="9979"/>
    <cellStyle name="Название 107 3" xfId="9980"/>
    <cellStyle name="Название 107 4" xfId="9981"/>
    <cellStyle name="Название 108" xfId="9982"/>
    <cellStyle name="Название 108 2" xfId="9983"/>
    <cellStyle name="Название 108 3" xfId="9984"/>
    <cellStyle name="Название 108 4" xfId="9985"/>
    <cellStyle name="Название 109" xfId="9986"/>
    <cellStyle name="Название 109 2" xfId="9987"/>
    <cellStyle name="Название 109 3" xfId="9988"/>
    <cellStyle name="Название 109 4" xfId="9989"/>
    <cellStyle name="Название 11" xfId="9990"/>
    <cellStyle name="Название 11 2" xfId="9991"/>
    <cellStyle name="Название 11 3" xfId="9992"/>
    <cellStyle name="Название 11 4" xfId="9993"/>
    <cellStyle name="Название 110" xfId="9994"/>
    <cellStyle name="Название 110 2" xfId="9995"/>
    <cellStyle name="Название 110 3" xfId="9996"/>
    <cellStyle name="Название 110 4" xfId="9997"/>
    <cellStyle name="Название 111" xfId="9998"/>
    <cellStyle name="Название 111 2" xfId="9999"/>
    <cellStyle name="Название 111 3" xfId="10000"/>
    <cellStyle name="Название 111 4" xfId="10001"/>
    <cellStyle name="Название 112" xfId="10002"/>
    <cellStyle name="Название 112 2" xfId="10003"/>
    <cellStyle name="Название 112 3" xfId="10004"/>
    <cellStyle name="Название 112 4" xfId="10005"/>
    <cellStyle name="Название 113" xfId="10006"/>
    <cellStyle name="Название 113 2" xfId="10007"/>
    <cellStyle name="Название 113 3" xfId="10008"/>
    <cellStyle name="Название 113 4" xfId="10009"/>
    <cellStyle name="Название 114" xfId="10010"/>
    <cellStyle name="Название 114 2" xfId="10011"/>
    <cellStyle name="Название 114 3" xfId="10012"/>
    <cellStyle name="Название 114 4" xfId="10013"/>
    <cellStyle name="Название 115" xfId="10014"/>
    <cellStyle name="Название 115 2" xfId="10015"/>
    <cellStyle name="Название 115 3" xfId="10016"/>
    <cellStyle name="Название 115 4" xfId="10017"/>
    <cellStyle name="Название 116" xfId="10018"/>
    <cellStyle name="Название 116 2" xfId="10019"/>
    <cellStyle name="Название 116 3" xfId="10020"/>
    <cellStyle name="Название 116 4" xfId="10021"/>
    <cellStyle name="Название 117" xfId="10022"/>
    <cellStyle name="Название 117 2" xfId="10023"/>
    <cellStyle name="Название 117 3" xfId="10024"/>
    <cellStyle name="Название 117 4" xfId="10025"/>
    <cellStyle name="Название 118" xfId="10026"/>
    <cellStyle name="Название 118 2" xfId="10027"/>
    <cellStyle name="Название 118 3" xfId="10028"/>
    <cellStyle name="Название 118 4" xfId="10029"/>
    <cellStyle name="Название 119" xfId="10030"/>
    <cellStyle name="Название 119 2" xfId="10031"/>
    <cellStyle name="Название 119 3" xfId="10032"/>
    <cellStyle name="Название 119 4" xfId="10033"/>
    <cellStyle name="Название 12" xfId="10034"/>
    <cellStyle name="Название 12 2" xfId="10035"/>
    <cellStyle name="Название 12 3" xfId="10036"/>
    <cellStyle name="Название 12 4" xfId="10037"/>
    <cellStyle name="Название 120" xfId="10038"/>
    <cellStyle name="Название 120 2" xfId="10039"/>
    <cellStyle name="Название 120 3" xfId="10040"/>
    <cellStyle name="Название 120 4" xfId="10041"/>
    <cellStyle name="Название 121" xfId="10042"/>
    <cellStyle name="Название 121 2" xfId="10043"/>
    <cellStyle name="Название 121 3" xfId="10044"/>
    <cellStyle name="Название 121 4" xfId="10045"/>
    <cellStyle name="Название 122" xfId="10046"/>
    <cellStyle name="Название 122 2" xfId="10047"/>
    <cellStyle name="Название 122 3" xfId="10048"/>
    <cellStyle name="Название 122 4" xfId="10049"/>
    <cellStyle name="Название 123" xfId="10050"/>
    <cellStyle name="Название 123 2" xfId="10051"/>
    <cellStyle name="Название 123 3" xfId="10052"/>
    <cellStyle name="Название 123 4" xfId="10053"/>
    <cellStyle name="Название 124" xfId="10054"/>
    <cellStyle name="Название 124 2" xfId="10055"/>
    <cellStyle name="Название 124 3" xfId="10056"/>
    <cellStyle name="Название 124 4" xfId="10057"/>
    <cellStyle name="Название 125" xfId="10058"/>
    <cellStyle name="Название 125 2" xfId="10059"/>
    <cellStyle name="Название 125 3" xfId="10060"/>
    <cellStyle name="Название 125 4" xfId="10061"/>
    <cellStyle name="Название 126" xfId="10062"/>
    <cellStyle name="Название 126 2" xfId="10063"/>
    <cellStyle name="Название 126 3" xfId="10064"/>
    <cellStyle name="Название 126 4" xfId="10065"/>
    <cellStyle name="Название 127" xfId="10066"/>
    <cellStyle name="Название 127 2" xfId="10067"/>
    <cellStyle name="Название 127 3" xfId="10068"/>
    <cellStyle name="Название 127 4" xfId="10069"/>
    <cellStyle name="Название 128" xfId="10070"/>
    <cellStyle name="Название 128 2" xfId="10071"/>
    <cellStyle name="Название 128 3" xfId="10072"/>
    <cellStyle name="Название 128 4" xfId="10073"/>
    <cellStyle name="Название 129" xfId="10074"/>
    <cellStyle name="Название 129 2" xfId="10075"/>
    <cellStyle name="Название 129 3" xfId="10076"/>
    <cellStyle name="Название 129 4" xfId="10077"/>
    <cellStyle name="Название 13" xfId="10078"/>
    <cellStyle name="Название 13 2" xfId="10079"/>
    <cellStyle name="Название 13 3" xfId="10080"/>
    <cellStyle name="Название 13 4" xfId="10081"/>
    <cellStyle name="Название 130" xfId="10082"/>
    <cellStyle name="Название 130 2" xfId="10083"/>
    <cellStyle name="Название 130 3" xfId="10084"/>
    <cellStyle name="Название 130 4" xfId="10085"/>
    <cellStyle name="Название 131" xfId="10086"/>
    <cellStyle name="Название 131 2" xfId="10087"/>
    <cellStyle name="Название 131 3" xfId="10088"/>
    <cellStyle name="Название 131 4" xfId="10089"/>
    <cellStyle name="Название 132" xfId="10090"/>
    <cellStyle name="Название 132 2" xfId="10091"/>
    <cellStyle name="Название 132 3" xfId="10092"/>
    <cellStyle name="Название 132 4" xfId="10093"/>
    <cellStyle name="Название 133" xfId="10094"/>
    <cellStyle name="Название 133 2" xfId="10095"/>
    <cellStyle name="Название 133 3" xfId="10096"/>
    <cellStyle name="Название 133 4" xfId="10097"/>
    <cellStyle name="Название 134" xfId="10098"/>
    <cellStyle name="Название 134 2" xfId="10099"/>
    <cellStyle name="Название 134 3" xfId="10100"/>
    <cellStyle name="Название 134 4" xfId="10101"/>
    <cellStyle name="Название 135" xfId="10102"/>
    <cellStyle name="Название 135 2" xfId="10103"/>
    <cellStyle name="Название 135 3" xfId="10104"/>
    <cellStyle name="Название 135 4" xfId="10105"/>
    <cellStyle name="Название 136" xfId="10106"/>
    <cellStyle name="Название 136 2" xfId="10107"/>
    <cellStyle name="Название 136 3" xfId="10108"/>
    <cellStyle name="Название 136 4" xfId="10109"/>
    <cellStyle name="Название 137" xfId="10110"/>
    <cellStyle name="Название 137 2" xfId="10111"/>
    <cellStyle name="Название 137 3" xfId="10112"/>
    <cellStyle name="Название 137 4" xfId="10113"/>
    <cellStyle name="Название 138" xfId="10114"/>
    <cellStyle name="Название 138 2" xfId="10115"/>
    <cellStyle name="Название 138 3" xfId="10116"/>
    <cellStyle name="Название 138 4" xfId="10117"/>
    <cellStyle name="Название 139" xfId="10118"/>
    <cellStyle name="Название 139 2" xfId="10119"/>
    <cellStyle name="Название 139 3" xfId="10120"/>
    <cellStyle name="Название 139 4" xfId="10121"/>
    <cellStyle name="Название 14" xfId="10122"/>
    <cellStyle name="Название 14 2" xfId="10123"/>
    <cellStyle name="Название 14 3" xfId="10124"/>
    <cellStyle name="Название 14 4" xfId="10125"/>
    <cellStyle name="Название 140" xfId="10126"/>
    <cellStyle name="Название 140 2" xfId="10127"/>
    <cellStyle name="Название 140 3" xfId="10128"/>
    <cellStyle name="Название 140 4" xfId="10129"/>
    <cellStyle name="Название 141" xfId="10130"/>
    <cellStyle name="Название 141 2" xfId="10131"/>
    <cellStyle name="Название 141 3" xfId="10132"/>
    <cellStyle name="Название 141 4" xfId="10133"/>
    <cellStyle name="Название 142" xfId="10134"/>
    <cellStyle name="Название 142 2" xfId="10135"/>
    <cellStyle name="Название 142 3" xfId="10136"/>
    <cellStyle name="Название 142 4" xfId="10137"/>
    <cellStyle name="Название 143" xfId="10138"/>
    <cellStyle name="Название 143 2" xfId="10139"/>
    <cellStyle name="Название 143 3" xfId="10140"/>
    <cellStyle name="Название 143 4" xfId="10141"/>
    <cellStyle name="Название 144" xfId="10142"/>
    <cellStyle name="Название 144 2" xfId="10143"/>
    <cellStyle name="Название 144 3" xfId="10144"/>
    <cellStyle name="Название 144 4" xfId="10145"/>
    <cellStyle name="Название 145" xfId="10146"/>
    <cellStyle name="Название 145 2" xfId="10147"/>
    <cellStyle name="Название 145 3" xfId="10148"/>
    <cellStyle name="Название 145 4" xfId="10149"/>
    <cellStyle name="Название 146" xfId="10150"/>
    <cellStyle name="Название 146 2" xfId="10151"/>
    <cellStyle name="Название 146 3" xfId="10152"/>
    <cellStyle name="Название 146 4" xfId="10153"/>
    <cellStyle name="Название 147" xfId="10154"/>
    <cellStyle name="Название 147 2" xfId="10155"/>
    <cellStyle name="Название 147 3" xfId="10156"/>
    <cellStyle name="Название 147 4" xfId="10157"/>
    <cellStyle name="Название 148" xfId="10158"/>
    <cellStyle name="Название 148 2" xfId="10159"/>
    <cellStyle name="Название 148 3" xfId="10160"/>
    <cellStyle name="Название 148 4" xfId="10161"/>
    <cellStyle name="Название 149" xfId="10162"/>
    <cellStyle name="Название 149 2" xfId="10163"/>
    <cellStyle name="Название 149 3" xfId="10164"/>
    <cellStyle name="Название 149 4" xfId="10165"/>
    <cellStyle name="Название 15" xfId="10166"/>
    <cellStyle name="Название 15 2" xfId="10167"/>
    <cellStyle name="Название 15 3" xfId="10168"/>
    <cellStyle name="Название 15 4" xfId="10169"/>
    <cellStyle name="Название 150" xfId="10170"/>
    <cellStyle name="Название 150 2" xfId="10171"/>
    <cellStyle name="Название 150 3" xfId="10172"/>
    <cellStyle name="Название 150 4" xfId="10173"/>
    <cellStyle name="Название 151" xfId="10174"/>
    <cellStyle name="Название 151 2" xfId="10175"/>
    <cellStyle name="Название 151 3" xfId="10176"/>
    <cellStyle name="Название 151 4" xfId="10177"/>
    <cellStyle name="Название 152" xfId="10178"/>
    <cellStyle name="Название 152 2" xfId="10179"/>
    <cellStyle name="Название 152 3" xfId="10180"/>
    <cellStyle name="Название 152 4" xfId="10181"/>
    <cellStyle name="Название 16" xfId="10182"/>
    <cellStyle name="Название 16 2" xfId="10183"/>
    <cellStyle name="Название 16 3" xfId="10184"/>
    <cellStyle name="Название 16 4" xfId="10185"/>
    <cellStyle name="Название 17" xfId="10186"/>
    <cellStyle name="Название 17 2" xfId="10187"/>
    <cellStyle name="Название 17 3" xfId="10188"/>
    <cellStyle name="Название 17 4" xfId="10189"/>
    <cellStyle name="Название 18" xfId="10190"/>
    <cellStyle name="Название 18 2" xfId="10191"/>
    <cellStyle name="Название 18 3" xfId="10192"/>
    <cellStyle name="Название 18 4" xfId="10193"/>
    <cellStyle name="Название 19" xfId="10194"/>
    <cellStyle name="Название 19 2" xfId="10195"/>
    <cellStyle name="Название 19 3" xfId="10196"/>
    <cellStyle name="Название 19 4" xfId="10197"/>
    <cellStyle name="Название 2" xfId="10198"/>
    <cellStyle name="Название 2 2" xfId="10199"/>
    <cellStyle name="Название 2 2 10" xfId="10200"/>
    <cellStyle name="Название 2 2 10 2" xfId="10201"/>
    <cellStyle name="Название 2 2 10 3" xfId="10202"/>
    <cellStyle name="Название 2 2 10 4" xfId="10203"/>
    <cellStyle name="Название 2 2 11" xfId="10204"/>
    <cellStyle name="Название 2 2 11 2" xfId="10205"/>
    <cellStyle name="Название 2 2 11 3" xfId="10206"/>
    <cellStyle name="Название 2 2 11 4" xfId="10207"/>
    <cellStyle name="Название 2 2 12" xfId="10208"/>
    <cellStyle name="Название 2 2 12 2" xfId="10209"/>
    <cellStyle name="Название 2 2 12 3" xfId="10210"/>
    <cellStyle name="Название 2 2 12 4" xfId="10211"/>
    <cellStyle name="Название 2 2 13" xfId="10212"/>
    <cellStyle name="Название 2 2 13 2" xfId="10213"/>
    <cellStyle name="Название 2 2 13 3" xfId="10214"/>
    <cellStyle name="Название 2 2 13 4" xfId="10215"/>
    <cellStyle name="Название 2 2 14" xfId="10216"/>
    <cellStyle name="Название 2 2 15" xfId="10217"/>
    <cellStyle name="Название 2 2 16" xfId="10218"/>
    <cellStyle name="Название 2 2 2" xfId="10219"/>
    <cellStyle name="Название 2 2 2 2" xfId="10220"/>
    <cellStyle name="Название 2 2 2 3" xfId="10221"/>
    <cellStyle name="Название 2 2 2 4" xfId="10222"/>
    <cellStyle name="Название 2 2 3" xfId="10223"/>
    <cellStyle name="Название 2 2 3 2" xfId="10224"/>
    <cellStyle name="Название 2 2 3 3" xfId="10225"/>
    <cellStyle name="Название 2 2 3 4" xfId="10226"/>
    <cellStyle name="Название 2 2 4" xfId="10227"/>
    <cellStyle name="Название 2 2 4 2" xfId="10228"/>
    <cellStyle name="Название 2 2 4 3" xfId="10229"/>
    <cellStyle name="Название 2 2 4 4" xfId="10230"/>
    <cellStyle name="Название 2 2 5" xfId="10231"/>
    <cellStyle name="Название 2 2 5 2" xfId="10232"/>
    <cellStyle name="Название 2 2 5 3" xfId="10233"/>
    <cellStyle name="Название 2 2 5 4" xfId="10234"/>
    <cellStyle name="Название 2 2 6" xfId="10235"/>
    <cellStyle name="Название 2 2 6 2" xfId="10236"/>
    <cellStyle name="Название 2 2 6 3" xfId="10237"/>
    <cellStyle name="Название 2 2 6 4" xfId="10238"/>
    <cellStyle name="Название 2 2 7" xfId="10239"/>
    <cellStyle name="Название 2 2 7 2" xfId="10240"/>
    <cellStyle name="Название 2 2 7 3" xfId="10241"/>
    <cellStyle name="Название 2 2 7 4" xfId="10242"/>
    <cellStyle name="Название 2 2 8" xfId="10243"/>
    <cellStyle name="Название 2 2 8 2" xfId="10244"/>
    <cellStyle name="Название 2 2 8 3" xfId="10245"/>
    <cellStyle name="Название 2 2 8 4" xfId="10246"/>
    <cellStyle name="Название 2 2 9" xfId="10247"/>
    <cellStyle name="Название 2 2 9 2" xfId="10248"/>
    <cellStyle name="Название 2 2 9 3" xfId="10249"/>
    <cellStyle name="Название 2 2 9 4" xfId="10250"/>
    <cellStyle name="Название 2 3" xfId="10251"/>
    <cellStyle name="Название 2 3 2" xfId="10252"/>
    <cellStyle name="Название 2 3 3" xfId="10253"/>
    <cellStyle name="Название 2 3 4" xfId="10254"/>
    <cellStyle name="Название 2 4" xfId="10255"/>
    <cellStyle name="Название 2 5" xfId="10256"/>
    <cellStyle name="Название 2 6" xfId="10257"/>
    <cellStyle name="Название 20" xfId="10258"/>
    <cellStyle name="Название 20 2" xfId="10259"/>
    <cellStyle name="Название 20 3" xfId="10260"/>
    <cellStyle name="Название 20 4" xfId="10261"/>
    <cellStyle name="Название 21" xfId="10262"/>
    <cellStyle name="Название 21 2" xfId="10263"/>
    <cellStyle name="Название 21 3" xfId="10264"/>
    <cellStyle name="Название 21 4" xfId="10265"/>
    <cellStyle name="Название 22" xfId="10266"/>
    <cellStyle name="Название 22 2" xfId="10267"/>
    <cellStyle name="Название 22 3" xfId="10268"/>
    <cellStyle name="Название 22 4" xfId="10269"/>
    <cellStyle name="Название 23" xfId="10270"/>
    <cellStyle name="Название 23 2" xfId="10271"/>
    <cellStyle name="Название 23 3" xfId="10272"/>
    <cellStyle name="Название 23 4" xfId="10273"/>
    <cellStyle name="Название 24" xfId="10274"/>
    <cellStyle name="Название 24 2" xfId="10275"/>
    <cellStyle name="Название 24 3" xfId="10276"/>
    <cellStyle name="Название 24 4" xfId="10277"/>
    <cellStyle name="Название 25" xfId="10278"/>
    <cellStyle name="Название 25 2" xfId="10279"/>
    <cellStyle name="Название 25 3" xfId="10280"/>
    <cellStyle name="Название 25 4" xfId="10281"/>
    <cellStyle name="Название 26" xfId="10282"/>
    <cellStyle name="Название 26 2" xfId="10283"/>
    <cellStyle name="Название 26 3" xfId="10284"/>
    <cellStyle name="Название 26 4" xfId="10285"/>
    <cellStyle name="Название 27" xfId="10286"/>
    <cellStyle name="Название 27 2" xfId="10287"/>
    <cellStyle name="Название 27 3" xfId="10288"/>
    <cellStyle name="Название 27 4" xfId="10289"/>
    <cellStyle name="Название 28" xfId="10290"/>
    <cellStyle name="Название 28 2" xfId="10291"/>
    <cellStyle name="Название 28 3" xfId="10292"/>
    <cellStyle name="Название 28 4" xfId="10293"/>
    <cellStyle name="Название 29" xfId="10294"/>
    <cellStyle name="Название 29 2" xfId="10295"/>
    <cellStyle name="Название 29 3" xfId="10296"/>
    <cellStyle name="Название 29 4" xfId="10297"/>
    <cellStyle name="Название 3" xfId="10298"/>
    <cellStyle name="Название 3 2" xfId="10299"/>
    <cellStyle name="Название 3 3" xfId="10300"/>
    <cellStyle name="Название 3 4" xfId="10301"/>
    <cellStyle name="Название 30" xfId="10302"/>
    <cellStyle name="Название 30 2" xfId="10303"/>
    <cellStyle name="Название 30 3" xfId="10304"/>
    <cellStyle name="Название 30 4" xfId="10305"/>
    <cellStyle name="Название 31" xfId="10306"/>
    <cellStyle name="Название 31 2" xfId="10307"/>
    <cellStyle name="Название 31 3" xfId="10308"/>
    <cellStyle name="Название 31 4" xfId="10309"/>
    <cellStyle name="Название 32" xfId="10310"/>
    <cellStyle name="Название 32 2" xfId="10311"/>
    <cellStyle name="Название 32 3" xfId="10312"/>
    <cellStyle name="Название 32 4" xfId="10313"/>
    <cellStyle name="Название 33" xfId="10314"/>
    <cellStyle name="Название 33 2" xfId="10315"/>
    <cellStyle name="Название 33 3" xfId="10316"/>
    <cellStyle name="Название 33 4" xfId="10317"/>
    <cellStyle name="Название 34" xfId="10318"/>
    <cellStyle name="Название 34 2" xfId="10319"/>
    <cellStyle name="Название 34 3" xfId="10320"/>
    <cellStyle name="Название 34 4" xfId="10321"/>
    <cellStyle name="Название 35" xfId="10322"/>
    <cellStyle name="Название 35 2" xfId="10323"/>
    <cellStyle name="Название 35 3" xfId="10324"/>
    <cellStyle name="Название 35 4" xfId="10325"/>
    <cellStyle name="Название 36" xfId="10326"/>
    <cellStyle name="Название 36 2" xfId="10327"/>
    <cellStyle name="Название 36 3" xfId="10328"/>
    <cellStyle name="Название 36 4" xfId="10329"/>
    <cellStyle name="Название 37" xfId="10330"/>
    <cellStyle name="Название 37 2" xfId="10331"/>
    <cellStyle name="Название 37 3" xfId="10332"/>
    <cellStyle name="Название 37 4" xfId="10333"/>
    <cellStyle name="Название 38" xfId="10334"/>
    <cellStyle name="Название 38 2" xfId="10335"/>
    <cellStyle name="Название 38 3" xfId="10336"/>
    <cellStyle name="Название 38 4" xfId="10337"/>
    <cellStyle name="Название 39" xfId="10338"/>
    <cellStyle name="Название 39 2" xfId="10339"/>
    <cellStyle name="Название 39 3" xfId="10340"/>
    <cellStyle name="Название 39 4" xfId="10341"/>
    <cellStyle name="Название 4" xfId="10342"/>
    <cellStyle name="Название 4 2" xfId="10343"/>
    <cellStyle name="Название 4 3" xfId="10344"/>
    <cellStyle name="Название 4 4" xfId="10345"/>
    <cellStyle name="Название 40" xfId="10346"/>
    <cellStyle name="Название 40 2" xfId="10347"/>
    <cellStyle name="Название 40 3" xfId="10348"/>
    <cellStyle name="Название 40 4" xfId="10349"/>
    <cellStyle name="Название 41" xfId="10350"/>
    <cellStyle name="Название 41 2" xfId="10351"/>
    <cellStyle name="Название 41 3" xfId="10352"/>
    <cellStyle name="Название 41 4" xfId="10353"/>
    <cellStyle name="Название 42" xfId="10354"/>
    <cellStyle name="Название 42 2" xfId="10355"/>
    <cellStyle name="Название 42 3" xfId="10356"/>
    <cellStyle name="Название 42 4" xfId="10357"/>
    <cellStyle name="Название 43" xfId="10358"/>
    <cellStyle name="Название 43 2" xfId="10359"/>
    <cellStyle name="Название 43 3" xfId="10360"/>
    <cellStyle name="Название 43 4" xfId="10361"/>
    <cellStyle name="Название 44" xfId="10362"/>
    <cellStyle name="Название 44 2" xfId="10363"/>
    <cellStyle name="Название 44 3" xfId="10364"/>
    <cellStyle name="Название 44 4" xfId="10365"/>
    <cellStyle name="Название 45" xfId="10366"/>
    <cellStyle name="Название 45 2" xfId="10367"/>
    <cellStyle name="Название 45 3" xfId="10368"/>
    <cellStyle name="Название 45 4" xfId="10369"/>
    <cellStyle name="Название 46" xfId="10370"/>
    <cellStyle name="Название 46 2" xfId="10371"/>
    <cellStyle name="Название 46 3" xfId="10372"/>
    <cellStyle name="Название 46 4" xfId="10373"/>
    <cellStyle name="Название 47" xfId="10374"/>
    <cellStyle name="Название 47 2" xfId="10375"/>
    <cellStyle name="Название 47 3" xfId="10376"/>
    <cellStyle name="Название 47 4" xfId="10377"/>
    <cellStyle name="Название 48" xfId="10378"/>
    <cellStyle name="Название 48 2" xfId="10379"/>
    <cellStyle name="Название 48 3" xfId="10380"/>
    <cellStyle name="Название 48 4" xfId="10381"/>
    <cellStyle name="Название 49" xfId="10382"/>
    <cellStyle name="Название 49 2" xfId="10383"/>
    <cellStyle name="Название 49 3" xfId="10384"/>
    <cellStyle name="Название 49 4" xfId="10385"/>
    <cellStyle name="Название 5" xfId="10386"/>
    <cellStyle name="Название 5 2" xfId="10387"/>
    <cellStyle name="Название 5 3" xfId="10388"/>
    <cellStyle name="Название 5 4" xfId="10389"/>
    <cellStyle name="Название 50" xfId="10390"/>
    <cellStyle name="Название 50 2" xfId="10391"/>
    <cellStyle name="Название 50 3" xfId="10392"/>
    <cellStyle name="Название 50 4" xfId="10393"/>
    <cellStyle name="Название 51" xfId="10394"/>
    <cellStyle name="Название 51 2" xfId="10395"/>
    <cellStyle name="Название 51 3" xfId="10396"/>
    <cellStyle name="Название 51 4" xfId="10397"/>
    <cellStyle name="Название 52" xfId="10398"/>
    <cellStyle name="Название 52 2" xfId="10399"/>
    <cellStyle name="Название 52 3" xfId="10400"/>
    <cellStyle name="Название 52 4" xfId="10401"/>
    <cellStyle name="Название 53" xfId="10402"/>
    <cellStyle name="Название 53 2" xfId="10403"/>
    <cellStyle name="Название 53 3" xfId="10404"/>
    <cellStyle name="Название 53 4" xfId="10405"/>
    <cellStyle name="Название 54" xfId="10406"/>
    <cellStyle name="Название 54 2" xfId="10407"/>
    <cellStyle name="Название 54 3" xfId="10408"/>
    <cellStyle name="Название 54 4" xfId="10409"/>
    <cellStyle name="Название 55" xfId="10410"/>
    <cellStyle name="Название 55 2" xfId="10411"/>
    <cellStyle name="Название 55 3" xfId="10412"/>
    <cellStyle name="Название 55 4" xfId="10413"/>
    <cellStyle name="Название 56" xfId="10414"/>
    <cellStyle name="Название 56 2" xfId="10415"/>
    <cellStyle name="Название 56 3" xfId="10416"/>
    <cellStyle name="Название 56 4" xfId="10417"/>
    <cellStyle name="Название 57" xfId="10418"/>
    <cellStyle name="Название 57 2" xfId="10419"/>
    <cellStyle name="Название 57 3" xfId="10420"/>
    <cellStyle name="Название 57 4" xfId="10421"/>
    <cellStyle name="Название 58" xfId="10422"/>
    <cellStyle name="Название 58 2" xfId="10423"/>
    <cellStyle name="Название 58 3" xfId="10424"/>
    <cellStyle name="Название 58 4" xfId="10425"/>
    <cellStyle name="Название 59" xfId="10426"/>
    <cellStyle name="Название 59 2" xfId="10427"/>
    <cellStyle name="Название 59 3" xfId="10428"/>
    <cellStyle name="Название 59 4" xfId="10429"/>
    <cellStyle name="Название 6" xfId="10430"/>
    <cellStyle name="Название 6 2" xfId="10431"/>
    <cellStyle name="Название 6 3" xfId="10432"/>
    <cellStyle name="Название 6 4" xfId="10433"/>
    <cellStyle name="Название 60" xfId="10434"/>
    <cellStyle name="Название 60 2" xfId="10435"/>
    <cellStyle name="Название 60 3" xfId="10436"/>
    <cellStyle name="Название 60 4" xfId="10437"/>
    <cellStyle name="Название 61" xfId="10438"/>
    <cellStyle name="Название 61 2" xfId="10439"/>
    <cellStyle name="Название 61 3" xfId="10440"/>
    <cellStyle name="Название 61 4" xfId="10441"/>
    <cellStyle name="Название 62" xfId="10442"/>
    <cellStyle name="Название 62 2" xfId="10443"/>
    <cellStyle name="Название 62 3" xfId="10444"/>
    <cellStyle name="Название 62 4" xfId="10445"/>
    <cellStyle name="Название 63" xfId="10446"/>
    <cellStyle name="Название 63 2" xfId="10447"/>
    <cellStyle name="Название 63 3" xfId="10448"/>
    <cellStyle name="Название 63 4" xfId="10449"/>
    <cellStyle name="Название 64" xfId="10450"/>
    <cellStyle name="Название 64 2" xfId="10451"/>
    <cellStyle name="Название 64 3" xfId="10452"/>
    <cellStyle name="Название 64 4" xfId="10453"/>
    <cellStyle name="Название 65" xfId="10454"/>
    <cellStyle name="Название 65 2" xfId="10455"/>
    <cellStyle name="Название 65 3" xfId="10456"/>
    <cellStyle name="Название 65 4" xfId="10457"/>
    <cellStyle name="Название 66" xfId="10458"/>
    <cellStyle name="Название 66 2" xfId="10459"/>
    <cellStyle name="Название 66 3" xfId="10460"/>
    <cellStyle name="Название 66 4" xfId="10461"/>
    <cellStyle name="Название 67" xfId="10462"/>
    <cellStyle name="Название 67 2" xfId="10463"/>
    <cellStyle name="Название 67 3" xfId="10464"/>
    <cellStyle name="Название 67 4" xfId="10465"/>
    <cellStyle name="Название 68" xfId="10466"/>
    <cellStyle name="Название 68 2" xfId="10467"/>
    <cellStyle name="Название 68 3" xfId="10468"/>
    <cellStyle name="Название 68 4" xfId="10469"/>
    <cellStyle name="Название 69" xfId="10470"/>
    <cellStyle name="Название 69 2" xfId="10471"/>
    <cellStyle name="Название 69 3" xfId="10472"/>
    <cellStyle name="Название 69 4" xfId="10473"/>
    <cellStyle name="Название 7" xfId="10474"/>
    <cellStyle name="Название 7 2" xfId="10475"/>
    <cellStyle name="Название 7 3" xfId="10476"/>
    <cellStyle name="Название 7 4" xfId="10477"/>
    <cellStyle name="Название 70" xfId="10478"/>
    <cellStyle name="Название 70 2" xfId="10479"/>
    <cellStyle name="Название 70 3" xfId="10480"/>
    <cellStyle name="Название 70 4" xfId="10481"/>
    <cellStyle name="Название 71" xfId="10482"/>
    <cellStyle name="Название 71 2" xfId="10483"/>
    <cellStyle name="Название 71 3" xfId="10484"/>
    <cellStyle name="Название 71 4" xfId="10485"/>
    <cellStyle name="Название 72" xfId="10486"/>
    <cellStyle name="Название 72 2" xfId="10487"/>
    <cellStyle name="Название 72 3" xfId="10488"/>
    <cellStyle name="Название 72 4" xfId="10489"/>
    <cellStyle name="Название 73" xfId="10490"/>
    <cellStyle name="Название 73 2" xfId="10491"/>
    <cellStyle name="Название 73 3" xfId="10492"/>
    <cellStyle name="Название 73 4" xfId="10493"/>
    <cellStyle name="Название 74" xfId="10494"/>
    <cellStyle name="Название 74 2" xfId="10495"/>
    <cellStyle name="Название 74 3" xfId="10496"/>
    <cellStyle name="Название 74 4" xfId="10497"/>
    <cellStyle name="Название 75" xfId="10498"/>
    <cellStyle name="Название 75 2" xfId="10499"/>
    <cellStyle name="Название 75 3" xfId="10500"/>
    <cellStyle name="Название 75 4" xfId="10501"/>
    <cellStyle name="Название 76" xfId="10502"/>
    <cellStyle name="Название 76 2" xfId="10503"/>
    <cellStyle name="Название 76 3" xfId="10504"/>
    <cellStyle name="Название 76 4" xfId="10505"/>
    <cellStyle name="Название 77" xfId="10506"/>
    <cellStyle name="Название 77 2" xfId="10507"/>
    <cellStyle name="Название 77 3" xfId="10508"/>
    <cellStyle name="Название 77 4" xfId="10509"/>
    <cellStyle name="Название 78" xfId="10510"/>
    <cellStyle name="Название 78 2" xfId="10511"/>
    <cellStyle name="Название 78 3" xfId="10512"/>
    <cellStyle name="Название 78 4" xfId="10513"/>
    <cellStyle name="Название 79" xfId="10514"/>
    <cellStyle name="Название 79 2" xfId="10515"/>
    <cellStyle name="Название 79 3" xfId="10516"/>
    <cellStyle name="Название 79 4" xfId="10517"/>
    <cellStyle name="Название 8" xfId="10518"/>
    <cellStyle name="Название 8 2" xfId="10519"/>
    <cellStyle name="Название 8 3" xfId="10520"/>
    <cellStyle name="Название 8 4" xfId="10521"/>
    <cellStyle name="Название 80" xfId="10522"/>
    <cellStyle name="Название 80 2" xfId="10523"/>
    <cellStyle name="Название 80 3" xfId="10524"/>
    <cellStyle name="Название 80 4" xfId="10525"/>
    <cellStyle name="Название 81" xfId="10526"/>
    <cellStyle name="Название 81 2" xfId="10527"/>
    <cellStyle name="Название 81 3" xfId="10528"/>
    <cellStyle name="Название 81 4" xfId="10529"/>
    <cellStyle name="Название 82" xfId="10530"/>
    <cellStyle name="Название 82 2" xfId="10531"/>
    <cellStyle name="Название 82 3" xfId="10532"/>
    <cellStyle name="Название 82 4" xfId="10533"/>
    <cellStyle name="Название 83" xfId="10534"/>
    <cellStyle name="Название 83 2" xfId="10535"/>
    <cellStyle name="Название 83 3" xfId="10536"/>
    <cellStyle name="Название 83 4" xfId="10537"/>
    <cellStyle name="Название 84" xfId="10538"/>
    <cellStyle name="Название 84 2" xfId="10539"/>
    <cellStyle name="Название 84 3" xfId="10540"/>
    <cellStyle name="Название 84 4" xfId="10541"/>
    <cellStyle name="Название 85" xfId="10542"/>
    <cellStyle name="Название 85 2" xfId="10543"/>
    <cellStyle name="Название 85 3" xfId="10544"/>
    <cellStyle name="Название 85 4" xfId="10545"/>
    <cellStyle name="Название 86" xfId="10546"/>
    <cellStyle name="Название 86 2" xfId="10547"/>
    <cellStyle name="Название 86 3" xfId="10548"/>
    <cellStyle name="Название 86 4" xfId="10549"/>
    <cellStyle name="Название 87" xfId="10550"/>
    <cellStyle name="Название 87 2" xfId="10551"/>
    <cellStyle name="Название 87 3" xfId="10552"/>
    <cellStyle name="Название 87 4" xfId="10553"/>
    <cellStyle name="Название 88" xfId="10554"/>
    <cellStyle name="Название 88 2" xfId="10555"/>
    <cellStyle name="Название 88 3" xfId="10556"/>
    <cellStyle name="Название 88 4" xfId="10557"/>
    <cellStyle name="Название 89" xfId="10558"/>
    <cellStyle name="Название 89 2" xfId="10559"/>
    <cellStyle name="Название 89 3" xfId="10560"/>
    <cellStyle name="Название 89 4" xfId="10561"/>
    <cellStyle name="Название 9" xfId="10562"/>
    <cellStyle name="Название 9 2" xfId="10563"/>
    <cellStyle name="Название 9 3" xfId="10564"/>
    <cellStyle name="Название 9 4" xfId="10565"/>
    <cellStyle name="Название 90" xfId="10566"/>
    <cellStyle name="Название 90 2" xfId="10567"/>
    <cellStyle name="Название 90 3" xfId="10568"/>
    <cellStyle name="Название 90 4" xfId="10569"/>
    <cellStyle name="Название 91" xfId="10570"/>
    <cellStyle name="Название 91 2" xfId="10571"/>
    <cellStyle name="Название 91 3" xfId="10572"/>
    <cellStyle name="Название 91 4" xfId="10573"/>
    <cellStyle name="Название 92" xfId="10574"/>
    <cellStyle name="Название 92 2" xfId="10575"/>
    <cellStyle name="Название 92 3" xfId="10576"/>
    <cellStyle name="Название 92 4" xfId="10577"/>
    <cellStyle name="Название 93" xfId="10578"/>
    <cellStyle name="Название 93 2" xfId="10579"/>
    <cellStyle name="Название 93 3" xfId="10580"/>
    <cellStyle name="Название 93 4" xfId="10581"/>
    <cellStyle name="Название 94" xfId="10582"/>
    <cellStyle name="Название 94 2" xfId="10583"/>
    <cellStyle name="Название 94 3" xfId="10584"/>
    <cellStyle name="Название 94 4" xfId="10585"/>
    <cellStyle name="Название 95" xfId="10586"/>
    <cellStyle name="Название 95 2" xfId="10587"/>
    <cellStyle name="Название 95 3" xfId="10588"/>
    <cellStyle name="Название 95 4" xfId="10589"/>
    <cellStyle name="Название 96" xfId="10590"/>
    <cellStyle name="Название 96 2" xfId="10591"/>
    <cellStyle name="Название 96 3" xfId="10592"/>
    <cellStyle name="Название 96 4" xfId="10593"/>
    <cellStyle name="Название 97" xfId="10594"/>
    <cellStyle name="Название 97 2" xfId="10595"/>
    <cellStyle name="Название 97 3" xfId="10596"/>
    <cellStyle name="Название 97 4" xfId="10597"/>
    <cellStyle name="Название 98" xfId="10598"/>
    <cellStyle name="Название 98 2" xfId="10599"/>
    <cellStyle name="Название 98 3" xfId="10600"/>
    <cellStyle name="Название 98 4" xfId="10601"/>
    <cellStyle name="Название 99" xfId="10602"/>
    <cellStyle name="Название 99 2" xfId="10603"/>
    <cellStyle name="Название 99 3" xfId="10604"/>
    <cellStyle name="Название 99 4" xfId="10605"/>
    <cellStyle name="Нейтральный 10" xfId="10606"/>
    <cellStyle name="Нейтральный 10 2" xfId="10607"/>
    <cellStyle name="Нейтральный 10 3" xfId="10608"/>
    <cellStyle name="Нейтральный 10 4" xfId="10609"/>
    <cellStyle name="Нейтральный 100" xfId="10610"/>
    <cellStyle name="Нейтральный 100 2" xfId="10611"/>
    <cellStyle name="Нейтральный 100 3" xfId="10612"/>
    <cellStyle name="Нейтральный 100 4" xfId="10613"/>
    <cellStyle name="Нейтральный 101" xfId="10614"/>
    <cellStyle name="Нейтральный 101 2" xfId="10615"/>
    <cellStyle name="Нейтральный 101 3" xfId="10616"/>
    <cellStyle name="Нейтральный 101 4" xfId="10617"/>
    <cellStyle name="Нейтральный 102" xfId="10618"/>
    <cellStyle name="Нейтральный 102 2" xfId="10619"/>
    <cellStyle name="Нейтральный 102 3" xfId="10620"/>
    <cellStyle name="Нейтральный 102 4" xfId="10621"/>
    <cellStyle name="Нейтральный 103" xfId="10622"/>
    <cellStyle name="Нейтральный 103 2" xfId="10623"/>
    <cellStyle name="Нейтральный 103 3" xfId="10624"/>
    <cellStyle name="Нейтральный 103 4" xfId="10625"/>
    <cellStyle name="Нейтральный 104" xfId="10626"/>
    <cellStyle name="Нейтральный 104 2" xfId="10627"/>
    <cellStyle name="Нейтральный 104 3" xfId="10628"/>
    <cellStyle name="Нейтральный 104 4" xfId="10629"/>
    <cellStyle name="Нейтральный 105" xfId="10630"/>
    <cellStyle name="Нейтральный 105 2" xfId="10631"/>
    <cellStyle name="Нейтральный 105 3" xfId="10632"/>
    <cellStyle name="Нейтральный 105 4" xfId="10633"/>
    <cellStyle name="Нейтральный 106" xfId="10634"/>
    <cellStyle name="Нейтральный 106 2" xfId="10635"/>
    <cellStyle name="Нейтральный 106 3" xfId="10636"/>
    <cellStyle name="Нейтральный 106 4" xfId="10637"/>
    <cellStyle name="Нейтральный 107" xfId="10638"/>
    <cellStyle name="Нейтральный 107 2" xfId="10639"/>
    <cellStyle name="Нейтральный 107 3" xfId="10640"/>
    <cellStyle name="Нейтральный 107 4" xfId="10641"/>
    <cellStyle name="Нейтральный 108" xfId="10642"/>
    <cellStyle name="Нейтральный 108 2" xfId="10643"/>
    <cellStyle name="Нейтральный 108 3" xfId="10644"/>
    <cellStyle name="Нейтральный 108 4" xfId="10645"/>
    <cellStyle name="Нейтральный 109" xfId="10646"/>
    <cellStyle name="Нейтральный 109 2" xfId="10647"/>
    <cellStyle name="Нейтральный 109 3" xfId="10648"/>
    <cellStyle name="Нейтральный 109 4" xfId="10649"/>
    <cellStyle name="Нейтральный 11" xfId="10650"/>
    <cellStyle name="Нейтральный 11 2" xfId="10651"/>
    <cellStyle name="Нейтральный 11 3" xfId="10652"/>
    <cellStyle name="Нейтральный 11 4" xfId="10653"/>
    <cellStyle name="Нейтральный 110" xfId="10654"/>
    <cellStyle name="Нейтральный 110 2" xfId="10655"/>
    <cellStyle name="Нейтральный 110 3" xfId="10656"/>
    <cellStyle name="Нейтральный 110 4" xfId="10657"/>
    <cellStyle name="Нейтральный 111" xfId="10658"/>
    <cellStyle name="Нейтральный 111 2" xfId="10659"/>
    <cellStyle name="Нейтральный 111 3" xfId="10660"/>
    <cellStyle name="Нейтральный 111 4" xfId="10661"/>
    <cellStyle name="Нейтральный 112" xfId="10662"/>
    <cellStyle name="Нейтральный 112 2" xfId="10663"/>
    <cellStyle name="Нейтральный 112 3" xfId="10664"/>
    <cellStyle name="Нейтральный 112 4" xfId="10665"/>
    <cellStyle name="Нейтральный 113" xfId="10666"/>
    <cellStyle name="Нейтральный 113 2" xfId="10667"/>
    <cellStyle name="Нейтральный 113 3" xfId="10668"/>
    <cellStyle name="Нейтральный 113 4" xfId="10669"/>
    <cellStyle name="Нейтральный 114" xfId="10670"/>
    <cellStyle name="Нейтральный 114 2" xfId="10671"/>
    <cellStyle name="Нейтральный 114 3" xfId="10672"/>
    <cellStyle name="Нейтральный 114 4" xfId="10673"/>
    <cellStyle name="Нейтральный 115" xfId="10674"/>
    <cellStyle name="Нейтральный 115 2" xfId="10675"/>
    <cellStyle name="Нейтральный 115 3" xfId="10676"/>
    <cellStyle name="Нейтральный 115 4" xfId="10677"/>
    <cellStyle name="Нейтральный 116" xfId="10678"/>
    <cellStyle name="Нейтральный 116 2" xfId="10679"/>
    <cellStyle name="Нейтральный 116 3" xfId="10680"/>
    <cellStyle name="Нейтральный 116 4" xfId="10681"/>
    <cellStyle name="Нейтральный 117" xfId="10682"/>
    <cellStyle name="Нейтральный 117 2" xfId="10683"/>
    <cellStyle name="Нейтральный 117 3" xfId="10684"/>
    <cellStyle name="Нейтральный 117 4" xfId="10685"/>
    <cellStyle name="Нейтральный 118" xfId="10686"/>
    <cellStyle name="Нейтральный 118 2" xfId="10687"/>
    <cellStyle name="Нейтральный 118 3" xfId="10688"/>
    <cellStyle name="Нейтральный 118 4" xfId="10689"/>
    <cellStyle name="Нейтральный 119" xfId="10690"/>
    <cellStyle name="Нейтральный 119 2" xfId="10691"/>
    <cellStyle name="Нейтральный 119 3" xfId="10692"/>
    <cellStyle name="Нейтральный 119 4" xfId="10693"/>
    <cellStyle name="Нейтральный 12" xfId="10694"/>
    <cellStyle name="Нейтральный 12 2" xfId="10695"/>
    <cellStyle name="Нейтральный 12 3" xfId="10696"/>
    <cellStyle name="Нейтральный 12 4" xfId="10697"/>
    <cellStyle name="Нейтральный 120" xfId="10698"/>
    <cellStyle name="Нейтральный 120 2" xfId="10699"/>
    <cellStyle name="Нейтральный 120 3" xfId="10700"/>
    <cellStyle name="Нейтральный 120 4" xfId="10701"/>
    <cellStyle name="Нейтральный 121" xfId="10702"/>
    <cellStyle name="Нейтральный 121 2" xfId="10703"/>
    <cellStyle name="Нейтральный 121 3" xfId="10704"/>
    <cellStyle name="Нейтральный 121 4" xfId="10705"/>
    <cellStyle name="Нейтральный 122" xfId="10706"/>
    <cellStyle name="Нейтральный 122 2" xfId="10707"/>
    <cellStyle name="Нейтральный 122 3" xfId="10708"/>
    <cellStyle name="Нейтральный 122 4" xfId="10709"/>
    <cellStyle name="Нейтральный 123" xfId="10710"/>
    <cellStyle name="Нейтральный 123 2" xfId="10711"/>
    <cellStyle name="Нейтральный 123 3" xfId="10712"/>
    <cellStyle name="Нейтральный 123 4" xfId="10713"/>
    <cellStyle name="Нейтральный 124" xfId="10714"/>
    <cellStyle name="Нейтральный 124 2" xfId="10715"/>
    <cellStyle name="Нейтральный 124 3" xfId="10716"/>
    <cellStyle name="Нейтральный 124 4" xfId="10717"/>
    <cellStyle name="Нейтральный 125" xfId="10718"/>
    <cellStyle name="Нейтральный 125 2" xfId="10719"/>
    <cellStyle name="Нейтральный 125 3" xfId="10720"/>
    <cellStyle name="Нейтральный 125 4" xfId="10721"/>
    <cellStyle name="Нейтральный 126" xfId="10722"/>
    <cellStyle name="Нейтральный 126 2" xfId="10723"/>
    <cellStyle name="Нейтральный 126 3" xfId="10724"/>
    <cellStyle name="Нейтральный 126 4" xfId="10725"/>
    <cellStyle name="Нейтральный 127" xfId="10726"/>
    <cellStyle name="Нейтральный 127 2" xfId="10727"/>
    <cellStyle name="Нейтральный 127 3" xfId="10728"/>
    <cellStyle name="Нейтральный 127 4" xfId="10729"/>
    <cellStyle name="Нейтральный 128" xfId="10730"/>
    <cellStyle name="Нейтральный 128 2" xfId="10731"/>
    <cellStyle name="Нейтральный 128 3" xfId="10732"/>
    <cellStyle name="Нейтральный 128 4" xfId="10733"/>
    <cellStyle name="Нейтральный 129" xfId="10734"/>
    <cellStyle name="Нейтральный 129 2" xfId="10735"/>
    <cellStyle name="Нейтральный 129 3" xfId="10736"/>
    <cellStyle name="Нейтральный 129 4" xfId="10737"/>
    <cellStyle name="Нейтральный 13" xfId="10738"/>
    <cellStyle name="Нейтральный 13 2" xfId="10739"/>
    <cellStyle name="Нейтральный 13 3" xfId="10740"/>
    <cellStyle name="Нейтральный 13 4" xfId="10741"/>
    <cellStyle name="Нейтральный 130" xfId="10742"/>
    <cellStyle name="Нейтральный 130 2" xfId="10743"/>
    <cellStyle name="Нейтральный 130 3" xfId="10744"/>
    <cellStyle name="Нейтральный 130 4" xfId="10745"/>
    <cellStyle name="Нейтральный 131" xfId="10746"/>
    <cellStyle name="Нейтральный 131 2" xfId="10747"/>
    <cellStyle name="Нейтральный 131 3" xfId="10748"/>
    <cellStyle name="Нейтральный 131 4" xfId="10749"/>
    <cellStyle name="Нейтральный 132" xfId="10750"/>
    <cellStyle name="Нейтральный 132 2" xfId="10751"/>
    <cellStyle name="Нейтральный 132 3" xfId="10752"/>
    <cellStyle name="Нейтральный 132 4" xfId="10753"/>
    <cellStyle name="Нейтральный 133" xfId="10754"/>
    <cellStyle name="Нейтральный 133 2" xfId="10755"/>
    <cellStyle name="Нейтральный 133 3" xfId="10756"/>
    <cellStyle name="Нейтральный 133 4" xfId="10757"/>
    <cellStyle name="Нейтральный 134" xfId="10758"/>
    <cellStyle name="Нейтральный 134 2" xfId="10759"/>
    <cellStyle name="Нейтральный 134 3" xfId="10760"/>
    <cellStyle name="Нейтральный 134 4" xfId="10761"/>
    <cellStyle name="Нейтральный 135" xfId="10762"/>
    <cellStyle name="Нейтральный 135 2" xfId="10763"/>
    <cellStyle name="Нейтральный 135 3" xfId="10764"/>
    <cellStyle name="Нейтральный 135 4" xfId="10765"/>
    <cellStyle name="Нейтральный 136" xfId="10766"/>
    <cellStyle name="Нейтральный 136 2" xfId="10767"/>
    <cellStyle name="Нейтральный 136 3" xfId="10768"/>
    <cellStyle name="Нейтральный 136 4" xfId="10769"/>
    <cellStyle name="Нейтральный 137" xfId="10770"/>
    <cellStyle name="Нейтральный 137 2" xfId="10771"/>
    <cellStyle name="Нейтральный 137 3" xfId="10772"/>
    <cellStyle name="Нейтральный 137 4" xfId="10773"/>
    <cellStyle name="Нейтральный 138" xfId="10774"/>
    <cellStyle name="Нейтральный 138 2" xfId="10775"/>
    <cellStyle name="Нейтральный 138 3" xfId="10776"/>
    <cellStyle name="Нейтральный 138 4" xfId="10777"/>
    <cellStyle name="Нейтральный 139" xfId="10778"/>
    <cellStyle name="Нейтральный 139 2" xfId="10779"/>
    <cellStyle name="Нейтральный 139 3" xfId="10780"/>
    <cellStyle name="Нейтральный 139 4" xfId="10781"/>
    <cellStyle name="Нейтральный 14" xfId="10782"/>
    <cellStyle name="Нейтральный 14 2" xfId="10783"/>
    <cellStyle name="Нейтральный 14 3" xfId="10784"/>
    <cellStyle name="Нейтральный 14 4" xfId="10785"/>
    <cellStyle name="Нейтральный 140" xfId="10786"/>
    <cellStyle name="Нейтральный 140 2" xfId="10787"/>
    <cellStyle name="Нейтральный 140 3" xfId="10788"/>
    <cellStyle name="Нейтральный 140 4" xfId="10789"/>
    <cellStyle name="Нейтральный 141" xfId="10790"/>
    <cellStyle name="Нейтральный 141 2" xfId="10791"/>
    <cellStyle name="Нейтральный 141 3" xfId="10792"/>
    <cellStyle name="Нейтральный 141 4" xfId="10793"/>
    <cellStyle name="Нейтральный 142" xfId="10794"/>
    <cellStyle name="Нейтральный 142 2" xfId="10795"/>
    <cellStyle name="Нейтральный 142 3" xfId="10796"/>
    <cellStyle name="Нейтральный 142 4" xfId="10797"/>
    <cellStyle name="Нейтральный 143" xfId="10798"/>
    <cellStyle name="Нейтральный 143 2" xfId="10799"/>
    <cellStyle name="Нейтральный 143 3" xfId="10800"/>
    <cellStyle name="Нейтральный 143 4" xfId="10801"/>
    <cellStyle name="Нейтральный 144" xfId="10802"/>
    <cellStyle name="Нейтральный 144 2" xfId="10803"/>
    <cellStyle name="Нейтральный 144 3" xfId="10804"/>
    <cellStyle name="Нейтральный 144 4" xfId="10805"/>
    <cellStyle name="Нейтральный 145" xfId="10806"/>
    <cellStyle name="Нейтральный 145 2" xfId="10807"/>
    <cellStyle name="Нейтральный 145 3" xfId="10808"/>
    <cellStyle name="Нейтральный 145 4" xfId="10809"/>
    <cellStyle name="Нейтральный 146" xfId="10810"/>
    <cellStyle name="Нейтральный 146 2" xfId="10811"/>
    <cellStyle name="Нейтральный 146 3" xfId="10812"/>
    <cellStyle name="Нейтральный 146 4" xfId="10813"/>
    <cellStyle name="Нейтральный 147" xfId="10814"/>
    <cellStyle name="Нейтральный 147 2" xfId="10815"/>
    <cellStyle name="Нейтральный 147 3" xfId="10816"/>
    <cellStyle name="Нейтральный 147 4" xfId="10817"/>
    <cellStyle name="Нейтральный 148" xfId="10818"/>
    <cellStyle name="Нейтральный 148 2" xfId="10819"/>
    <cellStyle name="Нейтральный 148 3" xfId="10820"/>
    <cellStyle name="Нейтральный 148 4" xfId="10821"/>
    <cellStyle name="Нейтральный 149" xfId="10822"/>
    <cellStyle name="Нейтральный 149 2" xfId="10823"/>
    <cellStyle name="Нейтральный 149 3" xfId="10824"/>
    <cellStyle name="Нейтральный 149 4" xfId="10825"/>
    <cellStyle name="Нейтральный 15" xfId="10826"/>
    <cellStyle name="Нейтральный 15 2" xfId="10827"/>
    <cellStyle name="Нейтральный 15 3" xfId="10828"/>
    <cellStyle name="Нейтральный 15 4" xfId="10829"/>
    <cellStyle name="Нейтральный 150" xfId="10830"/>
    <cellStyle name="Нейтральный 150 2" xfId="10831"/>
    <cellStyle name="Нейтральный 150 3" xfId="10832"/>
    <cellStyle name="Нейтральный 150 4" xfId="10833"/>
    <cellStyle name="Нейтральный 151" xfId="10834"/>
    <cellStyle name="Нейтральный 151 2" xfId="10835"/>
    <cellStyle name="Нейтральный 151 3" xfId="10836"/>
    <cellStyle name="Нейтральный 151 4" xfId="10837"/>
    <cellStyle name="Нейтральный 152" xfId="10838"/>
    <cellStyle name="Нейтральный 152 2" xfId="10839"/>
    <cellStyle name="Нейтральный 152 3" xfId="10840"/>
    <cellStyle name="Нейтральный 152 4" xfId="10841"/>
    <cellStyle name="Нейтральный 16" xfId="10842"/>
    <cellStyle name="Нейтральный 16 2" xfId="10843"/>
    <cellStyle name="Нейтральный 16 3" xfId="10844"/>
    <cellStyle name="Нейтральный 16 4" xfId="10845"/>
    <cellStyle name="Нейтральный 17" xfId="10846"/>
    <cellStyle name="Нейтральный 17 2" xfId="10847"/>
    <cellStyle name="Нейтральный 17 3" xfId="10848"/>
    <cellStyle name="Нейтральный 17 4" xfId="10849"/>
    <cellStyle name="Нейтральный 18" xfId="10850"/>
    <cellStyle name="Нейтральный 18 2" xfId="10851"/>
    <cellStyle name="Нейтральный 18 3" xfId="10852"/>
    <cellStyle name="Нейтральный 18 4" xfId="10853"/>
    <cellStyle name="Нейтральный 19" xfId="10854"/>
    <cellStyle name="Нейтральный 19 2" xfId="10855"/>
    <cellStyle name="Нейтральный 19 3" xfId="10856"/>
    <cellStyle name="Нейтральный 19 4" xfId="10857"/>
    <cellStyle name="Нейтральный 2" xfId="10858"/>
    <cellStyle name="Нейтральный 2 2" xfId="10859"/>
    <cellStyle name="Нейтральный 2 2 10" xfId="10860"/>
    <cellStyle name="Нейтральный 2 2 10 2" xfId="10861"/>
    <cellStyle name="Нейтральный 2 2 10 3" xfId="10862"/>
    <cellStyle name="Нейтральный 2 2 10 4" xfId="10863"/>
    <cellStyle name="Нейтральный 2 2 11" xfId="10864"/>
    <cellStyle name="Нейтральный 2 2 11 2" xfId="10865"/>
    <cellStyle name="Нейтральный 2 2 11 3" xfId="10866"/>
    <cellStyle name="Нейтральный 2 2 11 4" xfId="10867"/>
    <cellStyle name="Нейтральный 2 2 12" xfId="10868"/>
    <cellStyle name="Нейтральный 2 2 12 2" xfId="10869"/>
    <cellStyle name="Нейтральный 2 2 12 3" xfId="10870"/>
    <cellStyle name="Нейтральный 2 2 12 4" xfId="10871"/>
    <cellStyle name="Нейтральный 2 2 13" xfId="10872"/>
    <cellStyle name="Нейтральный 2 2 13 2" xfId="10873"/>
    <cellStyle name="Нейтральный 2 2 13 3" xfId="10874"/>
    <cellStyle name="Нейтральный 2 2 13 4" xfId="10875"/>
    <cellStyle name="Нейтральный 2 2 14" xfId="10876"/>
    <cellStyle name="Нейтральный 2 2 15" xfId="10877"/>
    <cellStyle name="Нейтральный 2 2 16" xfId="10878"/>
    <cellStyle name="Нейтральный 2 2 2" xfId="10879"/>
    <cellStyle name="Нейтральный 2 2 2 2" xfId="10880"/>
    <cellStyle name="Нейтральный 2 2 2 3" xfId="10881"/>
    <cellStyle name="Нейтральный 2 2 2 4" xfId="10882"/>
    <cellStyle name="Нейтральный 2 2 3" xfId="10883"/>
    <cellStyle name="Нейтральный 2 2 3 2" xfId="10884"/>
    <cellStyle name="Нейтральный 2 2 3 3" xfId="10885"/>
    <cellStyle name="Нейтральный 2 2 3 4" xfId="10886"/>
    <cellStyle name="Нейтральный 2 2 4" xfId="10887"/>
    <cellStyle name="Нейтральный 2 2 4 2" xfId="10888"/>
    <cellStyle name="Нейтральный 2 2 4 3" xfId="10889"/>
    <cellStyle name="Нейтральный 2 2 4 4" xfId="10890"/>
    <cellStyle name="Нейтральный 2 2 5" xfId="10891"/>
    <cellStyle name="Нейтральный 2 2 5 2" xfId="10892"/>
    <cellStyle name="Нейтральный 2 2 5 3" xfId="10893"/>
    <cellStyle name="Нейтральный 2 2 5 4" xfId="10894"/>
    <cellStyle name="Нейтральный 2 2 6" xfId="10895"/>
    <cellStyle name="Нейтральный 2 2 6 2" xfId="10896"/>
    <cellStyle name="Нейтральный 2 2 6 3" xfId="10897"/>
    <cellStyle name="Нейтральный 2 2 6 4" xfId="10898"/>
    <cellStyle name="Нейтральный 2 2 7" xfId="10899"/>
    <cellStyle name="Нейтральный 2 2 7 2" xfId="10900"/>
    <cellStyle name="Нейтральный 2 2 7 3" xfId="10901"/>
    <cellStyle name="Нейтральный 2 2 7 4" xfId="10902"/>
    <cellStyle name="Нейтральный 2 2 8" xfId="10903"/>
    <cellStyle name="Нейтральный 2 2 8 2" xfId="10904"/>
    <cellStyle name="Нейтральный 2 2 8 3" xfId="10905"/>
    <cellStyle name="Нейтральный 2 2 8 4" xfId="10906"/>
    <cellStyle name="Нейтральный 2 2 9" xfId="10907"/>
    <cellStyle name="Нейтральный 2 2 9 2" xfId="10908"/>
    <cellStyle name="Нейтральный 2 2 9 3" xfId="10909"/>
    <cellStyle name="Нейтральный 2 2 9 4" xfId="10910"/>
    <cellStyle name="Нейтральный 2 3" xfId="10911"/>
    <cellStyle name="Нейтральный 2 3 2" xfId="10912"/>
    <cellStyle name="Нейтральный 2 3 3" xfId="10913"/>
    <cellStyle name="Нейтральный 2 3 4" xfId="10914"/>
    <cellStyle name="Нейтральный 2 4" xfId="10915"/>
    <cellStyle name="Нейтральный 2 5" xfId="10916"/>
    <cellStyle name="Нейтральный 2 6" xfId="10917"/>
    <cellStyle name="Нейтральный 20" xfId="10918"/>
    <cellStyle name="Нейтральный 20 2" xfId="10919"/>
    <cellStyle name="Нейтральный 20 3" xfId="10920"/>
    <cellStyle name="Нейтральный 20 4" xfId="10921"/>
    <cellStyle name="Нейтральный 21" xfId="10922"/>
    <cellStyle name="Нейтральный 21 2" xfId="10923"/>
    <cellStyle name="Нейтральный 21 3" xfId="10924"/>
    <cellStyle name="Нейтральный 21 4" xfId="10925"/>
    <cellStyle name="Нейтральный 22" xfId="10926"/>
    <cellStyle name="Нейтральный 22 2" xfId="10927"/>
    <cellStyle name="Нейтральный 22 3" xfId="10928"/>
    <cellStyle name="Нейтральный 22 4" xfId="10929"/>
    <cellStyle name="Нейтральный 23" xfId="10930"/>
    <cellStyle name="Нейтральный 23 2" xfId="10931"/>
    <cellStyle name="Нейтральный 23 3" xfId="10932"/>
    <cellStyle name="Нейтральный 23 4" xfId="10933"/>
    <cellStyle name="Нейтральный 24" xfId="10934"/>
    <cellStyle name="Нейтральный 24 2" xfId="10935"/>
    <cellStyle name="Нейтральный 24 3" xfId="10936"/>
    <cellStyle name="Нейтральный 24 4" xfId="10937"/>
    <cellStyle name="Нейтральный 25" xfId="10938"/>
    <cellStyle name="Нейтральный 25 2" xfId="10939"/>
    <cellStyle name="Нейтральный 25 3" xfId="10940"/>
    <cellStyle name="Нейтральный 25 4" xfId="10941"/>
    <cellStyle name="Нейтральный 26" xfId="10942"/>
    <cellStyle name="Нейтральный 26 2" xfId="10943"/>
    <cellStyle name="Нейтральный 26 3" xfId="10944"/>
    <cellStyle name="Нейтральный 26 4" xfId="10945"/>
    <cellStyle name="Нейтральный 27" xfId="10946"/>
    <cellStyle name="Нейтральный 27 2" xfId="10947"/>
    <cellStyle name="Нейтральный 27 3" xfId="10948"/>
    <cellStyle name="Нейтральный 27 4" xfId="10949"/>
    <cellStyle name="Нейтральный 28" xfId="10950"/>
    <cellStyle name="Нейтральный 28 2" xfId="10951"/>
    <cellStyle name="Нейтральный 28 3" xfId="10952"/>
    <cellStyle name="Нейтральный 28 4" xfId="10953"/>
    <cellStyle name="Нейтральный 29" xfId="10954"/>
    <cellStyle name="Нейтральный 29 2" xfId="10955"/>
    <cellStyle name="Нейтральный 29 3" xfId="10956"/>
    <cellStyle name="Нейтральный 29 4" xfId="10957"/>
    <cellStyle name="Нейтральный 3" xfId="10958"/>
    <cellStyle name="Нейтральный 3 2" xfId="10959"/>
    <cellStyle name="Нейтральный 3 3" xfId="10960"/>
    <cellStyle name="Нейтральный 3 4" xfId="10961"/>
    <cellStyle name="Нейтральный 30" xfId="10962"/>
    <cellStyle name="Нейтральный 30 2" xfId="10963"/>
    <cellStyle name="Нейтральный 30 3" xfId="10964"/>
    <cellStyle name="Нейтральный 30 4" xfId="10965"/>
    <cellStyle name="Нейтральный 31" xfId="10966"/>
    <cellStyle name="Нейтральный 31 2" xfId="10967"/>
    <cellStyle name="Нейтральный 31 3" xfId="10968"/>
    <cellStyle name="Нейтральный 31 4" xfId="10969"/>
    <cellStyle name="Нейтральный 32" xfId="10970"/>
    <cellStyle name="Нейтральный 32 2" xfId="10971"/>
    <cellStyle name="Нейтральный 32 3" xfId="10972"/>
    <cellStyle name="Нейтральный 32 4" xfId="10973"/>
    <cellStyle name="Нейтральный 33" xfId="10974"/>
    <cellStyle name="Нейтральный 33 2" xfId="10975"/>
    <cellStyle name="Нейтральный 33 3" xfId="10976"/>
    <cellStyle name="Нейтральный 33 4" xfId="10977"/>
    <cellStyle name="Нейтральный 34" xfId="10978"/>
    <cellStyle name="Нейтральный 34 2" xfId="10979"/>
    <cellStyle name="Нейтральный 34 3" xfId="10980"/>
    <cellStyle name="Нейтральный 34 4" xfId="10981"/>
    <cellStyle name="Нейтральный 35" xfId="10982"/>
    <cellStyle name="Нейтральный 35 2" xfId="10983"/>
    <cellStyle name="Нейтральный 35 3" xfId="10984"/>
    <cellStyle name="Нейтральный 35 4" xfId="10985"/>
    <cellStyle name="Нейтральный 36" xfId="10986"/>
    <cellStyle name="Нейтральный 36 2" xfId="10987"/>
    <cellStyle name="Нейтральный 36 3" xfId="10988"/>
    <cellStyle name="Нейтральный 36 4" xfId="10989"/>
    <cellStyle name="Нейтральный 37" xfId="10990"/>
    <cellStyle name="Нейтральный 37 2" xfId="10991"/>
    <cellStyle name="Нейтральный 37 3" xfId="10992"/>
    <cellStyle name="Нейтральный 37 4" xfId="10993"/>
    <cellStyle name="Нейтральный 38" xfId="10994"/>
    <cellStyle name="Нейтральный 38 2" xfId="10995"/>
    <cellStyle name="Нейтральный 38 3" xfId="10996"/>
    <cellStyle name="Нейтральный 38 4" xfId="10997"/>
    <cellStyle name="Нейтральный 39" xfId="10998"/>
    <cellStyle name="Нейтральный 39 2" xfId="10999"/>
    <cellStyle name="Нейтральный 39 3" xfId="11000"/>
    <cellStyle name="Нейтральный 39 4" xfId="11001"/>
    <cellStyle name="Нейтральный 4" xfId="11002"/>
    <cellStyle name="Нейтральный 4 2" xfId="11003"/>
    <cellStyle name="Нейтральный 4 3" xfId="11004"/>
    <cellStyle name="Нейтральный 4 4" xfId="11005"/>
    <cellStyle name="Нейтральный 40" xfId="11006"/>
    <cellStyle name="Нейтральный 40 2" xfId="11007"/>
    <cellStyle name="Нейтральный 40 3" xfId="11008"/>
    <cellStyle name="Нейтральный 40 4" xfId="11009"/>
    <cellStyle name="Нейтральный 41" xfId="11010"/>
    <cellStyle name="Нейтральный 41 2" xfId="11011"/>
    <cellStyle name="Нейтральный 41 3" xfId="11012"/>
    <cellStyle name="Нейтральный 41 4" xfId="11013"/>
    <cellStyle name="Нейтральный 42" xfId="11014"/>
    <cellStyle name="Нейтральный 42 2" xfId="11015"/>
    <cellStyle name="Нейтральный 42 3" xfId="11016"/>
    <cellStyle name="Нейтральный 42 4" xfId="11017"/>
    <cellStyle name="Нейтральный 43" xfId="11018"/>
    <cellStyle name="Нейтральный 43 2" xfId="11019"/>
    <cellStyle name="Нейтральный 43 3" xfId="11020"/>
    <cellStyle name="Нейтральный 43 4" xfId="11021"/>
    <cellStyle name="Нейтральный 44" xfId="11022"/>
    <cellStyle name="Нейтральный 44 2" xfId="11023"/>
    <cellStyle name="Нейтральный 44 3" xfId="11024"/>
    <cellStyle name="Нейтральный 44 4" xfId="11025"/>
    <cellStyle name="Нейтральный 45" xfId="11026"/>
    <cellStyle name="Нейтральный 45 2" xfId="11027"/>
    <cellStyle name="Нейтральный 45 3" xfId="11028"/>
    <cellStyle name="Нейтральный 45 4" xfId="11029"/>
    <cellStyle name="Нейтральный 46" xfId="11030"/>
    <cellStyle name="Нейтральный 46 2" xfId="11031"/>
    <cellStyle name="Нейтральный 46 3" xfId="11032"/>
    <cellStyle name="Нейтральный 46 4" xfId="11033"/>
    <cellStyle name="Нейтральный 47" xfId="11034"/>
    <cellStyle name="Нейтральный 47 2" xfId="11035"/>
    <cellStyle name="Нейтральный 47 3" xfId="11036"/>
    <cellStyle name="Нейтральный 47 4" xfId="11037"/>
    <cellStyle name="Нейтральный 48" xfId="11038"/>
    <cellStyle name="Нейтральный 48 2" xfId="11039"/>
    <cellStyle name="Нейтральный 48 3" xfId="11040"/>
    <cellStyle name="Нейтральный 48 4" xfId="11041"/>
    <cellStyle name="Нейтральный 49" xfId="11042"/>
    <cellStyle name="Нейтральный 49 2" xfId="11043"/>
    <cellStyle name="Нейтральный 49 3" xfId="11044"/>
    <cellStyle name="Нейтральный 49 4" xfId="11045"/>
    <cellStyle name="Нейтральный 5" xfId="11046"/>
    <cellStyle name="Нейтральный 5 2" xfId="11047"/>
    <cellStyle name="Нейтральный 5 3" xfId="11048"/>
    <cellStyle name="Нейтральный 5 4" xfId="11049"/>
    <cellStyle name="Нейтральный 50" xfId="11050"/>
    <cellStyle name="Нейтральный 50 2" xfId="11051"/>
    <cellStyle name="Нейтральный 50 3" xfId="11052"/>
    <cellStyle name="Нейтральный 50 4" xfId="11053"/>
    <cellStyle name="Нейтральный 51" xfId="11054"/>
    <cellStyle name="Нейтральный 51 2" xfId="11055"/>
    <cellStyle name="Нейтральный 51 3" xfId="11056"/>
    <cellStyle name="Нейтральный 51 4" xfId="11057"/>
    <cellStyle name="Нейтральный 52" xfId="11058"/>
    <cellStyle name="Нейтральный 52 2" xfId="11059"/>
    <cellStyle name="Нейтральный 52 3" xfId="11060"/>
    <cellStyle name="Нейтральный 52 4" xfId="11061"/>
    <cellStyle name="Нейтральный 53" xfId="11062"/>
    <cellStyle name="Нейтральный 53 2" xfId="11063"/>
    <cellStyle name="Нейтральный 53 3" xfId="11064"/>
    <cellStyle name="Нейтральный 53 4" xfId="11065"/>
    <cellStyle name="Нейтральный 54" xfId="11066"/>
    <cellStyle name="Нейтральный 54 2" xfId="11067"/>
    <cellStyle name="Нейтральный 54 3" xfId="11068"/>
    <cellStyle name="Нейтральный 54 4" xfId="11069"/>
    <cellStyle name="Нейтральный 55" xfId="11070"/>
    <cellStyle name="Нейтральный 55 2" xfId="11071"/>
    <cellStyle name="Нейтральный 55 3" xfId="11072"/>
    <cellStyle name="Нейтральный 55 4" xfId="11073"/>
    <cellStyle name="Нейтральный 56" xfId="11074"/>
    <cellStyle name="Нейтральный 56 2" xfId="11075"/>
    <cellStyle name="Нейтральный 56 3" xfId="11076"/>
    <cellStyle name="Нейтральный 56 4" xfId="11077"/>
    <cellStyle name="Нейтральный 57" xfId="11078"/>
    <cellStyle name="Нейтральный 57 2" xfId="11079"/>
    <cellStyle name="Нейтральный 57 3" xfId="11080"/>
    <cellStyle name="Нейтральный 57 4" xfId="11081"/>
    <cellStyle name="Нейтральный 58" xfId="11082"/>
    <cellStyle name="Нейтральный 58 2" xfId="11083"/>
    <cellStyle name="Нейтральный 58 3" xfId="11084"/>
    <cellStyle name="Нейтральный 58 4" xfId="11085"/>
    <cellStyle name="Нейтральный 59" xfId="11086"/>
    <cellStyle name="Нейтральный 59 2" xfId="11087"/>
    <cellStyle name="Нейтральный 59 3" xfId="11088"/>
    <cellStyle name="Нейтральный 59 4" xfId="11089"/>
    <cellStyle name="Нейтральный 6" xfId="11090"/>
    <cellStyle name="Нейтральный 6 2" xfId="11091"/>
    <cellStyle name="Нейтральный 6 3" xfId="11092"/>
    <cellStyle name="Нейтральный 6 4" xfId="11093"/>
    <cellStyle name="Нейтральный 60" xfId="11094"/>
    <cellStyle name="Нейтральный 60 2" xfId="11095"/>
    <cellStyle name="Нейтральный 60 3" xfId="11096"/>
    <cellStyle name="Нейтральный 60 4" xfId="11097"/>
    <cellStyle name="Нейтральный 61" xfId="11098"/>
    <cellStyle name="Нейтральный 61 2" xfId="11099"/>
    <cellStyle name="Нейтральный 61 3" xfId="11100"/>
    <cellStyle name="Нейтральный 61 4" xfId="11101"/>
    <cellStyle name="Нейтральный 62" xfId="11102"/>
    <cellStyle name="Нейтральный 62 2" xfId="11103"/>
    <cellStyle name="Нейтральный 62 3" xfId="11104"/>
    <cellStyle name="Нейтральный 62 4" xfId="11105"/>
    <cellStyle name="Нейтральный 63" xfId="11106"/>
    <cellStyle name="Нейтральный 63 2" xfId="11107"/>
    <cellStyle name="Нейтральный 63 3" xfId="11108"/>
    <cellStyle name="Нейтральный 63 4" xfId="11109"/>
    <cellStyle name="Нейтральный 64" xfId="11110"/>
    <cellStyle name="Нейтральный 64 2" xfId="11111"/>
    <cellStyle name="Нейтральный 64 3" xfId="11112"/>
    <cellStyle name="Нейтральный 64 4" xfId="11113"/>
    <cellStyle name="Нейтральный 65" xfId="11114"/>
    <cellStyle name="Нейтральный 65 2" xfId="11115"/>
    <cellStyle name="Нейтральный 65 3" xfId="11116"/>
    <cellStyle name="Нейтральный 65 4" xfId="11117"/>
    <cellStyle name="Нейтральный 66" xfId="11118"/>
    <cellStyle name="Нейтральный 66 2" xfId="11119"/>
    <cellStyle name="Нейтральный 66 3" xfId="11120"/>
    <cellStyle name="Нейтральный 66 4" xfId="11121"/>
    <cellStyle name="Нейтральный 67" xfId="11122"/>
    <cellStyle name="Нейтральный 67 2" xfId="11123"/>
    <cellStyle name="Нейтральный 67 3" xfId="11124"/>
    <cellStyle name="Нейтральный 67 4" xfId="11125"/>
    <cellStyle name="Нейтральный 68" xfId="11126"/>
    <cellStyle name="Нейтральный 68 2" xfId="11127"/>
    <cellStyle name="Нейтральный 68 3" xfId="11128"/>
    <cellStyle name="Нейтральный 68 4" xfId="11129"/>
    <cellStyle name="Нейтральный 69" xfId="11130"/>
    <cellStyle name="Нейтральный 69 2" xfId="11131"/>
    <cellStyle name="Нейтральный 69 3" xfId="11132"/>
    <cellStyle name="Нейтральный 69 4" xfId="11133"/>
    <cellStyle name="Нейтральный 7" xfId="11134"/>
    <cellStyle name="Нейтральный 7 2" xfId="11135"/>
    <cellStyle name="Нейтральный 7 3" xfId="11136"/>
    <cellStyle name="Нейтральный 7 4" xfId="11137"/>
    <cellStyle name="Нейтральный 70" xfId="11138"/>
    <cellStyle name="Нейтральный 70 2" xfId="11139"/>
    <cellStyle name="Нейтральный 70 3" xfId="11140"/>
    <cellStyle name="Нейтральный 70 4" xfId="11141"/>
    <cellStyle name="Нейтральный 71" xfId="11142"/>
    <cellStyle name="Нейтральный 71 2" xfId="11143"/>
    <cellStyle name="Нейтральный 71 3" xfId="11144"/>
    <cellStyle name="Нейтральный 71 4" xfId="11145"/>
    <cellStyle name="Нейтральный 72" xfId="11146"/>
    <cellStyle name="Нейтральный 72 2" xfId="11147"/>
    <cellStyle name="Нейтральный 72 3" xfId="11148"/>
    <cellStyle name="Нейтральный 72 4" xfId="11149"/>
    <cellStyle name="Нейтральный 73" xfId="11150"/>
    <cellStyle name="Нейтральный 73 2" xfId="11151"/>
    <cellStyle name="Нейтральный 73 3" xfId="11152"/>
    <cellStyle name="Нейтральный 73 4" xfId="11153"/>
    <cellStyle name="Нейтральный 74" xfId="11154"/>
    <cellStyle name="Нейтральный 74 2" xfId="11155"/>
    <cellStyle name="Нейтральный 74 3" xfId="11156"/>
    <cellStyle name="Нейтральный 74 4" xfId="11157"/>
    <cellStyle name="Нейтральный 75" xfId="11158"/>
    <cellStyle name="Нейтральный 75 2" xfId="11159"/>
    <cellStyle name="Нейтральный 75 3" xfId="11160"/>
    <cellStyle name="Нейтральный 75 4" xfId="11161"/>
    <cellStyle name="Нейтральный 76" xfId="11162"/>
    <cellStyle name="Нейтральный 76 2" xfId="11163"/>
    <cellStyle name="Нейтральный 76 3" xfId="11164"/>
    <cellStyle name="Нейтральный 76 4" xfId="11165"/>
    <cellStyle name="Нейтральный 77" xfId="11166"/>
    <cellStyle name="Нейтральный 77 2" xfId="11167"/>
    <cellStyle name="Нейтральный 77 3" xfId="11168"/>
    <cellStyle name="Нейтральный 77 4" xfId="11169"/>
    <cellStyle name="Нейтральный 78" xfId="11170"/>
    <cellStyle name="Нейтральный 78 2" xfId="11171"/>
    <cellStyle name="Нейтральный 78 3" xfId="11172"/>
    <cellStyle name="Нейтральный 78 4" xfId="11173"/>
    <cellStyle name="Нейтральный 79" xfId="11174"/>
    <cellStyle name="Нейтральный 79 2" xfId="11175"/>
    <cellStyle name="Нейтральный 79 3" xfId="11176"/>
    <cellStyle name="Нейтральный 79 4" xfId="11177"/>
    <cellStyle name="Нейтральный 8" xfId="11178"/>
    <cellStyle name="Нейтральный 8 2" xfId="11179"/>
    <cellStyle name="Нейтральный 8 3" xfId="11180"/>
    <cellStyle name="Нейтральный 8 4" xfId="11181"/>
    <cellStyle name="Нейтральный 80" xfId="11182"/>
    <cellStyle name="Нейтральный 80 2" xfId="11183"/>
    <cellStyle name="Нейтральный 80 3" xfId="11184"/>
    <cellStyle name="Нейтральный 80 4" xfId="11185"/>
    <cellStyle name="Нейтральный 81" xfId="11186"/>
    <cellStyle name="Нейтральный 81 2" xfId="11187"/>
    <cellStyle name="Нейтральный 81 3" xfId="11188"/>
    <cellStyle name="Нейтральный 81 4" xfId="11189"/>
    <cellStyle name="Нейтральный 82" xfId="11190"/>
    <cellStyle name="Нейтральный 82 2" xfId="11191"/>
    <cellStyle name="Нейтральный 82 3" xfId="11192"/>
    <cellStyle name="Нейтральный 82 4" xfId="11193"/>
    <cellStyle name="Нейтральный 83" xfId="11194"/>
    <cellStyle name="Нейтральный 83 2" xfId="11195"/>
    <cellStyle name="Нейтральный 83 3" xfId="11196"/>
    <cellStyle name="Нейтральный 83 4" xfId="11197"/>
    <cellStyle name="Нейтральный 84" xfId="11198"/>
    <cellStyle name="Нейтральный 84 2" xfId="11199"/>
    <cellStyle name="Нейтральный 84 3" xfId="11200"/>
    <cellStyle name="Нейтральный 84 4" xfId="11201"/>
    <cellStyle name="Нейтральный 85" xfId="11202"/>
    <cellStyle name="Нейтральный 85 2" xfId="11203"/>
    <cellStyle name="Нейтральный 85 3" xfId="11204"/>
    <cellStyle name="Нейтральный 85 4" xfId="11205"/>
    <cellStyle name="Нейтральный 86" xfId="11206"/>
    <cellStyle name="Нейтральный 86 2" xfId="11207"/>
    <cellStyle name="Нейтральный 86 3" xfId="11208"/>
    <cellStyle name="Нейтральный 86 4" xfId="11209"/>
    <cellStyle name="Нейтральный 87" xfId="11210"/>
    <cellStyle name="Нейтральный 87 2" xfId="11211"/>
    <cellStyle name="Нейтральный 87 3" xfId="11212"/>
    <cellStyle name="Нейтральный 87 4" xfId="11213"/>
    <cellStyle name="Нейтральный 88" xfId="11214"/>
    <cellStyle name="Нейтральный 88 2" xfId="11215"/>
    <cellStyle name="Нейтральный 88 3" xfId="11216"/>
    <cellStyle name="Нейтральный 88 4" xfId="11217"/>
    <cellStyle name="Нейтральный 89" xfId="11218"/>
    <cellStyle name="Нейтральный 89 2" xfId="11219"/>
    <cellStyle name="Нейтральный 89 3" xfId="11220"/>
    <cellStyle name="Нейтральный 89 4" xfId="11221"/>
    <cellStyle name="Нейтральный 9" xfId="11222"/>
    <cellStyle name="Нейтральный 9 2" xfId="11223"/>
    <cellStyle name="Нейтральный 9 3" xfId="11224"/>
    <cellStyle name="Нейтральный 9 4" xfId="11225"/>
    <cellStyle name="Нейтральный 90" xfId="11226"/>
    <cellStyle name="Нейтральный 90 2" xfId="11227"/>
    <cellStyle name="Нейтральный 90 3" xfId="11228"/>
    <cellStyle name="Нейтральный 90 4" xfId="11229"/>
    <cellStyle name="Нейтральный 91" xfId="11230"/>
    <cellStyle name="Нейтральный 91 2" xfId="11231"/>
    <cellStyle name="Нейтральный 91 3" xfId="11232"/>
    <cellStyle name="Нейтральный 91 4" xfId="11233"/>
    <cellStyle name="Нейтральный 92" xfId="11234"/>
    <cellStyle name="Нейтральный 92 2" xfId="11235"/>
    <cellStyle name="Нейтральный 92 3" xfId="11236"/>
    <cellStyle name="Нейтральный 92 4" xfId="11237"/>
    <cellStyle name="Нейтральный 93" xfId="11238"/>
    <cellStyle name="Нейтральный 93 2" xfId="11239"/>
    <cellStyle name="Нейтральный 93 3" xfId="11240"/>
    <cellStyle name="Нейтральный 93 4" xfId="11241"/>
    <cellStyle name="Нейтральный 94" xfId="11242"/>
    <cellStyle name="Нейтральный 94 2" xfId="11243"/>
    <cellStyle name="Нейтральный 94 3" xfId="11244"/>
    <cellStyle name="Нейтральный 94 4" xfId="11245"/>
    <cellStyle name="Нейтральный 95" xfId="11246"/>
    <cellStyle name="Нейтральный 95 2" xfId="11247"/>
    <cellStyle name="Нейтральный 95 3" xfId="11248"/>
    <cellStyle name="Нейтральный 95 4" xfId="11249"/>
    <cellStyle name="Нейтральный 96" xfId="11250"/>
    <cellStyle name="Нейтральный 96 2" xfId="11251"/>
    <cellStyle name="Нейтральный 96 3" xfId="11252"/>
    <cellStyle name="Нейтральный 96 4" xfId="11253"/>
    <cellStyle name="Нейтральный 97" xfId="11254"/>
    <cellStyle name="Нейтральный 97 2" xfId="11255"/>
    <cellStyle name="Нейтральный 97 3" xfId="11256"/>
    <cellStyle name="Нейтральный 97 4" xfId="11257"/>
    <cellStyle name="Нейтральный 98" xfId="11258"/>
    <cellStyle name="Нейтральный 98 2" xfId="11259"/>
    <cellStyle name="Нейтральный 98 3" xfId="11260"/>
    <cellStyle name="Нейтральный 98 4" xfId="11261"/>
    <cellStyle name="Нейтральный 99" xfId="11262"/>
    <cellStyle name="Нейтральный 99 2" xfId="11263"/>
    <cellStyle name="Нейтральный 99 3" xfId="11264"/>
    <cellStyle name="Нейтральный 99 4" xfId="11265"/>
    <cellStyle name="Обычный" xfId="0" builtinId="0"/>
    <cellStyle name="Обычный 10" xfId="11266"/>
    <cellStyle name="Обычный 10 2" xfId="11267"/>
    <cellStyle name="Обычный 10 3" xfId="11268"/>
    <cellStyle name="Обычный 10 4" xfId="11269"/>
    <cellStyle name="Обычный 11" xfId="11270"/>
    <cellStyle name="Обычный 11 2" xfId="11271"/>
    <cellStyle name="Обычный 11 3" xfId="11272"/>
    <cellStyle name="Обычный 11 4" xfId="11273"/>
    <cellStyle name="Обычный 12" xfId="11274"/>
    <cellStyle name="Обычный 12 2" xfId="11275"/>
    <cellStyle name="Обычный 12 3" xfId="11276"/>
    <cellStyle name="Обычный 12 4" xfId="11277"/>
    <cellStyle name="Обычный 13" xfId="11278"/>
    <cellStyle name="Обычный 13 2" xfId="11279"/>
    <cellStyle name="Обычный 13 3" xfId="11280"/>
    <cellStyle name="Обычный 13 4" xfId="11281"/>
    <cellStyle name="Обычный 14" xfId="11282"/>
    <cellStyle name="Обычный 14 2" xfId="11283"/>
    <cellStyle name="Обычный 14 3" xfId="11284"/>
    <cellStyle name="Обычный 14 4" xfId="11285"/>
    <cellStyle name="Обычный 15" xfId="11286"/>
    <cellStyle name="Обычный 15 2" xfId="11287"/>
    <cellStyle name="Обычный 15 3" xfId="11288"/>
    <cellStyle name="Обычный 15 4" xfId="11289"/>
    <cellStyle name="Обычный 16" xfId="11290"/>
    <cellStyle name="Обычный 16 2" xfId="11291"/>
    <cellStyle name="Обычный 16 3" xfId="11292"/>
    <cellStyle name="Обычный 16 4" xfId="11293"/>
    <cellStyle name="Обычный 17" xfId="11294"/>
    <cellStyle name="Обычный 17 2" xfId="11295"/>
    <cellStyle name="Обычный 17 3" xfId="11296"/>
    <cellStyle name="Обычный 17 4" xfId="11297"/>
    <cellStyle name="Обычный 18" xfId="11298"/>
    <cellStyle name="Обычный 18 2" xfId="11299"/>
    <cellStyle name="Обычный 18 3" xfId="11300"/>
    <cellStyle name="Обычный 18 4" xfId="11301"/>
    <cellStyle name="Обычный 19" xfId="11302"/>
    <cellStyle name="Обычный 19 2" xfId="11303"/>
    <cellStyle name="Обычный 19 3" xfId="11304"/>
    <cellStyle name="Обычный 19 4" xfId="11305"/>
    <cellStyle name="Обычный 2" xfId="11306"/>
    <cellStyle name="Обычный 2 10" xfId="11307"/>
    <cellStyle name="Обычный 2 10 2" xfId="11308"/>
    <cellStyle name="Обычный 2 10 3" xfId="11309"/>
    <cellStyle name="Обычный 2 10 4" xfId="11310"/>
    <cellStyle name="Обычный 2 100" xfId="11311"/>
    <cellStyle name="Обычный 2 100 2" xfId="11312"/>
    <cellStyle name="Обычный 2 100 3" xfId="11313"/>
    <cellStyle name="Обычный 2 100 4" xfId="11314"/>
    <cellStyle name="Обычный 2 101" xfId="11315"/>
    <cellStyle name="Обычный 2 101 2" xfId="11316"/>
    <cellStyle name="Обычный 2 101 3" xfId="11317"/>
    <cellStyle name="Обычный 2 101 4" xfId="11318"/>
    <cellStyle name="Обычный 2 102" xfId="11319"/>
    <cellStyle name="Обычный 2 102 2" xfId="11320"/>
    <cellStyle name="Обычный 2 102 3" xfId="11321"/>
    <cellStyle name="Обычный 2 102 4" xfId="11322"/>
    <cellStyle name="Обычный 2 103" xfId="11323"/>
    <cellStyle name="Обычный 2 103 2" xfId="11324"/>
    <cellStyle name="Обычный 2 103 3" xfId="11325"/>
    <cellStyle name="Обычный 2 103 4" xfId="11326"/>
    <cellStyle name="Обычный 2 104" xfId="11327"/>
    <cellStyle name="Обычный 2 104 2" xfId="11328"/>
    <cellStyle name="Обычный 2 104 3" xfId="11329"/>
    <cellStyle name="Обычный 2 104 4" xfId="11330"/>
    <cellStyle name="Обычный 2 105" xfId="11331"/>
    <cellStyle name="Обычный 2 105 2" xfId="11332"/>
    <cellStyle name="Обычный 2 105 3" xfId="11333"/>
    <cellStyle name="Обычный 2 105 4" xfId="11334"/>
    <cellStyle name="Обычный 2 106" xfId="11335"/>
    <cellStyle name="Обычный 2 106 2" xfId="11336"/>
    <cellStyle name="Обычный 2 106 3" xfId="11337"/>
    <cellStyle name="Обычный 2 106 4" xfId="11338"/>
    <cellStyle name="Обычный 2 107" xfId="11339"/>
    <cellStyle name="Обычный 2 107 2" xfId="11340"/>
    <cellStyle name="Обычный 2 107 3" xfId="11341"/>
    <cellStyle name="Обычный 2 107 4" xfId="11342"/>
    <cellStyle name="Обычный 2 108" xfId="11343"/>
    <cellStyle name="Обычный 2 108 2" xfId="11344"/>
    <cellStyle name="Обычный 2 108 3" xfId="11345"/>
    <cellStyle name="Обычный 2 108 4" xfId="11346"/>
    <cellStyle name="Обычный 2 109" xfId="11347"/>
    <cellStyle name="Обычный 2 109 2" xfId="11348"/>
    <cellStyle name="Обычный 2 109 3" xfId="11349"/>
    <cellStyle name="Обычный 2 109 4" xfId="11350"/>
    <cellStyle name="Обычный 2 11" xfId="11351"/>
    <cellStyle name="Обычный 2 11 2" xfId="11352"/>
    <cellStyle name="Обычный 2 11 3" xfId="11353"/>
    <cellStyle name="Обычный 2 11 4" xfId="11354"/>
    <cellStyle name="Обычный 2 110" xfId="11355"/>
    <cellStyle name="Обычный 2 110 2" xfId="11356"/>
    <cellStyle name="Обычный 2 110 3" xfId="11357"/>
    <cellStyle name="Обычный 2 110 4" xfId="11358"/>
    <cellStyle name="Обычный 2 111" xfId="11359"/>
    <cellStyle name="Обычный 2 111 2" xfId="11360"/>
    <cellStyle name="Обычный 2 111 3" xfId="11361"/>
    <cellStyle name="Обычный 2 111 4" xfId="11362"/>
    <cellStyle name="Обычный 2 112" xfId="11363"/>
    <cellStyle name="Обычный 2 112 2" xfId="11364"/>
    <cellStyle name="Обычный 2 112 3" xfId="11365"/>
    <cellStyle name="Обычный 2 112 4" xfId="11366"/>
    <cellStyle name="Обычный 2 113" xfId="11367"/>
    <cellStyle name="Обычный 2 113 2" xfId="11368"/>
    <cellStyle name="Обычный 2 113 3" xfId="11369"/>
    <cellStyle name="Обычный 2 113 4" xfId="11370"/>
    <cellStyle name="Обычный 2 114" xfId="11371"/>
    <cellStyle name="Обычный 2 114 2" xfId="11372"/>
    <cellStyle name="Обычный 2 114 3" xfId="11373"/>
    <cellStyle name="Обычный 2 114 4" xfId="11374"/>
    <cellStyle name="Обычный 2 115" xfId="11375"/>
    <cellStyle name="Обычный 2 115 2" xfId="11376"/>
    <cellStyle name="Обычный 2 115 3" xfId="11377"/>
    <cellStyle name="Обычный 2 115 4" xfId="11378"/>
    <cellStyle name="Обычный 2 116" xfId="11379"/>
    <cellStyle name="Обычный 2 116 2" xfId="11380"/>
    <cellStyle name="Обычный 2 116 3" xfId="11381"/>
    <cellStyle name="Обычный 2 116 4" xfId="11382"/>
    <cellStyle name="Обычный 2 117" xfId="11383"/>
    <cellStyle name="Обычный 2 117 2" xfId="11384"/>
    <cellStyle name="Обычный 2 117 3" xfId="11385"/>
    <cellStyle name="Обычный 2 117 4" xfId="11386"/>
    <cellStyle name="Обычный 2 118" xfId="11387"/>
    <cellStyle name="Обычный 2 118 2" xfId="11388"/>
    <cellStyle name="Обычный 2 118 3" xfId="11389"/>
    <cellStyle name="Обычный 2 118 4" xfId="11390"/>
    <cellStyle name="Обычный 2 119" xfId="11391"/>
    <cellStyle name="Обычный 2 119 2" xfId="11392"/>
    <cellStyle name="Обычный 2 119 3" xfId="11393"/>
    <cellStyle name="Обычный 2 119 4" xfId="11394"/>
    <cellStyle name="Обычный 2 12" xfId="11395"/>
    <cellStyle name="Обычный 2 12 2" xfId="11396"/>
    <cellStyle name="Обычный 2 12 3" xfId="11397"/>
    <cellStyle name="Обычный 2 12 4" xfId="11398"/>
    <cellStyle name="Обычный 2 120" xfId="11399"/>
    <cellStyle name="Обычный 2 120 2" xfId="11400"/>
    <cellStyle name="Обычный 2 120 3" xfId="11401"/>
    <cellStyle name="Обычный 2 120 4" xfId="11402"/>
    <cellStyle name="Обычный 2 121" xfId="11403"/>
    <cellStyle name="Обычный 2 121 2" xfId="11404"/>
    <cellStyle name="Обычный 2 121 3" xfId="11405"/>
    <cellStyle name="Обычный 2 121 4" xfId="11406"/>
    <cellStyle name="Обычный 2 122" xfId="11407"/>
    <cellStyle name="Обычный 2 122 2" xfId="11408"/>
    <cellStyle name="Обычный 2 122 3" xfId="11409"/>
    <cellStyle name="Обычный 2 122 4" xfId="11410"/>
    <cellStyle name="Обычный 2 123" xfId="11411"/>
    <cellStyle name="Обычный 2 123 2" xfId="11412"/>
    <cellStyle name="Обычный 2 123 3" xfId="11413"/>
    <cellStyle name="Обычный 2 123 4" xfId="11414"/>
    <cellStyle name="Обычный 2 124" xfId="11415"/>
    <cellStyle name="Обычный 2 124 2" xfId="11416"/>
    <cellStyle name="Обычный 2 124 3" xfId="11417"/>
    <cellStyle name="Обычный 2 124 4" xfId="11418"/>
    <cellStyle name="Обычный 2 125" xfId="11419"/>
    <cellStyle name="Обычный 2 125 2" xfId="11420"/>
    <cellStyle name="Обычный 2 125 3" xfId="11421"/>
    <cellStyle name="Обычный 2 125 4" xfId="11422"/>
    <cellStyle name="Обычный 2 126" xfId="11423"/>
    <cellStyle name="Обычный 2 126 2" xfId="11424"/>
    <cellStyle name="Обычный 2 126 3" xfId="11425"/>
    <cellStyle name="Обычный 2 126 4" xfId="11426"/>
    <cellStyle name="Обычный 2 127" xfId="11427"/>
    <cellStyle name="Обычный 2 127 2" xfId="11428"/>
    <cellStyle name="Обычный 2 127 3" xfId="11429"/>
    <cellStyle name="Обычный 2 127 4" xfId="11430"/>
    <cellStyle name="Обычный 2 128" xfId="11431"/>
    <cellStyle name="Обычный 2 128 2" xfId="11432"/>
    <cellStyle name="Обычный 2 128 3" xfId="11433"/>
    <cellStyle name="Обычный 2 128 4" xfId="11434"/>
    <cellStyle name="Обычный 2 129" xfId="11435"/>
    <cellStyle name="Обычный 2 129 2" xfId="11436"/>
    <cellStyle name="Обычный 2 129 3" xfId="11437"/>
    <cellStyle name="Обычный 2 129 4" xfId="11438"/>
    <cellStyle name="Обычный 2 13" xfId="11439"/>
    <cellStyle name="Обычный 2 13 2" xfId="11440"/>
    <cellStyle name="Обычный 2 13 3" xfId="11441"/>
    <cellStyle name="Обычный 2 13 4" xfId="11442"/>
    <cellStyle name="Обычный 2 130" xfId="11443"/>
    <cellStyle name="Обычный 2 130 2" xfId="11444"/>
    <cellStyle name="Обычный 2 130 3" xfId="11445"/>
    <cellStyle name="Обычный 2 130 4" xfId="11446"/>
    <cellStyle name="Обычный 2 131" xfId="11447"/>
    <cellStyle name="Обычный 2 131 2" xfId="11448"/>
    <cellStyle name="Обычный 2 131 3" xfId="11449"/>
    <cellStyle name="Обычный 2 131 4" xfId="11450"/>
    <cellStyle name="Обычный 2 132" xfId="11451"/>
    <cellStyle name="Обычный 2 132 2" xfId="11452"/>
    <cellStyle name="Обычный 2 132 3" xfId="11453"/>
    <cellStyle name="Обычный 2 132 4" xfId="11454"/>
    <cellStyle name="Обычный 2 133" xfId="11455"/>
    <cellStyle name="Обычный 2 133 2" xfId="11456"/>
    <cellStyle name="Обычный 2 133 3" xfId="11457"/>
    <cellStyle name="Обычный 2 133 4" xfId="11458"/>
    <cellStyle name="Обычный 2 134" xfId="11459"/>
    <cellStyle name="Обычный 2 134 2" xfId="11460"/>
    <cellStyle name="Обычный 2 134 3" xfId="11461"/>
    <cellStyle name="Обычный 2 134 4" xfId="11462"/>
    <cellStyle name="Обычный 2 135" xfId="11463"/>
    <cellStyle name="Обычный 2 135 2" xfId="11464"/>
    <cellStyle name="Обычный 2 135 3" xfId="11465"/>
    <cellStyle name="Обычный 2 135 4" xfId="11466"/>
    <cellStyle name="Обычный 2 136" xfId="11467"/>
    <cellStyle name="Обычный 2 137" xfId="11468"/>
    <cellStyle name="Обычный 2 138" xfId="11469"/>
    <cellStyle name="Обычный 2 139" xfId="15948"/>
    <cellStyle name="Обычный 2 14" xfId="11470"/>
    <cellStyle name="Обычный 2 14 2" xfId="11471"/>
    <cellStyle name="Обычный 2 14 3" xfId="11472"/>
    <cellStyle name="Обычный 2 14 4" xfId="11473"/>
    <cellStyle name="Обычный 2 15" xfId="11474"/>
    <cellStyle name="Обычный 2 15 2" xfId="11475"/>
    <cellStyle name="Обычный 2 15 3" xfId="11476"/>
    <cellStyle name="Обычный 2 15 4" xfId="11477"/>
    <cellStyle name="Обычный 2 16" xfId="11478"/>
    <cellStyle name="Обычный 2 16 2" xfId="11479"/>
    <cellStyle name="Обычный 2 16 3" xfId="11480"/>
    <cellStyle name="Обычный 2 16 4" xfId="11481"/>
    <cellStyle name="Обычный 2 17" xfId="11482"/>
    <cellStyle name="Обычный 2 17 2" xfId="11483"/>
    <cellStyle name="Обычный 2 17 3" xfId="11484"/>
    <cellStyle name="Обычный 2 17 4" xfId="11485"/>
    <cellStyle name="Обычный 2 18" xfId="11486"/>
    <cellStyle name="Обычный 2 18 2" xfId="11487"/>
    <cellStyle name="Обычный 2 18 3" xfId="11488"/>
    <cellStyle name="Обычный 2 18 4" xfId="11489"/>
    <cellStyle name="Обычный 2 19" xfId="11490"/>
    <cellStyle name="Обычный 2 19 2" xfId="11491"/>
    <cellStyle name="Обычный 2 19 3" xfId="11492"/>
    <cellStyle name="Обычный 2 19 4" xfId="11493"/>
    <cellStyle name="Обычный 2 2" xfId="11494"/>
    <cellStyle name="Обычный 2 2 2" xfId="11495"/>
    <cellStyle name="Обычный 2 2 3" xfId="11496"/>
    <cellStyle name="Обычный 2 2 4" xfId="11497"/>
    <cellStyle name="Обычный 2 20" xfId="11498"/>
    <cellStyle name="Обычный 2 20 2" xfId="11499"/>
    <cellStyle name="Обычный 2 20 3" xfId="11500"/>
    <cellStyle name="Обычный 2 20 4" xfId="11501"/>
    <cellStyle name="Обычный 2 21" xfId="11502"/>
    <cellStyle name="Обычный 2 21 2" xfId="11503"/>
    <cellStyle name="Обычный 2 21 3" xfId="11504"/>
    <cellStyle name="Обычный 2 21 4" xfId="11505"/>
    <cellStyle name="Обычный 2 22" xfId="11506"/>
    <cellStyle name="Обычный 2 22 2" xfId="11507"/>
    <cellStyle name="Обычный 2 22 3" xfId="11508"/>
    <cellStyle name="Обычный 2 22 4" xfId="11509"/>
    <cellStyle name="Обычный 2 23" xfId="11510"/>
    <cellStyle name="Обычный 2 23 2" xfId="11511"/>
    <cellStyle name="Обычный 2 23 3" xfId="11512"/>
    <cellStyle name="Обычный 2 23 4" xfId="11513"/>
    <cellStyle name="Обычный 2 24" xfId="11514"/>
    <cellStyle name="Обычный 2 24 2" xfId="11515"/>
    <cellStyle name="Обычный 2 24 3" xfId="11516"/>
    <cellStyle name="Обычный 2 24 4" xfId="11517"/>
    <cellStyle name="Обычный 2 25" xfId="11518"/>
    <cellStyle name="Обычный 2 25 2" xfId="11519"/>
    <cellStyle name="Обычный 2 25 3" xfId="11520"/>
    <cellStyle name="Обычный 2 25 4" xfId="11521"/>
    <cellStyle name="Обычный 2 26" xfId="11522"/>
    <cellStyle name="Обычный 2 26 2" xfId="11523"/>
    <cellStyle name="Обычный 2 26 3" xfId="11524"/>
    <cellStyle name="Обычный 2 26 4" xfId="11525"/>
    <cellStyle name="Обычный 2 27" xfId="11526"/>
    <cellStyle name="Обычный 2 27 2" xfId="11527"/>
    <cellStyle name="Обычный 2 27 3" xfId="11528"/>
    <cellStyle name="Обычный 2 27 4" xfId="11529"/>
    <cellStyle name="Обычный 2 28" xfId="11530"/>
    <cellStyle name="Обычный 2 28 2" xfId="11531"/>
    <cellStyle name="Обычный 2 28 3" xfId="11532"/>
    <cellStyle name="Обычный 2 28 4" xfId="11533"/>
    <cellStyle name="Обычный 2 29" xfId="11534"/>
    <cellStyle name="Обычный 2 29 2" xfId="11535"/>
    <cellStyle name="Обычный 2 29 3" xfId="11536"/>
    <cellStyle name="Обычный 2 29 4" xfId="11537"/>
    <cellStyle name="Обычный 2 3" xfId="11538"/>
    <cellStyle name="Обычный 2 3 2" xfId="11539"/>
    <cellStyle name="Обычный 2 3 3" xfId="11540"/>
    <cellStyle name="Обычный 2 3 4" xfId="11541"/>
    <cellStyle name="Обычный 2 30" xfId="11542"/>
    <cellStyle name="Обычный 2 30 2" xfId="11543"/>
    <cellStyle name="Обычный 2 30 3" xfId="11544"/>
    <cellStyle name="Обычный 2 30 4" xfId="11545"/>
    <cellStyle name="Обычный 2 31" xfId="11546"/>
    <cellStyle name="Обычный 2 31 2" xfId="11547"/>
    <cellStyle name="Обычный 2 31 3" xfId="11548"/>
    <cellStyle name="Обычный 2 31 4" xfId="11549"/>
    <cellStyle name="Обычный 2 32" xfId="11550"/>
    <cellStyle name="Обычный 2 32 2" xfId="11551"/>
    <cellStyle name="Обычный 2 32 3" xfId="11552"/>
    <cellStyle name="Обычный 2 32 4" xfId="11553"/>
    <cellStyle name="Обычный 2 33" xfId="11554"/>
    <cellStyle name="Обычный 2 33 2" xfId="11555"/>
    <cellStyle name="Обычный 2 33 3" xfId="11556"/>
    <cellStyle name="Обычный 2 33 4" xfId="11557"/>
    <cellStyle name="Обычный 2 34" xfId="11558"/>
    <cellStyle name="Обычный 2 34 2" xfId="11559"/>
    <cellStyle name="Обычный 2 34 3" xfId="11560"/>
    <cellStyle name="Обычный 2 34 4" xfId="11561"/>
    <cellStyle name="Обычный 2 35" xfId="11562"/>
    <cellStyle name="Обычный 2 35 2" xfId="11563"/>
    <cellStyle name="Обычный 2 35 3" xfId="11564"/>
    <cellStyle name="Обычный 2 35 4" xfId="11565"/>
    <cellStyle name="Обычный 2 36" xfId="11566"/>
    <cellStyle name="Обычный 2 36 2" xfId="11567"/>
    <cellStyle name="Обычный 2 36 3" xfId="11568"/>
    <cellStyle name="Обычный 2 36 4" xfId="11569"/>
    <cellStyle name="Обычный 2 37" xfId="11570"/>
    <cellStyle name="Обычный 2 37 2" xfId="11571"/>
    <cellStyle name="Обычный 2 37 3" xfId="11572"/>
    <cellStyle name="Обычный 2 37 4" xfId="11573"/>
    <cellStyle name="Обычный 2 38" xfId="11574"/>
    <cellStyle name="Обычный 2 38 2" xfId="11575"/>
    <cellStyle name="Обычный 2 38 3" xfId="11576"/>
    <cellStyle name="Обычный 2 38 4" xfId="11577"/>
    <cellStyle name="Обычный 2 39" xfId="11578"/>
    <cellStyle name="Обычный 2 39 2" xfId="11579"/>
    <cellStyle name="Обычный 2 39 3" xfId="11580"/>
    <cellStyle name="Обычный 2 39 4" xfId="11581"/>
    <cellStyle name="Обычный 2 4" xfId="11582"/>
    <cellStyle name="Обычный 2 4 2" xfId="11583"/>
    <cellStyle name="Обычный 2 4 3" xfId="11584"/>
    <cellStyle name="Обычный 2 4 4" xfId="11585"/>
    <cellStyle name="Обычный 2 40" xfId="11586"/>
    <cellStyle name="Обычный 2 40 2" xfId="11587"/>
    <cellStyle name="Обычный 2 40 3" xfId="11588"/>
    <cellStyle name="Обычный 2 40 4" xfId="11589"/>
    <cellStyle name="Обычный 2 41" xfId="11590"/>
    <cellStyle name="Обычный 2 41 2" xfId="11591"/>
    <cellStyle name="Обычный 2 41 3" xfId="11592"/>
    <cellStyle name="Обычный 2 41 4" xfId="11593"/>
    <cellStyle name="Обычный 2 42" xfId="11594"/>
    <cellStyle name="Обычный 2 42 2" xfId="11595"/>
    <cellStyle name="Обычный 2 42 3" xfId="11596"/>
    <cellStyle name="Обычный 2 42 4" xfId="11597"/>
    <cellStyle name="Обычный 2 43" xfId="11598"/>
    <cellStyle name="Обычный 2 43 2" xfId="11599"/>
    <cellStyle name="Обычный 2 43 3" xfId="11600"/>
    <cellStyle name="Обычный 2 43 4" xfId="11601"/>
    <cellStyle name="Обычный 2 44" xfId="11602"/>
    <cellStyle name="Обычный 2 44 2" xfId="11603"/>
    <cellStyle name="Обычный 2 44 3" xfId="11604"/>
    <cellStyle name="Обычный 2 44 4" xfId="11605"/>
    <cellStyle name="Обычный 2 45" xfId="11606"/>
    <cellStyle name="Обычный 2 45 2" xfId="11607"/>
    <cellStyle name="Обычный 2 45 3" xfId="11608"/>
    <cellStyle name="Обычный 2 45 4" xfId="11609"/>
    <cellStyle name="Обычный 2 46" xfId="11610"/>
    <cellStyle name="Обычный 2 46 2" xfId="11611"/>
    <cellStyle name="Обычный 2 46 3" xfId="11612"/>
    <cellStyle name="Обычный 2 46 4" xfId="11613"/>
    <cellStyle name="Обычный 2 47" xfId="11614"/>
    <cellStyle name="Обычный 2 47 2" xfId="11615"/>
    <cellStyle name="Обычный 2 47 3" xfId="11616"/>
    <cellStyle name="Обычный 2 47 4" xfId="11617"/>
    <cellStyle name="Обычный 2 48" xfId="11618"/>
    <cellStyle name="Обычный 2 48 2" xfId="11619"/>
    <cellStyle name="Обычный 2 48 3" xfId="11620"/>
    <cellStyle name="Обычный 2 48 4" xfId="11621"/>
    <cellStyle name="Обычный 2 49" xfId="11622"/>
    <cellStyle name="Обычный 2 49 2" xfId="11623"/>
    <cellStyle name="Обычный 2 49 3" xfId="11624"/>
    <cellStyle name="Обычный 2 49 4" xfId="11625"/>
    <cellStyle name="Обычный 2 5" xfId="11626"/>
    <cellStyle name="Обычный 2 5 2" xfId="11627"/>
    <cellStyle name="Обычный 2 5 3" xfId="11628"/>
    <cellStyle name="Обычный 2 5 4" xfId="11629"/>
    <cellStyle name="Обычный 2 50" xfId="11630"/>
    <cellStyle name="Обычный 2 50 2" xfId="11631"/>
    <cellStyle name="Обычный 2 50 3" xfId="11632"/>
    <cellStyle name="Обычный 2 50 4" xfId="11633"/>
    <cellStyle name="Обычный 2 51" xfId="11634"/>
    <cellStyle name="Обычный 2 51 2" xfId="11635"/>
    <cellStyle name="Обычный 2 51 3" xfId="11636"/>
    <cellStyle name="Обычный 2 51 4" xfId="11637"/>
    <cellStyle name="Обычный 2 52" xfId="11638"/>
    <cellStyle name="Обычный 2 52 2" xfId="11639"/>
    <cellStyle name="Обычный 2 52 3" xfId="11640"/>
    <cellStyle name="Обычный 2 52 4" xfId="11641"/>
    <cellStyle name="Обычный 2 53" xfId="11642"/>
    <cellStyle name="Обычный 2 53 2" xfId="11643"/>
    <cellStyle name="Обычный 2 53 3" xfId="11644"/>
    <cellStyle name="Обычный 2 53 4" xfId="11645"/>
    <cellStyle name="Обычный 2 54" xfId="11646"/>
    <cellStyle name="Обычный 2 54 2" xfId="11647"/>
    <cellStyle name="Обычный 2 54 3" xfId="11648"/>
    <cellStyle name="Обычный 2 54 4" xfId="11649"/>
    <cellStyle name="Обычный 2 55" xfId="11650"/>
    <cellStyle name="Обычный 2 55 2" xfId="11651"/>
    <cellStyle name="Обычный 2 55 3" xfId="11652"/>
    <cellStyle name="Обычный 2 55 4" xfId="11653"/>
    <cellStyle name="Обычный 2 56" xfId="11654"/>
    <cellStyle name="Обычный 2 56 2" xfId="11655"/>
    <cellStyle name="Обычный 2 56 3" xfId="11656"/>
    <cellStyle name="Обычный 2 56 4" xfId="11657"/>
    <cellStyle name="Обычный 2 57" xfId="11658"/>
    <cellStyle name="Обычный 2 57 2" xfId="11659"/>
    <cellStyle name="Обычный 2 57 3" xfId="11660"/>
    <cellStyle name="Обычный 2 57 4" xfId="11661"/>
    <cellStyle name="Обычный 2 58" xfId="11662"/>
    <cellStyle name="Обычный 2 58 2" xfId="11663"/>
    <cellStyle name="Обычный 2 58 3" xfId="11664"/>
    <cellStyle name="Обычный 2 58 4" xfId="11665"/>
    <cellStyle name="Обычный 2 59" xfId="11666"/>
    <cellStyle name="Обычный 2 59 2" xfId="11667"/>
    <cellStyle name="Обычный 2 59 3" xfId="11668"/>
    <cellStyle name="Обычный 2 59 4" xfId="11669"/>
    <cellStyle name="Обычный 2 6" xfId="11670"/>
    <cellStyle name="Обычный 2 6 2" xfId="11671"/>
    <cellStyle name="Обычный 2 6 3" xfId="11672"/>
    <cellStyle name="Обычный 2 6 4" xfId="11673"/>
    <cellStyle name="Обычный 2 60" xfId="11674"/>
    <cellStyle name="Обычный 2 60 2" xfId="11675"/>
    <cellStyle name="Обычный 2 60 3" xfId="11676"/>
    <cellStyle name="Обычный 2 60 4" xfId="11677"/>
    <cellStyle name="Обычный 2 61" xfId="11678"/>
    <cellStyle name="Обычный 2 61 2" xfId="11679"/>
    <cellStyle name="Обычный 2 61 3" xfId="11680"/>
    <cellStyle name="Обычный 2 61 4" xfId="11681"/>
    <cellStyle name="Обычный 2 62" xfId="11682"/>
    <cellStyle name="Обычный 2 62 2" xfId="11683"/>
    <cellStyle name="Обычный 2 62 3" xfId="11684"/>
    <cellStyle name="Обычный 2 62 4" xfId="11685"/>
    <cellStyle name="Обычный 2 63" xfId="11686"/>
    <cellStyle name="Обычный 2 63 2" xfId="11687"/>
    <cellStyle name="Обычный 2 63 3" xfId="11688"/>
    <cellStyle name="Обычный 2 63 4" xfId="11689"/>
    <cellStyle name="Обычный 2 64" xfId="11690"/>
    <cellStyle name="Обычный 2 64 2" xfId="11691"/>
    <cellStyle name="Обычный 2 64 3" xfId="11692"/>
    <cellStyle name="Обычный 2 64 4" xfId="11693"/>
    <cellStyle name="Обычный 2 65" xfId="11694"/>
    <cellStyle name="Обычный 2 65 2" xfId="11695"/>
    <cellStyle name="Обычный 2 65 3" xfId="11696"/>
    <cellStyle name="Обычный 2 65 4" xfId="11697"/>
    <cellStyle name="Обычный 2 66" xfId="11698"/>
    <cellStyle name="Обычный 2 66 2" xfId="11699"/>
    <cellStyle name="Обычный 2 66 3" xfId="11700"/>
    <cellStyle name="Обычный 2 66 4" xfId="11701"/>
    <cellStyle name="Обычный 2 67" xfId="11702"/>
    <cellStyle name="Обычный 2 67 2" xfId="11703"/>
    <cellStyle name="Обычный 2 67 3" xfId="11704"/>
    <cellStyle name="Обычный 2 67 4" xfId="11705"/>
    <cellStyle name="Обычный 2 68" xfId="11706"/>
    <cellStyle name="Обычный 2 68 2" xfId="11707"/>
    <cellStyle name="Обычный 2 68 3" xfId="11708"/>
    <cellStyle name="Обычный 2 68 4" xfId="11709"/>
    <cellStyle name="Обычный 2 69" xfId="11710"/>
    <cellStyle name="Обычный 2 69 2" xfId="11711"/>
    <cellStyle name="Обычный 2 69 3" xfId="11712"/>
    <cellStyle name="Обычный 2 69 4" xfId="11713"/>
    <cellStyle name="Обычный 2 7" xfId="11714"/>
    <cellStyle name="Обычный 2 7 2" xfId="11715"/>
    <cellStyle name="Обычный 2 7 3" xfId="11716"/>
    <cellStyle name="Обычный 2 7 4" xfId="11717"/>
    <cellStyle name="Обычный 2 70" xfId="11718"/>
    <cellStyle name="Обычный 2 70 2" xfId="11719"/>
    <cellStyle name="Обычный 2 70 3" xfId="11720"/>
    <cellStyle name="Обычный 2 70 4" xfId="11721"/>
    <cellStyle name="Обычный 2 71" xfId="11722"/>
    <cellStyle name="Обычный 2 71 2" xfId="11723"/>
    <cellStyle name="Обычный 2 71 3" xfId="11724"/>
    <cellStyle name="Обычный 2 71 4" xfId="11725"/>
    <cellStyle name="Обычный 2 72" xfId="11726"/>
    <cellStyle name="Обычный 2 72 2" xfId="11727"/>
    <cellStyle name="Обычный 2 72 3" xfId="11728"/>
    <cellStyle name="Обычный 2 72 4" xfId="11729"/>
    <cellStyle name="Обычный 2 73" xfId="11730"/>
    <cellStyle name="Обычный 2 73 2" xfId="11731"/>
    <cellStyle name="Обычный 2 73 3" xfId="11732"/>
    <cellStyle name="Обычный 2 73 4" xfId="11733"/>
    <cellStyle name="Обычный 2 74" xfId="11734"/>
    <cellStyle name="Обычный 2 74 2" xfId="11735"/>
    <cellStyle name="Обычный 2 74 3" xfId="11736"/>
    <cellStyle name="Обычный 2 74 4" xfId="11737"/>
    <cellStyle name="Обычный 2 75" xfId="11738"/>
    <cellStyle name="Обычный 2 75 2" xfId="11739"/>
    <cellStyle name="Обычный 2 75 3" xfId="11740"/>
    <cellStyle name="Обычный 2 75 4" xfId="11741"/>
    <cellStyle name="Обычный 2 76" xfId="11742"/>
    <cellStyle name="Обычный 2 76 2" xfId="11743"/>
    <cellStyle name="Обычный 2 76 3" xfId="11744"/>
    <cellStyle name="Обычный 2 76 4" xfId="11745"/>
    <cellStyle name="Обычный 2 77" xfId="11746"/>
    <cellStyle name="Обычный 2 77 2" xfId="11747"/>
    <cellStyle name="Обычный 2 77 3" xfId="11748"/>
    <cellStyle name="Обычный 2 77 4" xfId="11749"/>
    <cellStyle name="Обычный 2 78" xfId="11750"/>
    <cellStyle name="Обычный 2 78 2" xfId="11751"/>
    <cellStyle name="Обычный 2 78 3" xfId="11752"/>
    <cellStyle name="Обычный 2 78 4" xfId="11753"/>
    <cellStyle name="Обычный 2 79" xfId="11754"/>
    <cellStyle name="Обычный 2 79 2" xfId="11755"/>
    <cellStyle name="Обычный 2 79 3" xfId="11756"/>
    <cellStyle name="Обычный 2 79 4" xfId="11757"/>
    <cellStyle name="Обычный 2 8" xfId="11758"/>
    <cellStyle name="Обычный 2 8 2" xfId="11759"/>
    <cellStyle name="Обычный 2 8 3" xfId="11760"/>
    <cellStyle name="Обычный 2 8 4" xfId="11761"/>
    <cellStyle name="Обычный 2 80" xfId="11762"/>
    <cellStyle name="Обычный 2 80 2" xfId="11763"/>
    <cellStyle name="Обычный 2 80 3" xfId="11764"/>
    <cellStyle name="Обычный 2 80 4" xfId="11765"/>
    <cellStyle name="Обычный 2 81" xfId="11766"/>
    <cellStyle name="Обычный 2 81 2" xfId="11767"/>
    <cellStyle name="Обычный 2 81 3" xfId="11768"/>
    <cellStyle name="Обычный 2 81 4" xfId="11769"/>
    <cellStyle name="Обычный 2 82" xfId="11770"/>
    <cellStyle name="Обычный 2 82 2" xfId="11771"/>
    <cellStyle name="Обычный 2 82 3" xfId="11772"/>
    <cellStyle name="Обычный 2 82 4" xfId="11773"/>
    <cellStyle name="Обычный 2 83" xfId="11774"/>
    <cellStyle name="Обычный 2 83 2" xfId="11775"/>
    <cellStyle name="Обычный 2 83 3" xfId="11776"/>
    <cellStyle name="Обычный 2 83 4" xfId="11777"/>
    <cellStyle name="Обычный 2 84" xfId="11778"/>
    <cellStyle name="Обычный 2 84 2" xfId="11779"/>
    <cellStyle name="Обычный 2 84 3" xfId="11780"/>
    <cellStyle name="Обычный 2 84 4" xfId="11781"/>
    <cellStyle name="Обычный 2 85" xfId="11782"/>
    <cellStyle name="Обычный 2 85 2" xfId="11783"/>
    <cellStyle name="Обычный 2 85 3" xfId="11784"/>
    <cellStyle name="Обычный 2 85 4" xfId="11785"/>
    <cellStyle name="Обычный 2 86" xfId="11786"/>
    <cellStyle name="Обычный 2 86 2" xfId="11787"/>
    <cellStyle name="Обычный 2 86 3" xfId="11788"/>
    <cellStyle name="Обычный 2 86 4" xfId="11789"/>
    <cellStyle name="Обычный 2 87" xfId="11790"/>
    <cellStyle name="Обычный 2 87 2" xfId="11791"/>
    <cellStyle name="Обычный 2 87 3" xfId="11792"/>
    <cellStyle name="Обычный 2 87 4" xfId="11793"/>
    <cellStyle name="Обычный 2 88" xfId="11794"/>
    <cellStyle name="Обычный 2 88 2" xfId="11795"/>
    <cellStyle name="Обычный 2 88 3" xfId="11796"/>
    <cellStyle name="Обычный 2 88 4" xfId="11797"/>
    <cellStyle name="Обычный 2 89" xfId="11798"/>
    <cellStyle name="Обычный 2 89 2" xfId="11799"/>
    <cellStyle name="Обычный 2 89 3" xfId="11800"/>
    <cellStyle name="Обычный 2 89 4" xfId="11801"/>
    <cellStyle name="Обычный 2 9" xfId="11802"/>
    <cellStyle name="Обычный 2 9 2" xfId="11803"/>
    <cellStyle name="Обычный 2 9 3" xfId="11804"/>
    <cellStyle name="Обычный 2 9 4" xfId="11805"/>
    <cellStyle name="Обычный 2 90" xfId="11806"/>
    <cellStyle name="Обычный 2 90 2" xfId="11807"/>
    <cellStyle name="Обычный 2 90 3" xfId="11808"/>
    <cellStyle name="Обычный 2 90 4" xfId="11809"/>
    <cellStyle name="Обычный 2 91" xfId="11810"/>
    <cellStyle name="Обычный 2 91 2" xfId="11811"/>
    <cellStyle name="Обычный 2 91 3" xfId="11812"/>
    <cellStyle name="Обычный 2 91 4" xfId="11813"/>
    <cellStyle name="Обычный 2 92" xfId="11814"/>
    <cellStyle name="Обычный 2 92 2" xfId="11815"/>
    <cellStyle name="Обычный 2 92 3" xfId="11816"/>
    <cellStyle name="Обычный 2 92 4" xfId="11817"/>
    <cellStyle name="Обычный 2 93" xfId="11818"/>
    <cellStyle name="Обычный 2 93 2" xfId="11819"/>
    <cellStyle name="Обычный 2 93 3" xfId="11820"/>
    <cellStyle name="Обычный 2 93 4" xfId="11821"/>
    <cellStyle name="Обычный 2 94" xfId="11822"/>
    <cellStyle name="Обычный 2 94 2" xfId="11823"/>
    <cellStyle name="Обычный 2 94 3" xfId="11824"/>
    <cellStyle name="Обычный 2 94 4" xfId="11825"/>
    <cellStyle name="Обычный 2 95" xfId="11826"/>
    <cellStyle name="Обычный 2 95 2" xfId="11827"/>
    <cellStyle name="Обычный 2 95 3" xfId="11828"/>
    <cellStyle name="Обычный 2 95 4" xfId="11829"/>
    <cellStyle name="Обычный 2 96" xfId="11830"/>
    <cellStyle name="Обычный 2 96 2" xfId="11831"/>
    <cellStyle name="Обычный 2 96 3" xfId="11832"/>
    <cellStyle name="Обычный 2 96 4" xfId="11833"/>
    <cellStyle name="Обычный 2 97" xfId="11834"/>
    <cellStyle name="Обычный 2 97 2" xfId="11835"/>
    <cellStyle name="Обычный 2 97 3" xfId="11836"/>
    <cellStyle name="Обычный 2 97 4" xfId="11837"/>
    <cellStyle name="Обычный 2 98" xfId="11838"/>
    <cellStyle name="Обычный 2 98 2" xfId="11839"/>
    <cellStyle name="Обычный 2 98 3" xfId="11840"/>
    <cellStyle name="Обычный 2 98 4" xfId="11841"/>
    <cellStyle name="Обычный 2 99" xfId="11842"/>
    <cellStyle name="Обычный 2 99 2" xfId="11843"/>
    <cellStyle name="Обычный 2 99 3" xfId="11844"/>
    <cellStyle name="Обычный 2 99 4" xfId="11845"/>
    <cellStyle name="Обычный 20" xfId="11846"/>
    <cellStyle name="Обычный 20 2" xfId="11847"/>
    <cellStyle name="Обычный 20 3" xfId="11848"/>
    <cellStyle name="Обычный 20 4" xfId="11849"/>
    <cellStyle name="Обычный 21" xfId="11850"/>
    <cellStyle name="Обычный 21 2" xfId="11851"/>
    <cellStyle name="Обычный 21 3" xfId="11852"/>
    <cellStyle name="Обычный 21 4" xfId="11853"/>
    <cellStyle name="Обычный 22" xfId="11854"/>
    <cellStyle name="Обычный 22 2" xfId="11855"/>
    <cellStyle name="Обычный 22 3" xfId="11856"/>
    <cellStyle name="Обычный 22 4" xfId="11857"/>
    <cellStyle name="Обычный 23" xfId="11858"/>
    <cellStyle name="Обычный 23 2" xfId="11859"/>
    <cellStyle name="Обычный 23 3" xfId="11860"/>
    <cellStyle name="Обычный 23 4" xfId="11861"/>
    <cellStyle name="Обычный 24" xfId="11862"/>
    <cellStyle name="Обычный 24 2" xfId="11863"/>
    <cellStyle name="Обычный 24 3" xfId="11864"/>
    <cellStyle name="Обычный 24 4" xfId="11865"/>
    <cellStyle name="Обычный 25" xfId="11866"/>
    <cellStyle name="Обычный 25 2" xfId="11867"/>
    <cellStyle name="Обычный 25 3" xfId="11868"/>
    <cellStyle name="Обычный 25 4" xfId="11869"/>
    <cellStyle name="Обычный 26" xfId="15942"/>
    <cellStyle name="Обычный 27" xfId="15946"/>
    <cellStyle name="Обычный 3" xfId="11870"/>
    <cellStyle name="Обычный 3 2" xfId="11871"/>
    <cellStyle name="Обычный 3 3" xfId="11872"/>
    <cellStyle name="Обычный 3 4" xfId="11873"/>
    <cellStyle name="Обычный 4" xfId="11874"/>
    <cellStyle name="Обычный 4 2" xfId="11875"/>
    <cellStyle name="Обычный 4 3" xfId="11876"/>
    <cellStyle name="Обычный 4 4" xfId="11877"/>
    <cellStyle name="Обычный 5" xfId="11878"/>
    <cellStyle name="Обычный 5 2" xfId="11879"/>
    <cellStyle name="Обычный 5 3" xfId="11880"/>
    <cellStyle name="Обычный 5 4" xfId="11881"/>
    <cellStyle name="Обычный 6" xfId="11882"/>
    <cellStyle name="Обычный 6 2" xfId="11883"/>
    <cellStyle name="Обычный 6 3" xfId="11884"/>
    <cellStyle name="Обычный 6 4" xfId="11885"/>
    <cellStyle name="Обычный 7" xfId="11886"/>
    <cellStyle name="Обычный 7 2" xfId="11887"/>
    <cellStyle name="Обычный 7 3" xfId="11888"/>
    <cellStyle name="Обычный 7 4" xfId="11889"/>
    <cellStyle name="Обычный 8" xfId="11890"/>
    <cellStyle name="Обычный 8 2" xfId="11891"/>
    <cellStyle name="Обычный 8 3" xfId="11892"/>
    <cellStyle name="Обычный 8 4" xfId="11893"/>
    <cellStyle name="Обычный 9" xfId="11894"/>
    <cellStyle name="Обычный 9 2" xfId="11895"/>
    <cellStyle name="Обычный 9 3" xfId="11896"/>
    <cellStyle name="Обычный 9 4" xfId="11897"/>
    <cellStyle name="Обычный_КОЙКИ - ПЛАН 2005год" xfId="15943"/>
    <cellStyle name="Обычный_расчетные объемы" xfId="15944"/>
    <cellStyle name="Плохой 10" xfId="11898"/>
    <cellStyle name="Плохой 10 2" xfId="11899"/>
    <cellStyle name="Плохой 10 3" xfId="11900"/>
    <cellStyle name="Плохой 10 4" xfId="11901"/>
    <cellStyle name="Плохой 100" xfId="11902"/>
    <cellStyle name="Плохой 100 2" xfId="11903"/>
    <cellStyle name="Плохой 100 3" xfId="11904"/>
    <cellStyle name="Плохой 100 4" xfId="11905"/>
    <cellStyle name="Плохой 101" xfId="11906"/>
    <cellStyle name="Плохой 101 2" xfId="11907"/>
    <cellStyle name="Плохой 101 3" xfId="11908"/>
    <cellStyle name="Плохой 101 4" xfId="11909"/>
    <cellStyle name="Плохой 102" xfId="11910"/>
    <cellStyle name="Плохой 102 2" xfId="11911"/>
    <cellStyle name="Плохой 102 3" xfId="11912"/>
    <cellStyle name="Плохой 102 4" xfId="11913"/>
    <cellStyle name="Плохой 103" xfId="11914"/>
    <cellStyle name="Плохой 103 2" xfId="11915"/>
    <cellStyle name="Плохой 103 3" xfId="11916"/>
    <cellStyle name="Плохой 103 4" xfId="11917"/>
    <cellStyle name="Плохой 104" xfId="11918"/>
    <cellStyle name="Плохой 104 2" xfId="11919"/>
    <cellStyle name="Плохой 104 3" xfId="11920"/>
    <cellStyle name="Плохой 104 4" xfId="11921"/>
    <cellStyle name="Плохой 105" xfId="11922"/>
    <cellStyle name="Плохой 105 2" xfId="11923"/>
    <cellStyle name="Плохой 105 3" xfId="11924"/>
    <cellStyle name="Плохой 105 4" xfId="11925"/>
    <cellStyle name="Плохой 106" xfId="11926"/>
    <cellStyle name="Плохой 106 2" xfId="11927"/>
    <cellStyle name="Плохой 106 3" xfId="11928"/>
    <cellStyle name="Плохой 106 4" xfId="11929"/>
    <cellStyle name="Плохой 107" xfId="11930"/>
    <cellStyle name="Плохой 107 2" xfId="11931"/>
    <cellStyle name="Плохой 107 3" xfId="11932"/>
    <cellStyle name="Плохой 107 4" xfId="11933"/>
    <cellStyle name="Плохой 108" xfId="11934"/>
    <cellStyle name="Плохой 108 2" xfId="11935"/>
    <cellStyle name="Плохой 108 3" xfId="11936"/>
    <cellStyle name="Плохой 108 4" xfId="11937"/>
    <cellStyle name="Плохой 109" xfId="11938"/>
    <cellStyle name="Плохой 109 2" xfId="11939"/>
    <cellStyle name="Плохой 109 3" xfId="11940"/>
    <cellStyle name="Плохой 109 4" xfId="11941"/>
    <cellStyle name="Плохой 11" xfId="11942"/>
    <cellStyle name="Плохой 11 2" xfId="11943"/>
    <cellStyle name="Плохой 11 3" xfId="11944"/>
    <cellStyle name="Плохой 11 4" xfId="11945"/>
    <cellStyle name="Плохой 110" xfId="11946"/>
    <cellStyle name="Плохой 110 2" xfId="11947"/>
    <cellStyle name="Плохой 110 3" xfId="11948"/>
    <cellStyle name="Плохой 110 4" xfId="11949"/>
    <cellStyle name="Плохой 111" xfId="11950"/>
    <cellStyle name="Плохой 111 2" xfId="11951"/>
    <cellStyle name="Плохой 111 3" xfId="11952"/>
    <cellStyle name="Плохой 111 4" xfId="11953"/>
    <cellStyle name="Плохой 112" xfId="11954"/>
    <cellStyle name="Плохой 112 2" xfId="11955"/>
    <cellStyle name="Плохой 112 3" xfId="11956"/>
    <cellStyle name="Плохой 112 4" xfId="11957"/>
    <cellStyle name="Плохой 113" xfId="11958"/>
    <cellStyle name="Плохой 113 2" xfId="11959"/>
    <cellStyle name="Плохой 113 3" xfId="11960"/>
    <cellStyle name="Плохой 113 4" xfId="11961"/>
    <cellStyle name="Плохой 114" xfId="11962"/>
    <cellStyle name="Плохой 114 2" xfId="11963"/>
    <cellStyle name="Плохой 114 3" xfId="11964"/>
    <cellStyle name="Плохой 114 4" xfId="11965"/>
    <cellStyle name="Плохой 115" xfId="11966"/>
    <cellStyle name="Плохой 115 2" xfId="11967"/>
    <cellStyle name="Плохой 115 3" xfId="11968"/>
    <cellStyle name="Плохой 115 4" xfId="11969"/>
    <cellStyle name="Плохой 116" xfId="11970"/>
    <cellStyle name="Плохой 116 2" xfId="11971"/>
    <cellStyle name="Плохой 116 3" xfId="11972"/>
    <cellStyle name="Плохой 116 4" xfId="11973"/>
    <cellStyle name="Плохой 117" xfId="11974"/>
    <cellStyle name="Плохой 117 2" xfId="11975"/>
    <cellStyle name="Плохой 117 3" xfId="11976"/>
    <cellStyle name="Плохой 117 4" xfId="11977"/>
    <cellStyle name="Плохой 118" xfId="11978"/>
    <cellStyle name="Плохой 118 2" xfId="11979"/>
    <cellStyle name="Плохой 118 3" xfId="11980"/>
    <cellStyle name="Плохой 118 4" xfId="11981"/>
    <cellStyle name="Плохой 119" xfId="11982"/>
    <cellStyle name="Плохой 119 2" xfId="11983"/>
    <cellStyle name="Плохой 119 3" xfId="11984"/>
    <cellStyle name="Плохой 119 4" xfId="11985"/>
    <cellStyle name="Плохой 12" xfId="11986"/>
    <cellStyle name="Плохой 12 2" xfId="11987"/>
    <cellStyle name="Плохой 12 3" xfId="11988"/>
    <cellStyle name="Плохой 12 4" xfId="11989"/>
    <cellStyle name="Плохой 120" xfId="11990"/>
    <cellStyle name="Плохой 120 2" xfId="11991"/>
    <cellStyle name="Плохой 120 3" xfId="11992"/>
    <cellStyle name="Плохой 120 4" xfId="11993"/>
    <cellStyle name="Плохой 121" xfId="11994"/>
    <cellStyle name="Плохой 121 2" xfId="11995"/>
    <cellStyle name="Плохой 121 3" xfId="11996"/>
    <cellStyle name="Плохой 121 4" xfId="11997"/>
    <cellStyle name="Плохой 122" xfId="11998"/>
    <cellStyle name="Плохой 122 2" xfId="11999"/>
    <cellStyle name="Плохой 122 3" xfId="12000"/>
    <cellStyle name="Плохой 122 4" xfId="12001"/>
    <cellStyle name="Плохой 123" xfId="12002"/>
    <cellStyle name="Плохой 123 2" xfId="12003"/>
    <cellStyle name="Плохой 123 3" xfId="12004"/>
    <cellStyle name="Плохой 123 4" xfId="12005"/>
    <cellStyle name="Плохой 124" xfId="12006"/>
    <cellStyle name="Плохой 124 2" xfId="12007"/>
    <cellStyle name="Плохой 124 3" xfId="12008"/>
    <cellStyle name="Плохой 124 4" xfId="12009"/>
    <cellStyle name="Плохой 125" xfId="12010"/>
    <cellStyle name="Плохой 125 2" xfId="12011"/>
    <cellStyle name="Плохой 125 3" xfId="12012"/>
    <cellStyle name="Плохой 125 4" xfId="12013"/>
    <cellStyle name="Плохой 126" xfId="12014"/>
    <cellStyle name="Плохой 126 2" xfId="12015"/>
    <cellStyle name="Плохой 126 3" xfId="12016"/>
    <cellStyle name="Плохой 126 4" xfId="12017"/>
    <cellStyle name="Плохой 127" xfId="12018"/>
    <cellStyle name="Плохой 127 2" xfId="12019"/>
    <cellStyle name="Плохой 127 3" xfId="12020"/>
    <cellStyle name="Плохой 127 4" xfId="12021"/>
    <cellStyle name="Плохой 128" xfId="12022"/>
    <cellStyle name="Плохой 128 2" xfId="12023"/>
    <cellStyle name="Плохой 128 3" xfId="12024"/>
    <cellStyle name="Плохой 128 4" xfId="12025"/>
    <cellStyle name="Плохой 129" xfId="12026"/>
    <cellStyle name="Плохой 129 2" xfId="12027"/>
    <cellStyle name="Плохой 129 3" xfId="12028"/>
    <cellStyle name="Плохой 129 4" xfId="12029"/>
    <cellStyle name="Плохой 13" xfId="12030"/>
    <cellStyle name="Плохой 13 2" xfId="12031"/>
    <cellStyle name="Плохой 13 3" xfId="12032"/>
    <cellStyle name="Плохой 13 4" xfId="12033"/>
    <cellStyle name="Плохой 130" xfId="12034"/>
    <cellStyle name="Плохой 130 2" xfId="12035"/>
    <cellStyle name="Плохой 130 3" xfId="12036"/>
    <cellStyle name="Плохой 130 4" xfId="12037"/>
    <cellStyle name="Плохой 131" xfId="12038"/>
    <cellStyle name="Плохой 131 2" xfId="12039"/>
    <cellStyle name="Плохой 131 3" xfId="12040"/>
    <cellStyle name="Плохой 131 4" xfId="12041"/>
    <cellStyle name="Плохой 132" xfId="12042"/>
    <cellStyle name="Плохой 132 2" xfId="12043"/>
    <cellStyle name="Плохой 132 3" xfId="12044"/>
    <cellStyle name="Плохой 132 4" xfId="12045"/>
    <cellStyle name="Плохой 133" xfId="12046"/>
    <cellStyle name="Плохой 133 2" xfId="12047"/>
    <cellStyle name="Плохой 133 3" xfId="12048"/>
    <cellStyle name="Плохой 133 4" xfId="12049"/>
    <cellStyle name="Плохой 134" xfId="12050"/>
    <cellStyle name="Плохой 134 2" xfId="12051"/>
    <cellStyle name="Плохой 134 3" xfId="12052"/>
    <cellStyle name="Плохой 134 4" xfId="12053"/>
    <cellStyle name="Плохой 135" xfId="12054"/>
    <cellStyle name="Плохой 135 2" xfId="12055"/>
    <cellStyle name="Плохой 135 3" xfId="12056"/>
    <cellStyle name="Плохой 135 4" xfId="12057"/>
    <cellStyle name="Плохой 136" xfId="12058"/>
    <cellStyle name="Плохой 136 2" xfId="12059"/>
    <cellStyle name="Плохой 136 3" xfId="12060"/>
    <cellStyle name="Плохой 136 4" xfId="12061"/>
    <cellStyle name="Плохой 137" xfId="12062"/>
    <cellStyle name="Плохой 137 2" xfId="12063"/>
    <cellStyle name="Плохой 137 3" xfId="12064"/>
    <cellStyle name="Плохой 137 4" xfId="12065"/>
    <cellStyle name="Плохой 138" xfId="12066"/>
    <cellStyle name="Плохой 138 2" xfId="12067"/>
    <cellStyle name="Плохой 138 3" xfId="12068"/>
    <cellStyle name="Плохой 138 4" xfId="12069"/>
    <cellStyle name="Плохой 139" xfId="12070"/>
    <cellStyle name="Плохой 139 2" xfId="12071"/>
    <cellStyle name="Плохой 139 3" xfId="12072"/>
    <cellStyle name="Плохой 139 4" xfId="12073"/>
    <cellStyle name="Плохой 14" xfId="12074"/>
    <cellStyle name="Плохой 14 2" xfId="12075"/>
    <cellStyle name="Плохой 14 3" xfId="12076"/>
    <cellStyle name="Плохой 14 4" xfId="12077"/>
    <cellStyle name="Плохой 140" xfId="12078"/>
    <cellStyle name="Плохой 140 2" xfId="12079"/>
    <cellStyle name="Плохой 140 3" xfId="12080"/>
    <cellStyle name="Плохой 140 4" xfId="12081"/>
    <cellStyle name="Плохой 141" xfId="12082"/>
    <cellStyle name="Плохой 141 2" xfId="12083"/>
    <cellStyle name="Плохой 141 3" xfId="12084"/>
    <cellStyle name="Плохой 141 4" xfId="12085"/>
    <cellStyle name="Плохой 142" xfId="12086"/>
    <cellStyle name="Плохой 142 2" xfId="12087"/>
    <cellStyle name="Плохой 142 3" xfId="12088"/>
    <cellStyle name="Плохой 142 4" xfId="12089"/>
    <cellStyle name="Плохой 143" xfId="12090"/>
    <cellStyle name="Плохой 143 2" xfId="12091"/>
    <cellStyle name="Плохой 143 3" xfId="12092"/>
    <cellStyle name="Плохой 143 4" xfId="12093"/>
    <cellStyle name="Плохой 144" xfId="12094"/>
    <cellStyle name="Плохой 144 2" xfId="12095"/>
    <cellStyle name="Плохой 144 3" xfId="12096"/>
    <cellStyle name="Плохой 144 4" xfId="12097"/>
    <cellStyle name="Плохой 145" xfId="12098"/>
    <cellStyle name="Плохой 145 2" xfId="12099"/>
    <cellStyle name="Плохой 145 3" xfId="12100"/>
    <cellStyle name="Плохой 145 4" xfId="12101"/>
    <cellStyle name="Плохой 146" xfId="12102"/>
    <cellStyle name="Плохой 146 2" xfId="12103"/>
    <cellStyle name="Плохой 146 3" xfId="12104"/>
    <cellStyle name="Плохой 146 4" xfId="12105"/>
    <cellStyle name="Плохой 147" xfId="12106"/>
    <cellStyle name="Плохой 147 2" xfId="12107"/>
    <cellStyle name="Плохой 147 3" xfId="12108"/>
    <cellStyle name="Плохой 147 4" xfId="12109"/>
    <cellStyle name="Плохой 148" xfId="12110"/>
    <cellStyle name="Плохой 148 2" xfId="12111"/>
    <cellStyle name="Плохой 148 3" xfId="12112"/>
    <cellStyle name="Плохой 148 4" xfId="12113"/>
    <cellStyle name="Плохой 149" xfId="12114"/>
    <cellStyle name="Плохой 149 2" xfId="12115"/>
    <cellStyle name="Плохой 149 3" xfId="12116"/>
    <cellStyle name="Плохой 149 4" xfId="12117"/>
    <cellStyle name="Плохой 15" xfId="12118"/>
    <cellStyle name="Плохой 15 2" xfId="12119"/>
    <cellStyle name="Плохой 15 3" xfId="12120"/>
    <cellStyle name="Плохой 15 4" xfId="12121"/>
    <cellStyle name="Плохой 150" xfId="12122"/>
    <cellStyle name="Плохой 150 2" xfId="12123"/>
    <cellStyle name="Плохой 150 3" xfId="12124"/>
    <cellStyle name="Плохой 150 4" xfId="12125"/>
    <cellStyle name="Плохой 151" xfId="12126"/>
    <cellStyle name="Плохой 151 2" xfId="12127"/>
    <cellStyle name="Плохой 151 3" xfId="12128"/>
    <cellStyle name="Плохой 151 4" xfId="12129"/>
    <cellStyle name="Плохой 152" xfId="12130"/>
    <cellStyle name="Плохой 152 2" xfId="12131"/>
    <cellStyle name="Плохой 152 3" xfId="12132"/>
    <cellStyle name="Плохой 152 4" xfId="12133"/>
    <cellStyle name="Плохой 16" xfId="12134"/>
    <cellStyle name="Плохой 16 2" xfId="12135"/>
    <cellStyle name="Плохой 16 3" xfId="12136"/>
    <cellStyle name="Плохой 16 4" xfId="12137"/>
    <cellStyle name="Плохой 17" xfId="12138"/>
    <cellStyle name="Плохой 17 2" xfId="12139"/>
    <cellStyle name="Плохой 17 3" xfId="12140"/>
    <cellStyle name="Плохой 17 4" xfId="12141"/>
    <cellStyle name="Плохой 18" xfId="12142"/>
    <cellStyle name="Плохой 18 2" xfId="12143"/>
    <cellStyle name="Плохой 18 3" xfId="12144"/>
    <cellStyle name="Плохой 18 4" xfId="12145"/>
    <cellStyle name="Плохой 19" xfId="12146"/>
    <cellStyle name="Плохой 19 2" xfId="12147"/>
    <cellStyle name="Плохой 19 3" xfId="12148"/>
    <cellStyle name="Плохой 19 4" xfId="12149"/>
    <cellStyle name="Плохой 2" xfId="12150"/>
    <cellStyle name="Плохой 2 2" xfId="12151"/>
    <cellStyle name="Плохой 2 2 10" xfId="12152"/>
    <cellStyle name="Плохой 2 2 10 2" xfId="12153"/>
    <cellStyle name="Плохой 2 2 10 3" xfId="12154"/>
    <cellStyle name="Плохой 2 2 10 4" xfId="12155"/>
    <cellStyle name="Плохой 2 2 11" xfId="12156"/>
    <cellStyle name="Плохой 2 2 11 2" xfId="12157"/>
    <cellStyle name="Плохой 2 2 11 3" xfId="12158"/>
    <cellStyle name="Плохой 2 2 11 4" xfId="12159"/>
    <cellStyle name="Плохой 2 2 12" xfId="12160"/>
    <cellStyle name="Плохой 2 2 12 2" xfId="12161"/>
    <cellStyle name="Плохой 2 2 12 3" xfId="12162"/>
    <cellStyle name="Плохой 2 2 12 4" xfId="12163"/>
    <cellStyle name="Плохой 2 2 13" xfId="12164"/>
    <cellStyle name="Плохой 2 2 13 2" xfId="12165"/>
    <cellStyle name="Плохой 2 2 13 3" xfId="12166"/>
    <cellStyle name="Плохой 2 2 13 4" xfId="12167"/>
    <cellStyle name="Плохой 2 2 14" xfId="12168"/>
    <cellStyle name="Плохой 2 2 15" xfId="12169"/>
    <cellStyle name="Плохой 2 2 16" xfId="12170"/>
    <cellStyle name="Плохой 2 2 2" xfId="12171"/>
    <cellStyle name="Плохой 2 2 2 2" xfId="12172"/>
    <cellStyle name="Плохой 2 2 2 3" xfId="12173"/>
    <cellStyle name="Плохой 2 2 2 4" xfId="12174"/>
    <cellStyle name="Плохой 2 2 3" xfId="12175"/>
    <cellStyle name="Плохой 2 2 3 2" xfId="12176"/>
    <cellStyle name="Плохой 2 2 3 3" xfId="12177"/>
    <cellStyle name="Плохой 2 2 3 4" xfId="12178"/>
    <cellStyle name="Плохой 2 2 4" xfId="12179"/>
    <cellStyle name="Плохой 2 2 4 2" xfId="12180"/>
    <cellStyle name="Плохой 2 2 4 3" xfId="12181"/>
    <cellStyle name="Плохой 2 2 4 4" xfId="12182"/>
    <cellStyle name="Плохой 2 2 5" xfId="12183"/>
    <cellStyle name="Плохой 2 2 5 2" xfId="12184"/>
    <cellStyle name="Плохой 2 2 5 3" xfId="12185"/>
    <cellStyle name="Плохой 2 2 5 4" xfId="12186"/>
    <cellStyle name="Плохой 2 2 6" xfId="12187"/>
    <cellStyle name="Плохой 2 2 6 2" xfId="12188"/>
    <cellStyle name="Плохой 2 2 6 3" xfId="12189"/>
    <cellStyle name="Плохой 2 2 6 4" xfId="12190"/>
    <cellStyle name="Плохой 2 2 7" xfId="12191"/>
    <cellStyle name="Плохой 2 2 7 2" xfId="12192"/>
    <cellStyle name="Плохой 2 2 7 3" xfId="12193"/>
    <cellStyle name="Плохой 2 2 7 4" xfId="12194"/>
    <cellStyle name="Плохой 2 2 8" xfId="12195"/>
    <cellStyle name="Плохой 2 2 8 2" xfId="12196"/>
    <cellStyle name="Плохой 2 2 8 3" xfId="12197"/>
    <cellStyle name="Плохой 2 2 8 4" xfId="12198"/>
    <cellStyle name="Плохой 2 2 9" xfId="12199"/>
    <cellStyle name="Плохой 2 2 9 2" xfId="12200"/>
    <cellStyle name="Плохой 2 2 9 3" xfId="12201"/>
    <cellStyle name="Плохой 2 2 9 4" xfId="12202"/>
    <cellStyle name="Плохой 2 3" xfId="12203"/>
    <cellStyle name="Плохой 2 3 2" xfId="12204"/>
    <cellStyle name="Плохой 2 3 3" xfId="12205"/>
    <cellStyle name="Плохой 2 3 4" xfId="12206"/>
    <cellStyle name="Плохой 2 4" xfId="12207"/>
    <cellStyle name="Плохой 2 5" xfId="12208"/>
    <cellStyle name="Плохой 2 6" xfId="12209"/>
    <cellStyle name="Плохой 20" xfId="12210"/>
    <cellStyle name="Плохой 20 2" xfId="12211"/>
    <cellStyle name="Плохой 20 3" xfId="12212"/>
    <cellStyle name="Плохой 20 4" xfId="12213"/>
    <cellStyle name="Плохой 21" xfId="12214"/>
    <cellStyle name="Плохой 21 2" xfId="12215"/>
    <cellStyle name="Плохой 21 3" xfId="12216"/>
    <cellStyle name="Плохой 21 4" xfId="12217"/>
    <cellStyle name="Плохой 22" xfId="12218"/>
    <cellStyle name="Плохой 22 2" xfId="12219"/>
    <cellStyle name="Плохой 22 3" xfId="12220"/>
    <cellStyle name="Плохой 22 4" xfId="12221"/>
    <cellStyle name="Плохой 23" xfId="12222"/>
    <cellStyle name="Плохой 23 2" xfId="12223"/>
    <cellStyle name="Плохой 23 3" xfId="12224"/>
    <cellStyle name="Плохой 23 4" xfId="12225"/>
    <cellStyle name="Плохой 24" xfId="12226"/>
    <cellStyle name="Плохой 24 2" xfId="12227"/>
    <cellStyle name="Плохой 24 3" xfId="12228"/>
    <cellStyle name="Плохой 24 4" xfId="12229"/>
    <cellStyle name="Плохой 25" xfId="12230"/>
    <cellStyle name="Плохой 25 2" xfId="12231"/>
    <cellStyle name="Плохой 25 3" xfId="12232"/>
    <cellStyle name="Плохой 25 4" xfId="12233"/>
    <cellStyle name="Плохой 26" xfId="12234"/>
    <cellStyle name="Плохой 26 2" xfId="12235"/>
    <cellStyle name="Плохой 26 3" xfId="12236"/>
    <cellStyle name="Плохой 26 4" xfId="12237"/>
    <cellStyle name="Плохой 27" xfId="12238"/>
    <cellStyle name="Плохой 27 2" xfId="12239"/>
    <cellStyle name="Плохой 27 3" xfId="12240"/>
    <cellStyle name="Плохой 27 4" xfId="12241"/>
    <cellStyle name="Плохой 28" xfId="12242"/>
    <cellStyle name="Плохой 28 2" xfId="12243"/>
    <cellStyle name="Плохой 28 3" xfId="12244"/>
    <cellStyle name="Плохой 28 4" xfId="12245"/>
    <cellStyle name="Плохой 29" xfId="12246"/>
    <cellStyle name="Плохой 29 2" xfId="12247"/>
    <cellStyle name="Плохой 29 3" xfId="12248"/>
    <cellStyle name="Плохой 29 4" xfId="12249"/>
    <cellStyle name="Плохой 3" xfId="12250"/>
    <cellStyle name="Плохой 3 2" xfId="12251"/>
    <cellStyle name="Плохой 3 3" xfId="12252"/>
    <cellStyle name="Плохой 3 4" xfId="12253"/>
    <cellStyle name="Плохой 30" xfId="12254"/>
    <cellStyle name="Плохой 30 2" xfId="12255"/>
    <cellStyle name="Плохой 30 3" xfId="12256"/>
    <cellStyle name="Плохой 30 4" xfId="12257"/>
    <cellStyle name="Плохой 31" xfId="12258"/>
    <cellStyle name="Плохой 31 2" xfId="12259"/>
    <cellStyle name="Плохой 31 3" xfId="12260"/>
    <cellStyle name="Плохой 31 4" xfId="12261"/>
    <cellStyle name="Плохой 32" xfId="12262"/>
    <cellStyle name="Плохой 32 2" xfId="12263"/>
    <cellStyle name="Плохой 32 3" xfId="12264"/>
    <cellStyle name="Плохой 32 4" xfId="12265"/>
    <cellStyle name="Плохой 33" xfId="12266"/>
    <cellStyle name="Плохой 33 2" xfId="12267"/>
    <cellStyle name="Плохой 33 3" xfId="12268"/>
    <cellStyle name="Плохой 33 4" xfId="12269"/>
    <cellStyle name="Плохой 34" xfId="12270"/>
    <cellStyle name="Плохой 34 2" xfId="12271"/>
    <cellStyle name="Плохой 34 3" xfId="12272"/>
    <cellStyle name="Плохой 34 4" xfId="12273"/>
    <cellStyle name="Плохой 35" xfId="12274"/>
    <cellStyle name="Плохой 35 2" xfId="12275"/>
    <cellStyle name="Плохой 35 3" xfId="12276"/>
    <cellStyle name="Плохой 35 4" xfId="12277"/>
    <cellStyle name="Плохой 36" xfId="12278"/>
    <cellStyle name="Плохой 36 2" xfId="12279"/>
    <cellStyle name="Плохой 36 3" xfId="12280"/>
    <cellStyle name="Плохой 36 4" xfId="12281"/>
    <cellStyle name="Плохой 37" xfId="12282"/>
    <cellStyle name="Плохой 37 2" xfId="12283"/>
    <cellStyle name="Плохой 37 3" xfId="12284"/>
    <cellStyle name="Плохой 37 4" xfId="12285"/>
    <cellStyle name="Плохой 38" xfId="12286"/>
    <cellStyle name="Плохой 38 2" xfId="12287"/>
    <cellStyle name="Плохой 38 3" xfId="12288"/>
    <cellStyle name="Плохой 38 4" xfId="12289"/>
    <cellStyle name="Плохой 39" xfId="12290"/>
    <cellStyle name="Плохой 39 2" xfId="12291"/>
    <cellStyle name="Плохой 39 3" xfId="12292"/>
    <cellStyle name="Плохой 39 4" xfId="12293"/>
    <cellStyle name="Плохой 4" xfId="12294"/>
    <cellStyle name="Плохой 4 2" xfId="12295"/>
    <cellStyle name="Плохой 4 3" xfId="12296"/>
    <cellStyle name="Плохой 4 4" xfId="12297"/>
    <cellStyle name="Плохой 40" xfId="12298"/>
    <cellStyle name="Плохой 40 2" xfId="12299"/>
    <cellStyle name="Плохой 40 3" xfId="12300"/>
    <cellStyle name="Плохой 40 4" xfId="12301"/>
    <cellStyle name="Плохой 41" xfId="12302"/>
    <cellStyle name="Плохой 41 2" xfId="12303"/>
    <cellStyle name="Плохой 41 3" xfId="12304"/>
    <cellStyle name="Плохой 41 4" xfId="12305"/>
    <cellStyle name="Плохой 42" xfId="12306"/>
    <cellStyle name="Плохой 42 2" xfId="12307"/>
    <cellStyle name="Плохой 42 3" xfId="12308"/>
    <cellStyle name="Плохой 42 4" xfId="12309"/>
    <cellStyle name="Плохой 43" xfId="12310"/>
    <cellStyle name="Плохой 43 2" xfId="12311"/>
    <cellStyle name="Плохой 43 3" xfId="12312"/>
    <cellStyle name="Плохой 43 4" xfId="12313"/>
    <cellStyle name="Плохой 44" xfId="12314"/>
    <cellStyle name="Плохой 44 2" xfId="12315"/>
    <cellStyle name="Плохой 44 3" xfId="12316"/>
    <cellStyle name="Плохой 44 4" xfId="12317"/>
    <cellStyle name="Плохой 45" xfId="12318"/>
    <cellStyle name="Плохой 45 2" xfId="12319"/>
    <cellStyle name="Плохой 45 3" xfId="12320"/>
    <cellStyle name="Плохой 45 4" xfId="12321"/>
    <cellStyle name="Плохой 46" xfId="12322"/>
    <cellStyle name="Плохой 46 2" xfId="12323"/>
    <cellStyle name="Плохой 46 3" xfId="12324"/>
    <cellStyle name="Плохой 46 4" xfId="12325"/>
    <cellStyle name="Плохой 47" xfId="12326"/>
    <cellStyle name="Плохой 47 2" xfId="12327"/>
    <cellStyle name="Плохой 47 3" xfId="12328"/>
    <cellStyle name="Плохой 47 4" xfId="12329"/>
    <cellStyle name="Плохой 48" xfId="12330"/>
    <cellStyle name="Плохой 48 2" xfId="12331"/>
    <cellStyle name="Плохой 48 3" xfId="12332"/>
    <cellStyle name="Плохой 48 4" xfId="12333"/>
    <cellStyle name="Плохой 49" xfId="12334"/>
    <cellStyle name="Плохой 49 2" xfId="12335"/>
    <cellStyle name="Плохой 49 3" xfId="12336"/>
    <cellStyle name="Плохой 49 4" xfId="12337"/>
    <cellStyle name="Плохой 5" xfId="12338"/>
    <cellStyle name="Плохой 5 2" xfId="12339"/>
    <cellStyle name="Плохой 5 3" xfId="12340"/>
    <cellStyle name="Плохой 5 4" xfId="12341"/>
    <cellStyle name="Плохой 50" xfId="12342"/>
    <cellStyle name="Плохой 50 2" xfId="12343"/>
    <cellStyle name="Плохой 50 3" xfId="12344"/>
    <cellStyle name="Плохой 50 4" xfId="12345"/>
    <cellStyle name="Плохой 51" xfId="12346"/>
    <cellStyle name="Плохой 51 2" xfId="12347"/>
    <cellStyle name="Плохой 51 3" xfId="12348"/>
    <cellStyle name="Плохой 51 4" xfId="12349"/>
    <cellStyle name="Плохой 52" xfId="12350"/>
    <cellStyle name="Плохой 52 2" xfId="12351"/>
    <cellStyle name="Плохой 52 3" xfId="12352"/>
    <cellStyle name="Плохой 52 4" xfId="12353"/>
    <cellStyle name="Плохой 53" xfId="12354"/>
    <cellStyle name="Плохой 53 2" xfId="12355"/>
    <cellStyle name="Плохой 53 3" xfId="12356"/>
    <cellStyle name="Плохой 53 4" xfId="12357"/>
    <cellStyle name="Плохой 54" xfId="12358"/>
    <cellStyle name="Плохой 54 2" xfId="12359"/>
    <cellStyle name="Плохой 54 3" xfId="12360"/>
    <cellStyle name="Плохой 54 4" xfId="12361"/>
    <cellStyle name="Плохой 55" xfId="12362"/>
    <cellStyle name="Плохой 55 2" xfId="12363"/>
    <cellStyle name="Плохой 55 3" xfId="12364"/>
    <cellStyle name="Плохой 55 4" xfId="12365"/>
    <cellStyle name="Плохой 56" xfId="12366"/>
    <cellStyle name="Плохой 56 2" xfId="12367"/>
    <cellStyle name="Плохой 56 3" xfId="12368"/>
    <cellStyle name="Плохой 56 4" xfId="12369"/>
    <cellStyle name="Плохой 57" xfId="12370"/>
    <cellStyle name="Плохой 57 2" xfId="12371"/>
    <cellStyle name="Плохой 57 3" xfId="12372"/>
    <cellStyle name="Плохой 57 4" xfId="12373"/>
    <cellStyle name="Плохой 58" xfId="12374"/>
    <cellStyle name="Плохой 58 2" xfId="12375"/>
    <cellStyle name="Плохой 58 3" xfId="12376"/>
    <cellStyle name="Плохой 58 4" xfId="12377"/>
    <cellStyle name="Плохой 59" xfId="12378"/>
    <cellStyle name="Плохой 59 2" xfId="12379"/>
    <cellStyle name="Плохой 59 3" xfId="12380"/>
    <cellStyle name="Плохой 59 4" xfId="12381"/>
    <cellStyle name="Плохой 6" xfId="12382"/>
    <cellStyle name="Плохой 6 2" xfId="12383"/>
    <cellStyle name="Плохой 6 3" xfId="12384"/>
    <cellStyle name="Плохой 6 4" xfId="12385"/>
    <cellStyle name="Плохой 60" xfId="12386"/>
    <cellStyle name="Плохой 60 2" xfId="12387"/>
    <cellStyle name="Плохой 60 3" xfId="12388"/>
    <cellStyle name="Плохой 60 4" xfId="12389"/>
    <cellStyle name="Плохой 61" xfId="12390"/>
    <cellStyle name="Плохой 61 2" xfId="12391"/>
    <cellStyle name="Плохой 61 3" xfId="12392"/>
    <cellStyle name="Плохой 61 4" xfId="12393"/>
    <cellStyle name="Плохой 62" xfId="12394"/>
    <cellStyle name="Плохой 62 2" xfId="12395"/>
    <cellStyle name="Плохой 62 3" xfId="12396"/>
    <cellStyle name="Плохой 62 4" xfId="12397"/>
    <cellStyle name="Плохой 63" xfId="12398"/>
    <cellStyle name="Плохой 63 2" xfId="12399"/>
    <cellStyle name="Плохой 63 3" xfId="12400"/>
    <cellStyle name="Плохой 63 4" xfId="12401"/>
    <cellStyle name="Плохой 64" xfId="12402"/>
    <cellStyle name="Плохой 64 2" xfId="12403"/>
    <cellStyle name="Плохой 64 3" xfId="12404"/>
    <cellStyle name="Плохой 64 4" xfId="12405"/>
    <cellStyle name="Плохой 65" xfId="12406"/>
    <cellStyle name="Плохой 65 2" xfId="12407"/>
    <cellStyle name="Плохой 65 3" xfId="12408"/>
    <cellStyle name="Плохой 65 4" xfId="12409"/>
    <cellStyle name="Плохой 66" xfId="12410"/>
    <cellStyle name="Плохой 66 2" xfId="12411"/>
    <cellStyle name="Плохой 66 3" xfId="12412"/>
    <cellStyle name="Плохой 66 4" xfId="12413"/>
    <cellStyle name="Плохой 67" xfId="12414"/>
    <cellStyle name="Плохой 67 2" xfId="12415"/>
    <cellStyle name="Плохой 67 3" xfId="12416"/>
    <cellStyle name="Плохой 67 4" xfId="12417"/>
    <cellStyle name="Плохой 68" xfId="12418"/>
    <cellStyle name="Плохой 68 2" xfId="12419"/>
    <cellStyle name="Плохой 68 3" xfId="12420"/>
    <cellStyle name="Плохой 68 4" xfId="12421"/>
    <cellStyle name="Плохой 69" xfId="12422"/>
    <cellStyle name="Плохой 69 2" xfId="12423"/>
    <cellStyle name="Плохой 69 3" xfId="12424"/>
    <cellStyle name="Плохой 69 4" xfId="12425"/>
    <cellStyle name="Плохой 7" xfId="12426"/>
    <cellStyle name="Плохой 7 2" xfId="12427"/>
    <cellStyle name="Плохой 7 3" xfId="12428"/>
    <cellStyle name="Плохой 7 4" xfId="12429"/>
    <cellStyle name="Плохой 70" xfId="12430"/>
    <cellStyle name="Плохой 70 2" xfId="12431"/>
    <cellStyle name="Плохой 70 3" xfId="12432"/>
    <cellStyle name="Плохой 70 4" xfId="12433"/>
    <cellStyle name="Плохой 71" xfId="12434"/>
    <cellStyle name="Плохой 71 2" xfId="12435"/>
    <cellStyle name="Плохой 71 3" xfId="12436"/>
    <cellStyle name="Плохой 71 4" xfId="12437"/>
    <cellStyle name="Плохой 72" xfId="12438"/>
    <cellStyle name="Плохой 72 2" xfId="12439"/>
    <cellStyle name="Плохой 72 3" xfId="12440"/>
    <cellStyle name="Плохой 72 4" xfId="12441"/>
    <cellStyle name="Плохой 73" xfId="12442"/>
    <cellStyle name="Плохой 73 2" xfId="12443"/>
    <cellStyle name="Плохой 73 3" xfId="12444"/>
    <cellStyle name="Плохой 73 4" xfId="12445"/>
    <cellStyle name="Плохой 74" xfId="12446"/>
    <cellStyle name="Плохой 74 2" xfId="12447"/>
    <cellStyle name="Плохой 74 3" xfId="12448"/>
    <cellStyle name="Плохой 74 4" xfId="12449"/>
    <cellStyle name="Плохой 75" xfId="12450"/>
    <cellStyle name="Плохой 75 2" xfId="12451"/>
    <cellStyle name="Плохой 75 3" xfId="12452"/>
    <cellStyle name="Плохой 75 4" xfId="12453"/>
    <cellStyle name="Плохой 76" xfId="12454"/>
    <cellStyle name="Плохой 76 2" xfId="12455"/>
    <cellStyle name="Плохой 76 3" xfId="12456"/>
    <cellStyle name="Плохой 76 4" xfId="12457"/>
    <cellStyle name="Плохой 77" xfId="12458"/>
    <cellStyle name="Плохой 77 2" xfId="12459"/>
    <cellStyle name="Плохой 77 3" xfId="12460"/>
    <cellStyle name="Плохой 77 4" xfId="12461"/>
    <cellStyle name="Плохой 78" xfId="12462"/>
    <cellStyle name="Плохой 78 2" xfId="12463"/>
    <cellStyle name="Плохой 78 3" xfId="12464"/>
    <cellStyle name="Плохой 78 4" xfId="12465"/>
    <cellStyle name="Плохой 79" xfId="12466"/>
    <cellStyle name="Плохой 79 2" xfId="12467"/>
    <cellStyle name="Плохой 79 3" xfId="12468"/>
    <cellStyle name="Плохой 79 4" xfId="12469"/>
    <cellStyle name="Плохой 8" xfId="12470"/>
    <cellStyle name="Плохой 8 2" xfId="12471"/>
    <cellStyle name="Плохой 8 3" xfId="12472"/>
    <cellStyle name="Плохой 8 4" xfId="12473"/>
    <cellStyle name="Плохой 80" xfId="12474"/>
    <cellStyle name="Плохой 80 2" xfId="12475"/>
    <cellStyle name="Плохой 80 3" xfId="12476"/>
    <cellStyle name="Плохой 80 4" xfId="12477"/>
    <cellStyle name="Плохой 81" xfId="12478"/>
    <cellStyle name="Плохой 81 2" xfId="12479"/>
    <cellStyle name="Плохой 81 3" xfId="12480"/>
    <cellStyle name="Плохой 81 4" xfId="12481"/>
    <cellStyle name="Плохой 82" xfId="12482"/>
    <cellStyle name="Плохой 82 2" xfId="12483"/>
    <cellStyle name="Плохой 82 3" xfId="12484"/>
    <cellStyle name="Плохой 82 4" xfId="12485"/>
    <cellStyle name="Плохой 83" xfId="12486"/>
    <cellStyle name="Плохой 83 2" xfId="12487"/>
    <cellStyle name="Плохой 83 3" xfId="12488"/>
    <cellStyle name="Плохой 83 4" xfId="12489"/>
    <cellStyle name="Плохой 84" xfId="12490"/>
    <cellStyle name="Плохой 84 2" xfId="12491"/>
    <cellStyle name="Плохой 84 3" xfId="12492"/>
    <cellStyle name="Плохой 84 4" xfId="12493"/>
    <cellStyle name="Плохой 85" xfId="12494"/>
    <cellStyle name="Плохой 85 2" xfId="12495"/>
    <cellStyle name="Плохой 85 3" xfId="12496"/>
    <cellStyle name="Плохой 85 4" xfId="12497"/>
    <cellStyle name="Плохой 86" xfId="12498"/>
    <cellStyle name="Плохой 86 2" xfId="12499"/>
    <cellStyle name="Плохой 86 3" xfId="12500"/>
    <cellStyle name="Плохой 86 4" xfId="12501"/>
    <cellStyle name="Плохой 87" xfId="12502"/>
    <cellStyle name="Плохой 87 2" xfId="12503"/>
    <cellStyle name="Плохой 87 3" xfId="12504"/>
    <cellStyle name="Плохой 87 4" xfId="12505"/>
    <cellStyle name="Плохой 88" xfId="12506"/>
    <cellStyle name="Плохой 88 2" xfId="12507"/>
    <cellStyle name="Плохой 88 3" xfId="12508"/>
    <cellStyle name="Плохой 88 4" xfId="12509"/>
    <cellStyle name="Плохой 89" xfId="12510"/>
    <cellStyle name="Плохой 89 2" xfId="12511"/>
    <cellStyle name="Плохой 89 3" xfId="12512"/>
    <cellStyle name="Плохой 89 4" xfId="12513"/>
    <cellStyle name="Плохой 9" xfId="12514"/>
    <cellStyle name="Плохой 9 2" xfId="12515"/>
    <cellStyle name="Плохой 9 3" xfId="12516"/>
    <cellStyle name="Плохой 9 4" xfId="12517"/>
    <cellStyle name="Плохой 90" xfId="12518"/>
    <cellStyle name="Плохой 90 2" xfId="12519"/>
    <cellStyle name="Плохой 90 3" xfId="12520"/>
    <cellStyle name="Плохой 90 4" xfId="12521"/>
    <cellStyle name="Плохой 91" xfId="12522"/>
    <cellStyle name="Плохой 91 2" xfId="12523"/>
    <cellStyle name="Плохой 91 3" xfId="12524"/>
    <cellStyle name="Плохой 91 4" xfId="12525"/>
    <cellStyle name="Плохой 92" xfId="12526"/>
    <cellStyle name="Плохой 92 2" xfId="12527"/>
    <cellStyle name="Плохой 92 3" xfId="12528"/>
    <cellStyle name="Плохой 92 4" xfId="12529"/>
    <cellStyle name="Плохой 93" xfId="12530"/>
    <cellStyle name="Плохой 93 2" xfId="12531"/>
    <cellStyle name="Плохой 93 3" xfId="12532"/>
    <cellStyle name="Плохой 93 4" xfId="12533"/>
    <cellStyle name="Плохой 94" xfId="12534"/>
    <cellStyle name="Плохой 94 2" xfId="12535"/>
    <cellStyle name="Плохой 94 3" xfId="12536"/>
    <cellStyle name="Плохой 94 4" xfId="12537"/>
    <cellStyle name="Плохой 95" xfId="12538"/>
    <cellStyle name="Плохой 95 2" xfId="12539"/>
    <cellStyle name="Плохой 95 3" xfId="12540"/>
    <cellStyle name="Плохой 95 4" xfId="12541"/>
    <cellStyle name="Плохой 96" xfId="12542"/>
    <cellStyle name="Плохой 96 2" xfId="12543"/>
    <cellStyle name="Плохой 96 3" xfId="12544"/>
    <cellStyle name="Плохой 96 4" xfId="12545"/>
    <cellStyle name="Плохой 97" xfId="12546"/>
    <cellStyle name="Плохой 97 2" xfId="12547"/>
    <cellStyle name="Плохой 97 3" xfId="12548"/>
    <cellStyle name="Плохой 97 4" xfId="12549"/>
    <cellStyle name="Плохой 98" xfId="12550"/>
    <cellStyle name="Плохой 98 2" xfId="12551"/>
    <cellStyle name="Плохой 98 3" xfId="12552"/>
    <cellStyle name="Плохой 98 4" xfId="12553"/>
    <cellStyle name="Плохой 99" xfId="12554"/>
    <cellStyle name="Плохой 99 2" xfId="12555"/>
    <cellStyle name="Плохой 99 3" xfId="12556"/>
    <cellStyle name="Плохой 99 4" xfId="12557"/>
    <cellStyle name="Пояснение 10" xfId="12558"/>
    <cellStyle name="Пояснение 10 2" xfId="12559"/>
    <cellStyle name="Пояснение 10 3" xfId="12560"/>
    <cellStyle name="Пояснение 10 4" xfId="12561"/>
    <cellStyle name="Пояснение 100" xfId="12562"/>
    <cellStyle name="Пояснение 100 2" xfId="12563"/>
    <cellStyle name="Пояснение 100 3" xfId="12564"/>
    <cellStyle name="Пояснение 100 4" xfId="12565"/>
    <cellStyle name="Пояснение 101" xfId="12566"/>
    <cellStyle name="Пояснение 101 2" xfId="12567"/>
    <cellStyle name="Пояснение 101 3" xfId="12568"/>
    <cellStyle name="Пояснение 101 4" xfId="12569"/>
    <cellStyle name="Пояснение 102" xfId="12570"/>
    <cellStyle name="Пояснение 102 2" xfId="12571"/>
    <cellStyle name="Пояснение 102 3" xfId="12572"/>
    <cellStyle name="Пояснение 102 4" xfId="12573"/>
    <cellStyle name="Пояснение 103" xfId="12574"/>
    <cellStyle name="Пояснение 103 2" xfId="12575"/>
    <cellStyle name="Пояснение 103 3" xfId="12576"/>
    <cellStyle name="Пояснение 103 4" xfId="12577"/>
    <cellStyle name="Пояснение 104" xfId="12578"/>
    <cellStyle name="Пояснение 104 2" xfId="12579"/>
    <cellStyle name="Пояснение 104 3" xfId="12580"/>
    <cellStyle name="Пояснение 104 4" xfId="12581"/>
    <cellStyle name="Пояснение 105" xfId="12582"/>
    <cellStyle name="Пояснение 105 2" xfId="12583"/>
    <cellStyle name="Пояснение 105 3" xfId="12584"/>
    <cellStyle name="Пояснение 105 4" xfId="12585"/>
    <cellStyle name="Пояснение 106" xfId="12586"/>
    <cellStyle name="Пояснение 106 2" xfId="12587"/>
    <cellStyle name="Пояснение 106 3" xfId="12588"/>
    <cellStyle name="Пояснение 106 4" xfId="12589"/>
    <cellStyle name="Пояснение 107" xfId="12590"/>
    <cellStyle name="Пояснение 107 2" xfId="12591"/>
    <cellStyle name="Пояснение 107 3" xfId="12592"/>
    <cellStyle name="Пояснение 107 4" xfId="12593"/>
    <cellStyle name="Пояснение 108" xfId="12594"/>
    <cellStyle name="Пояснение 108 2" xfId="12595"/>
    <cellStyle name="Пояснение 108 3" xfId="12596"/>
    <cellStyle name="Пояснение 108 4" xfId="12597"/>
    <cellStyle name="Пояснение 109" xfId="12598"/>
    <cellStyle name="Пояснение 109 2" xfId="12599"/>
    <cellStyle name="Пояснение 109 3" xfId="12600"/>
    <cellStyle name="Пояснение 109 4" xfId="12601"/>
    <cellStyle name="Пояснение 11" xfId="12602"/>
    <cellStyle name="Пояснение 11 2" xfId="12603"/>
    <cellStyle name="Пояснение 11 3" xfId="12604"/>
    <cellStyle name="Пояснение 11 4" xfId="12605"/>
    <cellStyle name="Пояснение 110" xfId="12606"/>
    <cellStyle name="Пояснение 110 2" xfId="12607"/>
    <cellStyle name="Пояснение 110 3" xfId="12608"/>
    <cellStyle name="Пояснение 110 4" xfId="12609"/>
    <cellStyle name="Пояснение 111" xfId="12610"/>
    <cellStyle name="Пояснение 111 2" xfId="12611"/>
    <cellStyle name="Пояснение 111 3" xfId="12612"/>
    <cellStyle name="Пояснение 111 4" xfId="12613"/>
    <cellStyle name="Пояснение 112" xfId="12614"/>
    <cellStyle name="Пояснение 112 2" xfId="12615"/>
    <cellStyle name="Пояснение 112 3" xfId="12616"/>
    <cellStyle name="Пояснение 112 4" xfId="12617"/>
    <cellStyle name="Пояснение 113" xfId="12618"/>
    <cellStyle name="Пояснение 113 2" xfId="12619"/>
    <cellStyle name="Пояснение 113 3" xfId="12620"/>
    <cellStyle name="Пояснение 113 4" xfId="12621"/>
    <cellStyle name="Пояснение 114" xfId="12622"/>
    <cellStyle name="Пояснение 114 2" xfId="12623"/>
    <cellStyle name="Пояснение 114 3" xfId="12624"/>
    <cellStyle name="Пояснение 114 4" xfId="12625"/>
    <cellStyle name="Пояснение 115" xfId="12626"/>
    <cellStyle name="Пояснение 115 2" xfId="12627"/>
    <cellStyle name="Пояснение 115 3" xfId="12628"/>
    <cellStyle name="Пояснение 115 4" xfId="12629"/>
    <cellStyle name="Пояснение 116" xfId="12630"/>
    <cellStyle name="Пояснение 116 2" xfId="12631"/>
    <cellStyle name="Пояснение 116 3" xfId="12632"/>
    <cellStyle name="Пояснение 116 4" xfId="12633"/>
    <cellStyle name="Пояснение 117" xfId="12634"/>
    <cellStyle name="Пояснение 117 2" xfId="12635"/>
    <cellStyle name="Пояснение 117 3" xfId="12636"/>
    <cellStyle name="Пояснение 117 4" xfId="12637"/>
    <cellStyle name="Пояснение 118" xfId="12638"/>
    <cellStyle name="Пояснение 118 2" xfId="12639"/>
    <cellStyle name="Пояснение 118 3" xfId="12640"/>
    <cellStyle name="Пояснение 118 4" xfId="12641"/>
    <cellStyle name="Пояснение 119" xfId="12642"/>
    <cellStyle name="Пояснение 119 2" xfId="12643"/>
    <cellStyle name="Пояснение 119 3" xfId="12644"/>
    <cellStyle name="Пояснение 119 4" xfId="12645"/>
    <cellStyle name="Пояснение 12" xfId="12646"/>
    <cellStyle name="Пояснение 12 2" xfId="12647"/>
    <cellStyle name="Пояснение 12 3" xfId="12648"/>
    <cellStyle name="Пояснение 12 4" xfId="12649"/>
    <cellStyle name="Пояснение 120" xfId="12650"/>
    <cellStyle name="Пояснение 120 2" xfId="12651"/>
    <cellStyle name="Пояснение 120 3" xfId="12652"/>
    <cellStyle name="Пояснение 120 4" xfId="12653"/>
    <cellStyle name="Пояснение 121" xfId="12654"/>
    <cellStyle name="Пояснение 121 2" xfId="12655"/>
    <cellStyle name="Пояснение 121 3" xfId="12656"/>
    <cellStyle name="Пояснение 121 4" xfId="12657"/>
    <cellStyle name="Пояснение 122" xfId="12658"/>
    <cellStyle name="Пояснение 122 2" xfId="12659"/>
    <cellStyle name="Пояснение 122 3" xfId="12660"/>
    <cellStyle name="Пояснение 122 4" xfId="12661"/>
    <cellStyle name="Пояснение 123" xfId="12662"/>
    <cellStyle name="Пояснение 123 2" xfId="12663"/>
    <cellStyle name="Пояснение 123 3" xfId="12664"/>
    <cellStyle name="Пояснение 123 4" xfId="12665"/>
    <cellStyle name="Пояснение 124" xfId="12666"/>
    <cellStyle name="Пояснение 124 2" xfId="12667"/>
    <cellStyle name="Пояснение 124 3" xfId="12668"/>
    <cellStyle name="Пояснение 124 4" xfId="12669"/>
    <cellStyle name="Пояснение 125" xfId="12670"/>
    <cellStyle name="Пояснение 125 2" xfId="12671"/>
    <cellStyle name="Пояснение 125 3" xfId="12672"/>
    <cellStyle name="Пояснение 125 4" xfId="12673"/>
    <cellStyle name="Пояснение 126" xfId="12674"/>
    <cellStyle name="Пояснение 126 2" xfId="12675"/>
    <cellStyle name="Пояснение 126 3" xfId="12676"/>
    <cellStyle name="Пояснение 126 4" xfId="12677"/>
    <cellStyle name="Пояснение 127" xfId="12678"/>
    <cellStyle name="Пояснение 127 2" xfId="12679"/>
    <cellStyle name="Пояснение 127 3" xfId="12680"/>
    <cellStyle name="Пояснение 127 4" xfId="12681"/>
    <cellStyle name="Пояснение 128" xfId="12682"/>
    <cellStyle name="Пояснение 128 2" xfId="12683"/>
    <cellStyle name="Пояснение 128 3" xfId="12684"/>
    <cellStyle name="Пояснение 128 4" xfId="12685"/>
    <cellStyle name="Пояснение 129" xfId="12686"/>
    <cellStyle name="Пояснение 129 2" xfId="12687"/>
    <cellStyle name="Пояснение 129 3" xfId="12688"/>
    <cellStyle name="Пояснение 129 4" xfId="12689"/>
    <cellStyle name="Пояснение 13" xfId="12690"/>
    <cellStyle name="Пояснение 13 2" xfId="12691"/>
    <cellStyle name="Пояснение 13 3" xfId="12692"/>
    <cellStyle name="Пояснение 13 4" xfId="12693"/>
    <cellStyle name="Пояснение 130" xfId="12694"/>
    <cellStyle name="Пояснение 130 2" xfId="12695"/>
    <cellStyle name="Пояснение 130 3" xfId="12696"/>
    <cellStyle name="Пояснение 130 4" xfId="12697"/>
    <cellStyle name="Пояснение 131" xfId="12698"/>
    <cellStyle name="Пояснение 131 2" xfId="12699"/>
    <cellStyle name="Пояснение 131 3" xfId="12700"/>
    <cellStyle name="Пояснение 131 4" xfId="12701"/>
    <cellStyle name="Пояснение 132" xfId="12702"/>
    <cellStyle name="Пояснение 132 2" xfId="12703"/>
    <cellStyle name="Пояснение 132 3" xfId="12704"/>
    <cellStyle name="Пояснение 132 4" xfId="12705"/>
    <cellStyle name="Пояснение 133" xfId="12706"/>
    <cellStyle name="Пояснение 133 2" xfId="12707"/>
    <cellStyle name="Пояснение 133 3" xfId="12708"/>
    <cellStyle name="Пояснение 133 4" xfId="12709"/>
    <cellStyle name="Пояснение 134" xfId="12710"/>
    <cellStyle name="Пояснение 134 2" xfId="12711"/>
    <cellStyle name="Пояснение 134 3" xfId="12712"/>
    <cellStyle name="Пояснение 134 4" xfId="12713"/>
    <cellStyle name="Пояснение 135" xfId="12714"/>
    <cellStyle name="Пояснение 135 2" xfId="12715"/>
    <cellStyle name="Пояснение 135 3" xfId="12716"/>
    <cellStyle name="Пояснение 135 4" xfId="12717"/>
    <cellStyle name="Пояснение 136" xfId="12718"/>
    <cellStyle name="Пояснение 136 2" xfId="12719"/>
    <cellStyle name="Пояснение 136 3" xfId="12720"/>
    <cellStyle name="Пояснение 136 4" xfId="12721"/>
    <cellStyle name="Пояснение 137" xfId="12722"/>
    <cellStyle name="Пояснение 137 2" xfId="12723"/>
    <cellStyle name="Пояснение 137 3" xfId="12724"/>
    <cellStyle name="Пояснение 137 4" xfId="12725"/>
    <cellStyle name="Пояснение 138" xfId="12726"/>
    <cellStyle name="Пояснение 138 2" xfId="12727"/>
    <cellStyle name="Пояснение 138 3" xfId="12728"/>
    <cellStyle name="Пояснение 138 4" xfId="12729"/>
    <cellStyle name="Пояснение 139" xfId="12730"/>
    <cellStyle name="Пояснение 139 2" xfId="12731"/>
    <cellStyle name="Пояснение 139 3" xfId="12732"/>
    <cellStyle name="Пояснение 139 4" xfId="12733"/>
    <cellStyle name="Пояснение 14" xfId="12734"/>
    <cellStyle name="Пояснение 14 2" xfId="12735"/>
    <cellStyle name="Пояснение 14 3" xfId="12736"/>
    <cellStyle name="Пояснение 14 4" xfId="12737"/>
    <cellStyle name="Пояснение 140" xfId="12738"/>
    <cellStyle name="Пояснение 140 2" xfId="12739"/>
    <cellStyle name="Пояснение 140 3" xfId="12740"/>
    <cellStyle name="Пояснение 140 4" xfId="12741"/>
    <cellStyle name="Пояснение 141" xfId="12742"/>
    <cellStyle name="Пояснение 141 2" xfId="12743"/>
    <cellStyle name="Пояснение 141 3" xfId="12744"/>
    <cellStyle name="Пояснение 141 4" xfId="12745"/>
    <cellStyle name="Пояснение 142" xfId="12746"/>
    <cellStyle name="Пояснение 142 2" xfId="12747"/>
    <cellStyle name="Пояснение 142 3" xfId="12748"/>
    <cellStyle name="Пояснение 142 4" xfId="12749"/>
    <cellStyle name="Пояснение 143" xfId="12750"/>
    <cellStyle name="Пояснение 143 2" xfId="12751"/>
    <cellStyle name="Пояснение 143 3" xfId="12752"/>
    <cellStyle name="Пояснение 143 4" xfId="12753"/>
    <cellStyle name="Пояснение 144" xfId="12754"/>
    <cellStyle name="Пояснение 144 2" xfId="12755"/>
    <cellStyle name="Пояснение 144 3" xfId="12756"/>
    <cellStyle name="Пояснение 144 4" xfId="12757"/>
    <cellStyle name="Пояснение 145" xfId="12758"/>
    <cellStyle name="Пояснение 145 2" xfId="12759"/>
    <cellStyle name="Пояснение 145 3" xfId="12760"/>
    <cellStyle name="Пояснение 145 4" xfId="12761"/>
    <cellStyle name="Пояснение 146" xfId="12762"/>
    <cellStyle name="Пояснение 146 2" xfId="12763"/>
    <cellStyle name="Пояснение 146 3" xfId="12764"/>
    <cellStyle name="Пояснение 146 4" xfId="12765"/>
    <cellStyle name="Пояснение 147" xfId="12766"/>
    <cellStyle name="Пояснение 147 2" xfId="12767"/>
    <cellStyle name="Пояснение 147 3" xfId="12768"/>
    <cellStyle name="Пояснение 147 4" xfId="12769"/>
    <cellStyle name="Пояснение 148" xfId="12770"/>
    <cellStyle name="Пояснение 148 2" xfId="12771"/>
    <cellStyle name="Пояснение 148 3" xfId="12772"/>
    <cellStyle name="Пояснение 148 4" xfId="12773"/>
    <cellStyle name="Пояснение 149" xfId="12774"/>
    <cellStyle name="Пояснение 149 2" xfId="12775"/>
    <cellStyle name="Пояснение 149 3" xfId="12776"/>
    <cellStyle name="Пояснение 149 4" xfId="12777"/>
    <cellStyle name="Пояснение 15" xfId="12778"/>
    <cellStyle name="Пояснение 15 2" xfId="12779"/>
    <cellStyle name="Пояснение 15 3" xfId="12780"/>
    <cellStyle name="Пояснение 15 4" xfId="12781"/>
    <cellStyle name="Пояснение 150" xfId="12782"/>
    <cellStyle name="Пояснение 150 2" xfId="12783"/>
    <cellStyle name="Пояснение 150 3" xfId="12784"/>
    <cellStyle name="Пояснение 150 4" xfId="12785"/>
    <cellStyle name="Пояснение 151" xfId="12786"/>
    <cellStyle name="Пояснение 151 2" xfId="12787"/>
    <cellStyle name="Пояснение 151 3" xfId="12788"/>
    <cellStyle name="Пояснение 151 4" xfId="12789"/>
    <cellStyle name="Пояснение 152" xfId="12790"/>
    <cellStyle name="Пояснение 152 2" xfId="12791"/>
    <cellStyle name="Пояснение 152 3" xfId="12792"/>
    <cellStyle name="Пояснение 152 4" xfId="12793"/>
    <cellStyle name="Пояснение 16" xfId="12794"/>
    <cellStyle name="Пояснение 16 2" xfId="12795"/>
    <cellStyle name="Пояснение 16 3" xfId="12796"/>
    <cellStyle name="Пояснение 16 4" xfId="12797"/>
    <cellStyle name="Пояснение 17" xfId="12798"/>
    <cellStyle name="Пояснение 17 2" xfId="12799"/>
    <cellStyle name="Пояснение 17 3" xfId="12800"/>
    <cellStyle name="Пояснение 17 4" xfId="12801"/>
    <cellStyle name="Пояснение 18" xfId="12802"/>
    <cellStyle name="Пояснение 18 2" xfId="12803"/>
    <cellStyle name="Пояснение 18 3" xfId="12804"/>
    <cellStyle name="Пояснение 18 4" xfId="12805"/>
    <cellStyle name="Пояснение 19" xfId="12806"/>
    <cellStyle name="Пояснение 19 2" xfId="12807"/>
    <cellStyle name="Пояснение 19 3" xfId="12808"/>
    <cellStyle name="Пояснение 19 4" xfId="12809"/>
    <cellStyle name="Пояснение 2" xfId="12810"/>
    <cellStyle name="Пояснение 2 2" xfId="12811"/>
    <cellStyle name="Пояснение 2 2 10" xfId="12812"/>
    <cellStyle name="Пояснение 2 2 10 2" xfId="12813"/>
    <cellStyle name="Пояснение 2 2 10 3" xfId="12814"/>
    <cellStyle name="Пояснение 2 2 10 4" xfId="12815"/>
    <cellStyle name="Пояснение 2 2 11" xfId="12816"/>
    <cellStyle name="Пояснение 2 2 11 2" xfId="12817"/>
    <cellStyle name="Пояснение 2 2 11 3" xfId="12818"/>
    <cellStyle name="Пояснение 2 2 11 4" xfId="12819"/>
    <cellStyle name="Пояснение 2 2 12" xfId="12820"/>
    <cellStyle name="Пояснение 2 2 12 2" xfId="12821"/>
    <cellStyle name="Пояснение 2 2 12 3" xfId="12822"/>
    <cellStyle name="Пояснение 2 2 12 4" xfId="12823"/>
    <cellStyle name="Пояснение 2 2 13" xfId="12824"/>
    <cellStyle name="Пояснение 2 2 13 2" xfId="12825"/>
    <cellStyle name="Пояснение 2 2 13 3" xfId="12826"/>
    <cellStyle name="Пояснение 2 2 13 4" xfId="12827"/>
    <cellStyle name="Пояснение 2 2 14" xfId="12828"/>
    <cellStyle name="Пояснение 2 2 15" xfId="12829"/>
    <cellStyle name="Пояснение 2 2 16" xfId="12830"/>
    <cellStyle name="Пояснение 2 2 2" xfId="12831"/>
    <cellStyle name="Пояснение 2 2 2 2" xfId="12832"/>
    <cellStyle name="Пояснение 2 2 2 3" xfId="12833"/>
    <cellStyle name="Пояснение 2 2 2 4" xfId="12834"/>
    <cellStyle name="Пояснение 2 2 3" xfId="12835"/>
    <cellStyle name="Пояснение 2 2 3 2" xfId="12836"/>
    <cellStyle name="Пояснение 2 2 3 3" xfId="12837"/>
    <cellStyle name="Пояснение 2 2 3 4" xfId="12838"/>
    <cellStyle name="Пояснение 2 2 4" xfId="12839"/>
    <cellStyle name="Пояснение 2 2 4 2" xfId="12840"/>
    <cellStyle name="Пояснение 2 2 4 3" xfId="12841"/>
    <cellStyle name="Пояснение 2 2 4 4" xfId="12842"/>
    <cellStyle name="Пояснение 2 2 5" xfId="12843"/>
    <cellStyle name="Пояснение 2 2 5 2" xfId="12844"/>
    <cellStyle name="Пояснение 2 2 5 3" xfId="12845"/>
    <cellStyle name="Пояснение 2 2 5 4" xfId="12846"/>
    <cellStyle name="Пояснение 2 2 6" xfId="12847"/>
    <cellStyle name="Пояснение 2 2 6 2" xfId="12848"/>
    <cellStyle name="Пояснение 2 2 6 3" xfId="12849"/>
    <cellStyle name="Пояснение 2 2 6 4" xfId="12850"/>
    <cellStyle name="Пояснение 2 2 7" xfId="12851"/>
    <cellStyle name="Пояснение 2 2 7 2" xfId="12852"/>
    <cellStyle name="Пояснение 2 2 7 3" xfId="12853"/>
    <cellStyle name="Пояснение 2 2 7 4" xfId="12854"/>
    <cellStyle name="Пояснение 2 2 8" xfId="12855"/>
    <cellStyle name="Пояснение 2 2 8 2" xfId="12856"/>
    <cellStyle name="Пояснение 2 2 8 3" xfId="12857"/>
    <cellStyle name="Пояснение 2 2 8 4" xfId="12858"/>
    <cellStyle name="Пояснение 2 2 9" xfId="12859"/>
    <cellStyle name="Пояснение 2 2 9 2" xfId="12860"/>
    <cellStyle name="Пояснение 2 2 9 3" xfId="12861"/>
    <cellStyle name="Пояснение 2 2 9 4" xfId="12862"/>
    <cellStyle name="Пояснение 2 3" xfId="12863"/>
    <cellStyle name="Пояснение 2 3 2" xfId="12864"/>
    <cellStyle name="Пояснение 2 3 3" xfId="12865"/>
    <cellStyle name="Пояснение 2 3 4" xfId="12866"/>
    <cellStyle name="Пояснение 2 4" xfId="12867"/>
    <cellStyle name="Пояснение 2 5" xfId="12868"/>
    <cellStyle name="Пояснение 2 6" xfId="12869"/>
    <cellStyle name="Пояснение 20" xfId="12870"/>
    <cellStyle name="Пояснение 20 2" xfId="12871"/>
    <cellStyle name="Пояснение 20 3" xfId="12872"/>
    <cellStyle name="Пояснение 20 4" xfId="12873"/>
    <cellStyle name="Пояснение 21" xfId="12874"/>
    <cellStyle name="Пояснение 21 2" xfId="12875"/>
    <cellStyle name="Пояснение 21 3" xfId="12876"/>
    <cellStyle name="Пояснение 21 4" xfId="12877"/>
    <cellStyle name="Пояснение 22" xfId="12878"/>
    <cellStyle name="Пояснение 22 2" xfId="12879"/>
    <cellStyle name="Пояснение 22 3" xfId="12880"/>
    <cellStyle name="Пояснение 22 4" xfId="12881"/>
    <cellStyle name="Пояснение 23" xfId="12882"/>
    <cellStyle name="Пояснение 23 2" xfId="12883"/>
    <cellStyle name="Пояснение 23 3" xfId="12884"/>
    <cellStyle name="Пояснение 23 4" xfId="12885"/>
    <cellStyle name="Пояснение 24" xfId="12886"/>
    <cellStyle name="Пояснение 24 2" xfId="12887"/>
    <cellStyle name="Пояснение 24 3" xfId="12888"/>
    <cellStyle name="Пояснение 24 4" xfId="12889"/>
    <cellStyle name="Пояснение 25" xfId="12890"/>
    <cellStyle name="Пояснение 25 2" xfId="12891"/>
    <cellStyle name="Пояснение 25 3" xfId="12892"/>
    <cellStyle name="Пояснение 25 4" xfId="12893"/>
    <cellStyle name="Пояснение 26" xfId="12894"/>
    <cellStyle name="Пояснение 26 2" xfId="12895"/>
    <cellStyle name="Пояснение 26 3" xfId="12896"/>
    <cellStyle name="Пояснение 26 4" xfId="12897"/>
    <cellStyle name="Пояснение 27" xfId="12898"/>
    <cellStyle name="Пояснение 27 2" xfId="12899"/>
    <cellStyle name="Пояснение 27 3" xfId="12900"/>
    <cellStyle name="Пояснение 27 4" xfId="12901"/>
    <cellStyle name="Пояснение 28" xfId="12902"/>
    <cellStyle name="Пояснение 28 2" xfId="12903"/>
    <cellStyle name="Пояснение 28 3" xfId="12904"/>
    <cellStyle name="Пояснение 28 4" xfId="12905"/>
    <cellStyle name="Пояснение 29" xfId="12906"/>
    <cellStyle name="Пояснение 29 2" xfId="12907"/>
    <cellStyle name="Пояснение 29 3" xfId="12908"/>
    <cellStyle name="Пояснение 29 4" xfId="12909"/>
    <cellStyle name="Пояснение 3" xfId="12910"/>
    <cellStyle name="Пояснение 3 2" xfId="12911"/>
    <cellStyle name="Пояснение 3 3" xfId="12912"/>
    <cellStyle name="Пояснение 3 4" xfId="12913"/>
    <cellStyle name="Пояснение 30" xfId="12914"/>
    <cellStyle name="Пояснение 30 2" xfId="12915"/>
    <cellStyle name="Пояснение 30 3" xfId="12916"/>
    <cellStyle name="Пояснение 30 4" xfId="12917"/>
    <cellStyle name="Пояснение 31" xfId="12918"/>
    <cellStyle name="Пояснение 31 2" xfId="12919"/>
    <cellStyle name="Пояснение 31 3" xfId="12920"/>
    <cellStyle name="Пояснение 31 4" xfId="12921"/>
    <cellStyle name="Пояснение 32" xfId="12922"/>
    <cellStyle name="Пояснение 32 2" xfId="12923"/>
    <cellStyle name="Пояснение 32 3" xfId="12924"/>
    <cellStyle name="Пояснение 32 4" xfId="12925"/>
    <cellStyle name="Пояснение 33" xfId="12926"/>
    <cellStyle name="Пояснение 33 2" xfId="12927"/>
    <cellStyle name="Пояснение 33 3" xfId="12928"/>
    <cellStyle name="Пояснение 33 4" xfId="12929"/>
    <cellStyle name="Пояснение 34" xfId="12930"/>
    <cellStyle name="Пояснение 34 2" xfId="12931"/>
    <cellStyle name="Пояснение 34 3" xfId="12932"/>
    <cellStyle name="Пояснение 34 4" xfId="12933"/>
    <cellStyle name="Пояснение 35" xfId="12934"/>
    <cellStyle name="Пояснение 35 2" xfId="12935"/>
    <cellStyle name="Пояснение 35 3" xfId="12936"/>
    <cellStyle name="Пояснение 35 4" xfId="12937"/>
    <cellStyle name="Пояснение 36" xfId="12938"/>
    <cellStyle name="Пояснение 36 2" xfId="12939"/>
    <cellStyle name="Пояснение 36 3" xfId="12940"/>
    <cellStyle name="Пояснение 36 4" xfId="12941"/>
    <cellStyle name="Пояснение 37" xfId="12942"/>
    <cellStyle name="Пояснение 37 2" xfId="12943"/>
    <cellStyle name="Пояснение 37 3" xfId="12944"/>
    <cellStyle name="Пояснение 37 4" xfId="12945"/>
    <cellStyle name="Пояснение 38" xfId="12946"/>
    <cellStyle name="Пояснение 38 2" xfId="12947"/>
    <cellStyle name="Пояснение 38 3" xfId="12948"/>
    <cellStyle name="Пояснение 38 4" xfId="12949"/>
    <cellStyle name="Пояснение 39" xfId="12950"/>
    <cellStyle name="Пояснение 39 2" xfId="12951"/>
    <cellStyle name="Пояснение 39 3" xfId="12952"/>
    <cellStyle name="Пояснение 39 4" xfId="12953"/>
    <cellStyle name="Пояснение 4" xfId="12954"/>
    <cellStyle name="Пояснение 4 2" xfId="12955"/>
    <cellStyle name="Пояснение 4 3" xfId="12956"/>
    <cellStyle name="Пояснение 4 4" xfId="12957"/>
    <cellStyle name="Пояснение 40" xfId="12958"/>
    <cellStyle name="Пояснение 40 2" xfId="12959"/>
    <cellStyle name="Пояснение 40 3" xfId="12960"/>
    <cellStyle name="Пояснение 40 4" xfId="12961"/>
    <cellStyle name="Пояснение 41" xfId="12962"/>
    <cellStyle name="Пояснение 41 2" xfId="12963"/>
    <cellStyle name="Пояснение 41 3" xfId="12964"/>
    <cellStyle name="Пояснение 41 4" xfId="12965"/>
    <cellStyle name="Пояснение 42" xfId="12966"/>
    <cellStyle name="Пояснение 42 2" xfId="12967"/>
    <cellStyle name="Пояснение 42 3" xfId="12968"/>
    <cellStyle name="Пояснение 42 4" xfId="12969"/>
    <cellStyle name="Пояснение 43" xfId="12970"/>
    <cellStyle name="Пояснение 43 2" xfId="12971"/>
    <cellStyle name="Пояснение 43 3" xfId="12972"/>
    <cellStyle name="Пояснение 43 4" xfId="12973"/>
    <cellStyle name="Пояснение 44" xfId="12974"/>
    <cellStyle name="Пояснение 44 2" xfId="12975"/>
    <cellStyle name="Пояснение 44 3" xfId="12976"/>
    <cellStyle name="Пояснение 44 4" xfId="12977"/>
    <cellStyle name="Пояснение 45" xfId="12978"/>
    <cellStyle name="Пояснение 45 2" xfId="12979"/>
    <cellStyle name="Пояснение 45 3" xfId="12980"/>
    <cellStyle name="Пояснение 45 4" xfId="12981"/>
    <cellStyle name="Пояснение 46" xfId="12982"/>
    <cellStyle name="Пояснение 46 2" xfId="12983"/>
    <cellStyle name="Пояснение 46 3" xfId="12984"/>
    <cellStyle name="Пояснение 46 4" xfId="12985"/>
    <cellStyle name="Пояснение 47" xfId="12986"/>
    <cellStyle name="Пояснение 47 2" xfId="12987"/>
    <cellStyle name="Пояснение 47 3" xfId="12988"/>
    <cellStyle name="Пояснение 47 4" xfId="12989"/>
    <cellStyle name="Пояснение 48" xfId="12990"/>
    <cellStyle name="Пояснение 48 2" xfId="12991"/>
    <cellStyle name="Пояснение 48 3" xfId="12992"/>
    <cellStyle name="Пояснение 48 4" xfId="12993"/>
    <cellStyle name="Пояснение 49" xfId="12994"/>
    <cellStyle name="Пояснение 49 2" xfId="12995"/>
    <cellStyle name="Пояснение 49 3" xfId="12996"/>
    <cellStyle name="Пояснение 49 4" xfId="12997"/>
    <cellStyle name="Пояснение 5" xfId="12998"/>
    <cellStyle name="Пояснение 5 2" xfId="12999"/>
    <cellStyle name="Пояснение 5 3" xfId="13000"/>
    <cellStyle name="Пояснение 5 4" xfId="13001"/>
    <cellStyle name="Пояснение 50" xfId="13002"/>
    <cellStyle name="Пояснение 50 2" xfId="13003"/>
    <cellStyle name="Пояснение 50 3" xfId="13004"/>
    <cellStyle name="Пояснение 50 4" xfId="13005"/>
    <cellStyle name="Пояснение 51" xfId="13006"/>
    <cellStyle name="Пояснение 51 2" xfId="13007"/>
    <cellStyle name="Пояснение 51 3" xfId="13008"/>
    <cellStyle name="Пояснение 51 4" xfId="13009"/>
    <cellStyle name="Пояснение 52" xfId="13010"/>
    <cellStyle name="Пояснение 52 2" xfId="13011"/>
    <cellStyle name="Пояснение 52 3" xfId="13012"/>
    <cellStyle name="Пояснение 52 4" xfId="13013"/>
    <cellStyle name="Пояснение 53" xfId="13014"/>
    <cellStyle name="Пояснение 53 2" xfId="13015"/>
    <cellStyle name="Пояснение 53 3" xfId="13016"/>
    <cellStyle name="Пояснение 53 4" xfId="13017"/>
    <cellStyle name="Пояснение 54" xfId="13018"/>
    <cellStyle name="Пояснение 54 2" xfId="13019"/>
    <cellStyle name="Пояснение 54 3" xfId="13020"/>
    <cellStyle name="Пояснение 54 4" xfId="13021"/>
    <cellStyle name="Пояснение 55" xfId="13022"/>
    <cellStyle name="Пояснение 55 2" xfId="13023"/>
    <cellStyle name="Пояснение 55 3" xfId="13024"/>
    <cellStyle name="Пояснение 55 4" xfId="13025"/>
    <cellStyle name="Пояснение 56" xfId="13026"/>
    <cellStyle name="Пояснение 56 2" xfId="13027"/>
    <cellStyle name="Пояснение 56 3" xfId="13028"/>
    <cellStyle name="Пояснение 56 4" xfId="13029"/>
    <cellStyle name="Пояснение 57" xfId="13030"/>
    <cellStyle name="Пояснение 57 2" xfId="13031"/>
    <cellStyle name="Пояснение 57 3" xfId="13032"/>
    <cellStyle name="Пояснение 57 4" xfId="13033"/>
    <cellStyle name="Пояснение 58" xfId="13034"/>
    <cellStyle name="Пояснение 58 2" xfId="13035"/>
    <cellStyle name="Пояснение 58 3" xfId="13036"/>
    <cellStyle name="Пояснение 58 4" xfId="13037"/>
    <cellStyle name="Пояснение 59" xfId="13038"/>
    <cellStyle name="Пояснение 59 2" xfId="13039"/>
    <cellStyle name="Пояснение 59 3" xfId="13040"/>
    <cellStyle name="Пояснение 59 4" xfId="13041"/>
    <cellStyle name="Пояснение 6" xfId="13042"/>
    <cellStyle name="Пояснение 6 2" xfId="13043"/>
    <cellStyle name="Пояснение 6 3" xfId="13044"/>
    <cellStyle name="Пояснение 6 4" xfId="13045"/>
    <cellStyle name="Пояснение 60" xfId="13046"/>
    <cellStyle name="Пояснение 60 2" xfId="13047"/>
    <cellStyle name="Пояснение 60 3" xfId="13048"/>
    <cellStyle name="Пояснение 60 4" xfId="13049"/>
    <cellStyle name="Пояснение 61" xfId="13050"/>
    <cellStyle name="Пояснение 61 2" xfId="13051"/>
    <cellStyle name="Пояснение 61 3" xfId="13052"/>
    <cellStyle name="Пояснение 61 4" xfId="13053"/>
    <cellStyle name="Пояснение 62" xfId="13054"/>
    <cellStyle name="Пояснение 62 2" xfId="13055"/>
    <cellStyle name="Пояснение 62 3" xfId="13056"/>
    <cellStyle name="Пояснение 62 4" xfId="13057"/>
    <cellStyle name="Пояснение 63" xfId="13058"/>
    <cellStyle name="Пояснение 63 2" xfId="13059"/>
    <cellStyle name="Пояснение 63 3" xfId="13060"/>
    <cellStyle name="Пояснение 63 4" xfId="13061"/>
    <cellStyle name="Пояснение 64" xfId="13062"/>
    <cellStyle name="Пояснение 64 2" xfId="13063"/>
    <cellStyle name="Пояснение 64 3" xfId="13064"/>
    <cellStyle name="Пояснение 64 4" xfId="13065"/>
    <cellStyle name="Пояснение 65" xfId="13066"/>
    <cellStyle name="Пояснение 65 2" xfId="13067"/>
    <cellStyle name="Пояснение 65 3" xfId="13068"/>
    <cellStyle name="Пояснение 65 4" xfId="13069"/>
    <cellStyle name="Пояснение 66" xfId="13070"/>
    <cellStyle name="Пояснение 66 2" xfId="13071"/>
    <cellStyle name="Пояснение 66 3" xfId="13072"/>
    <cellStyle name="Пояснение 66 4" xfId="13073"/>
    <cellStyle name="Пояснение 67" xfId="13074"/>
    <cellStyle name="Пояснение 67 2" xfId="13075"/>
    <cellStyle name="Пояснение 67 3" xfId="13076"/>
    <cellStyle name="Пояснение 67 4" xfId="13077"/>
    <cellStyle name="Пояснение 68" xfId="13078"/>
    <cellStyle name="Пояснение 68 2" xfId="13079"/>
    <cellStyle name="Пояснение 68 3" xfId="13080"/>
    <cellStyle name="Пояснение 68 4" xfId="13081"/>
    <cellStyle name="Пояснение 69" xfId="13082"/>
    <cellStyle name="Пояснение 69 2" xfId="13083"/>
    <cellStyle name="Пояснение 69 3" xfId="13084"/>
    <cellStyle name="Пояснение 69 4" xfId="13085"/>
    <cellStyle name="Пояснение 7" xfId="13086"/>
    <cellStyle name="Пояснение 7 2" xfId="13087"/>
    <cellStyle name="Пояснение 7 3" xfId="13088"/>
    <cellStyle name="Пояснение 7 4" xfId="13089"/>
    <cellStyle name="Пояснение 70" xfId="13090"/>
    <cellStyle name="Пояснение 70 2" xfId="13091"/>
    <cellStyle name="Пояснение 70 3" xfId="13092"/>
    <cellStyle name="Пояснение 70 4" xfId="13093"/>
    <cellStyle name="Пояснение 71" xfId="13094"/>
    <cellStyle name="Пояснение 71 2" xfId="13095"/>
    <cellStyle name="Пояснение 71 3" xfId="13096"/>
    <cellStyle name="Пояснение 71 4" xfId="13097"/>
    <cellStyle name="Пояснение 72" xfId="13098"/>
    <cellStyle name="Пояснение 72 2" xfId="13099"/>
    <cellStyle name="Пояснение 72 3" xfId="13100"/>
    <cellStyle name="Пояснение 72 4" xfId="13101"/>
    <cellStyle name="Пояснение 73" xfId="13102"/>
    <cellStyle name="Пояснение 73 2" xfId="13103"/>
    <cellStyle name="Пояснение 73 3" xfId="13104"/>
    <cellStyle name="Пояснение 73 4" xfId="13105"/>
    <cellStyle name="Пояснение 74" xfId="13106"/>
    <cellStyle name="Пояснение 74 2" xfId="13107"/>
    <cellStyle name="Пояснение 74 3" xfId="13108"/>
    <cellStyle name="Пояснение 74 4" xfId="13109"/>
    <cellStyle name="Пояснение 75" xfId="13110"/>
    <cellStyle name="Пояснение 75 2" xfId="13111"/>
    <cellStyle name="Пояснение 75 3" xfId="13112"/>
    <cellStyle name="Пояснение 75 4" xfId="13113"/>
    <cellStyle name="Пояснение 76" xfId="13114"/>
    <cellStyle name="Пояснение 76 2" xfId="13115"/>
    <cellStyle name="Пояснение 76 3" xfId="13116"/>
    <cellStyle name="Пояснение 76 4" xfId="13117"/>
    <cellStyle name="Пояснение 77" xfId="13118"/>
    <cellStyle name="Пояснение 77 2" xfId="13119"/>
    <cellStyle name="Пояснение 77 3" xfId="13120"/>
    <cellStyle name="Пояснение 77 4" xfId="13121"/>
    <cellStyle name="Пояснение 78" xfId="13122"/>
    <cellStyle name="Пояснение 78 2" xfId="13123"/>
    <cellStyle name="Пояснение 78 3" xfId="13124"/>
    <cellStyle name="Пояснение 78 4" xfId="13125"/>
    <cellStyle name="Пояснение 79" xfId="13126"/>
    <cellStyle name="Пояснение 79 2" xfId="13127"/>
    <cellStyle name="Пояснение 79 3" xfId="13128"/>
    <cellStyle name="Пояснение 79 4" xfId="13129"/>
    <cellStyle name="Пояснение 8" xfId="13130"/>
    <cellStyle name="Пояснение 8 2" xfId="13131"/>
    <cellStyle name="Пояснение 8 3" xfId="13132"/>
    <cellStyle name="Пояснение 8 4" xfId="13133"/>
    <cellStyle name="Пояснение 80" xfId="13134"/>
    <cellStyle name="Пояснение 80 2" xfId="13135"/>
    <cellStyle name="Пояснение 80 3" xfId="13136"/>
    <cellStyle name="Пояснение 80 4" xfId="13137"/>
    <cellStyle name="Пояснение 81" xfId="13138"/>
    <cellStyle name="Пояснение 81 2" xfId="13139"/>
    <cellStyle name="Пояснение 81 3" xfId="13140"/>
    <cellStyle name="Пояснение 81 4" xfId="13141"/>
    <cellStyle name="Пояснение 82" xfId="13142"/>
    <cellStyle name="Пояснение 82 2" xfId="13143"/>
    <cellStyle name="Пояснение 82 3" xfId="13144"/>
    <cellStyle name="Пояснение 82 4" xfId="13145"/>
    <cellStyle name="Пояснение 83" xfId="13146"/>
    <cellStyle name="Пояснение 83 2" xfId="13147"/>
    <cellStyle name="Пояснение 83 3" xfId="13148"/>
    <cellStyle name="Пояснение 83 4" xfId="13149"/>
    <cellStyle name="Пояснение 84" xfId="13150"/>
    <cellStyle name="Пояснение 84 2" xfId="13151"/>
    <cellStyle name="Пояснение 84 3" xfId="13152"/>
    <cellStyle name="Пояснение 84 4" xfId="13153"/>
    <cellStyle name="Пояснение 85" xfId="13154"/>
    <cellStyle name="Пояснение 85 2" xfId="13155"/>
    <cellStyle name="Пояснение 85 3" xfId="13156"/>
    <cellStyle name="Пояснение 85 4" xfId="13157"/>
    <cellStyle name="Пояснение 86" xfId="13158"/>
    <cellStyle name="Пояснение 86 2" xfId="13159"/>
    <cellStyle name="Пояснение 86 3" xfId="13160"/>
    <cellStyle name="Пояснение 86 4" xfId="13161"/>
    <cellStyle name="Пояснение 87" xfId="13162"/>
    <cellStyle name="Пояснение 87 2" xfId="13163"/>
    <cellStyle name="Пояснение 87 3" xfId="13164"/>
    <cellStyle name="Пояснение 87 4" xfId="13165"/>
    <cellStyle name="Пояснение 88" xfId="13166"/>
    <cellStyle name="Пояснение 88 2" xfId="13167"/>
    <cellStyle name="Пояснение 88 3" xfId="13168"/>
    <cellStyle name="Пояснение 88 4" xfId="13169"/>
    <cellStyle name="Пояснение 89" xfId="13170"/>
    <cellStyle name="Пояснение 89 2" xfId="13171"/>
    <cellStyle name="Пояснение 89 3" xfId="13172"/>
    <cellStyle name="Пояснение 89 4" xfId="13173"/>
    <cellStyle name="Пояснение 9" xfId="13174"/>
    <cellStyle name="Пояснение 9 2" xfId="13175"/>
    <cellStyle name="Пояснение 9 3" xfId="13176"/>
    <cellStyle name="Пояснение 9 4" xfId="13177"/>
    <cellStyle name="Пояснение 90" xfId="13178"/>
    <cellStyle name="Пояснение 90 2" xfId="13179"/>
    <cellStyle name="Пояснение 90 3" xfId="13180"/>
    <cellStyle name="Пояснение 90 4" xfId="13181"/>
    <cellStyle name="Пояснение 91" xfId="13182"/>
    <cellStyle name="Пояснение 91 2" xfId="13183"/>
    <cellStyle name="Пояснение 91 3" xfId="13184"/>
    <cellStyle name="Пояснение 91 4" xfId="13185"/>
    <cellStyle name="Пояснение 92" xfId="13186"/>
    <cellStyle name="Пояснение 92 2" xfId="13187"/>
    <cellStyle name="Пояснение 92 3" xfId="13188"/>
    <cellStyle name="Пояснение 92 4" xfId="13189"/>
    <cellStyle name="Пояснение 93" xfId="13190"/>
    <cellStyle name="Пояснение 93 2" xfId="13191"/>
    <cellStyle name="Пояснение 93 3" xfId="13192"/>
    <cellStyle name="Пояснение 93 4" xfId="13193"/>
    <cellStyle name="Пояснение 94" xfId="13194"/>
    <cellStyle name="Пояснение 94 2" xfId="13195"/>
    <cellStyle name="Пояснение 94 3" xfId="13196"/>
    <cellStyle name="Пояснение 94 4" xfId="13197"/>
    <cellStyle name="Пояснение 95" xfId="13198"/>
    <cellStyle name="Пояснение 95 2" xfId="13199"/>
    <cellStyle name="Пояснение 95 3" xfId="13200"/>
    <cellStyle name="Пояснение 95 4" xfId="13201"/>
    <cellStyle name="Пояснение 96" xfId="13202"/>
    <cellStyle name="Пояснение 96 2" xfId="13203"/>
    <cellStyle name="Пояснение 96 3" xfId="13204"/>
    <cellStyle name="Пояснение 96 4" xfId="13205"/>
    <cellStyle name="Пояснение 97" xfId="13206"/>
    <cellStyle name="Пояснение 97 2" xfId="13207"/>
    <cellStyle name="Пояснение 97 3" xfId="13208"/>
    <cellStyle name="Пояснение 97 4" xfId="13209"/>
    <cellStyle name="Пояснение 98" xfId="13210"/>
    <cellStyle name="Пояснение 98 2" xfId="13211"/>
    <cellStyle name="Пояснение 98 3" xfId="13212"/>
    <cellStyle name="Пояснение 98 4" xfId="13213"/>
    <cellStyle name="Пояснение 99" xfId="13214"/>
    <cellStyle name="Пояснение 99 2" xfId="13215"/>
    <cellStyle name="Пояснение 99 3" xfId="13216"/>
    <cellStyle name="Пояснение 99 4" xfId="13217"/>
    <cellStyle name="Примечание 10" xfId="13218"/>
    <cellStyle name="Примечание 10 2" xfId="13219"/>
    <cellStyle name="Примечание 10 2 2" xfId="13220"/>
    <cellStyle name="Примечание 10 2 3" xfId="13221"/>
    <cellStyle name="Примечание 10 2 4" xfId="13222"/>
    <cellStyle name="Примечание 10 3" xfId="13223"/>
    <cellStyle name="Примечание 10 3 2" xfId="13224"/>
    <cellStyle name="Примечание 10 3 3" xfId="13225"/>
    <cellStyle name="Примечание 10 3 4" xfId="13226"/>
    <cellStyle name="Примечание 10 4" xfId="13227"/>
    <cellStyle name="Примечание 10 5" xfId="13228"/>
    <cellStyle name="Примечание 10 6" xfId="13229"/>
    <cellStyle name="Примечание 100" xfId="13230"/>
    <cellStyle name="Примечание 100 2" xfId="13231"/>
    <cellStyle name="Примечание 100 3" xfId="13232"/>
    <cellStyle name="Примечание 100 4" xfId="13233"/>
    <cellStyle name="Примечание 101" xfId="13234"/>
    <cellStyle name="Примечание 101 2" xfId="13235"/>
    <cellStyle name="Примечание 101 3" xfId="13236"/>
    <cellStyle name="Примечание 101 4" xfId="13237"/>
    <cellStyle name="Примечание 102" xfId="13238"/>
    <cellStyle name="Примечание 102 2" xfId="13239"/>
    <cellStyle name="Примечание 102 3" xfId="13240"/>
    <cellStyle name="Примечание 102 4" xfId="13241"/>
    <cellStyle name="Примечание 103" xfId="13242"/>
    <cellStyle name="Примечание 103 2" xfId="13243"/>
    <cellStyle name="Примечание 103 3" xfId="13244"/>
    <cellStyle name="Примечание 103 4" xfId="13245"/>
    <cellStyle name="Примечание 104" xfId="13246"/>
    <cellStyle name="Примечание 104 2" xfId="13247"/>
    <cellStyle name="Примечание 104 3" xfId="13248"/>
    <cellStyle name="Примечание 104 4" xfId="13249"/>
    <cellStyle name="Примечание 105" xfId="13250"/>
    <cellStyle name="Примечание 105 2" xfId="13251"/>
    <cellStyle name="Примечание 105 3" xfId="13252"/>
    <cellStyle name="Примечание 105 4" xfId="13253"/>
    <cellStyle name="Примечание 106" xfId="13254"/>
    <cellStyle name="Примечание 106 2" xfId="13255"/>
    <cellStyle name="Примечание 106 3" xfId="13256"/>
    <cellStyle name="Примечание 106 4" xfId="13257"/>
    <cellStyle name="Примечание 107" xfId="13258"/>
    <cellStyle name="Примечание 107 2" xfId="13259"/>
    <cellStyle name="Примечание 107 3" xfId="13260"/>
    <cellStyle name="Примечание 107 4" xfId="13261"/>
    <cellStyle name="Примечание 108" xfId="13262"/>
    <cellStyle name="Примечание 108 2" xfId="13263"/>
    <cellStyle name="Примечание 108 3" xfId="13264"/>
    <cellStyle name="Примечание 108 4" xfId="13265"/>
    <cellStyle name="Примечание 109" xfId="13266"/>
    <cellStyle name="Примечание 109 2" xfId="13267"/>
    <cellStyle name="Примечание 109 3" xfId="13268"/>
    <cellStyle name="Примечание 109 4" xfId="13269"/>
    <cellStyle name="Примечание 11" xfId="13270"/>
    <cellStyle name="Примечание 11 2" xfId="13271"/>
    <cellStyle name="Примечание 11 2 2" xfId="13272"/>
    <cellStyle name="Примечание 11 2 3" xfId="13273"/>
    <cellStyle name="Примечание 11 2 4" xfId="13274"/>
    <cellStyle name="Примечание 11 3" xfId="13275"/>
    <cellStyle name="Примечание 11 3 2" xfId="13276"/>
    <cellStyle name="Примечание 11 3 3" xfId="13277"/>
    <cellStyle name="Примечание 11 3 4" xfId="13278"/>
    <cellStyle name="Примечание 11 4" xfId="13279"/>
    <cellStyle name="Примечание 11 5" xfId="13280"/>
    <cellStyle name="Примечание 11 6" xfId="13281"/>
    <cellStyle name="Примечание 110" xfId="13282"/>
    <cellStyle name="Примечание 110 2" xfId="13283"/>
    <cellStyle name="Примечание 110 3" xfId="13284"/>
    <cellStyle name="Примечание 110 4" xfId="13285"/>
    <cellStyle name="Примечание 111" xfId="13286"/>
    <cellStyle name="Примечание 111 2" xfId="13287"/>
    <cellStyle name="Примечание 111 3" xfId="13288"/>
    <cellStyle name="Примечание 111 4" xfId="13289"/>
    <cellStyle name="Примечание 112" xfId="13290"/>
    <cellStyle name="Примечание 112 2" xfId="13291"/>
    <cellStyle name="Примечание 112 3" xfId="13292"/>
    <cellStyle name="Примечание 112 4" xfId="13293"/>
    <cellStyle name="Примечание 113" xfId="13294"/>
    <cellStyle name="Примечание 113 2" xfId="13295"/>
    <cellStyle name="Примечание 113 3" xfId="13296"/>
    <cellStyle name="Примечание 113 4" xfId="13297"/>
    <cellStyle name="Примечание 114" xfId="13298"/>
    <cellStyle name="Примечание 114 2" xfId="13299"/>
    <cellStyle name="Примечание 114 3" xfId="13300"/>
    <cellStyle name="Примечание 114 4" xfId="13301"/>
    <cellStyle name="Примечание 115" xfId="13302"/>
    <cellStyle name="Примечание 115 2" xfId="13303"/>
    <cellStyle name="Примечание 115 3" xfId="13304"/>
    <cellStyle name="Примечание 115 4" xfId="13305"/>
    <cellStyle name="Примечание 116" xfId="13306"/>
    <cellStyle name="Примечание 116 2" xfId="13307"/>
    <cellStyle name="Примечание 116 3" xfId="13308"/>
    <cellStyle name="Примечание 116 4" xfId="13309"/>
    <cellStyle name="Примечание 117" xfId="13310"/>
    <cellStyle name="Примечание 117 2" xfId="13311"/>
    <cellStyle name="Примечание 117 3" xfId="13312"/>
    <cellStyle name="Примечание 117 4" xfId="13313"/>
    <cellStyle name="Примечание 118" xfId="13314"/>
    <cellStyle name="Примечание 118 2" xfId="13315"/>
    <cellStyle name="Примечание 118 3" xfId="13316"/>
    <cellStyle name="Примечание 118 4" xfId="13317"/>
    <cellStyle name="Примечание 119" xfId="13318"/>
    <cellStyle name="Примечание 119 2" xfId="13319"/>
    <cellStyle name="Примечание 119 3" xfId="13320"/>
    <cellStyle name="Примечание 119 4" xfId="13321"/>
    <cellStyle name="Примечание 12" xfId="13322"/>
    <cellStyle name="Примечание 12 2" xfId="13323"/>
    <cellStyle name="Примечание 12 2 2" xfId="13324"/>
    <cellStyle name="Примечание 12 2 3" xfId="13325"/>
    <cellStyle name="Примечание 12 2 4" xfId="13326"/>
    <cellStyle name="Примечание 12 3" xfId="13327"/>
    <cellStyle name="Примечание 12 3 2" xfId="13328"/>
    <cellStyle name="Примечание 12 3 3" xfId="13329"/>
    <cellStyle name="Примечание 12 3 4" xfId="13330"/>
    <cellStyle name="Примечание 12 4" xfId="13331"/>
    <cellStyle name="Примечание 12 5" xfId="13332"/>
    <cellStyle name="Примечание 12 6" xfId="13333"/>
    <cellStyle name="Примечание 120" xfId="13334"/>
    <cellStyle name="Примечание 120 2" xfId="13335"/>
    <cellStyle name="Примечание 120 3" xfId="13336"/>
    <cellStyle name="Примечание 120 4" xfId="13337"/>
    <cellStyle name="Примечание 121" xfId="13338"/>
    <cellStyle name="Примечание 121 2" xfId="13339"/>
    <cellStyle name="Примечание 121 3" xfId="13340"/>
    <cellStyle name="Примечание 121 4" xfId="13341"/>
    <cellStyle name="Примечание 122" xfId="13342"/>
    <cellStyle name="Примечание 122 2" xfId="13343"/>
    <cellStyle name="Примечание 122 3" xfId="13344"/>
    <cellStyle name="Примечание 122 4" xfId="13345"/>
    <cellStyle name="Примечание 123" xfId="13346"/>
    <cellStyle name="Примечание 123 2" xfId="13347"/>
    <cellStyle name="Примечание 123 3" xfId="13348"/>
    <cellStyle name="Примечание 123 4" xfId="13349"/>
    <cellStyle name="Примечание 124" xfId="13350"/>
    <cellStyle name="Примечание 124 2" xfId="13351"/>
    <cellStyle name="Примечание 124 3" xfId="13352"/>
    <cellStyle name="Примечание 124 4" xfId="13353"/>
    <cellStyle name="Примечание 125" xfId="13354"/>
    <cellStyle name="Примечание 125 2" xfId="13355"/>
    <cellStyle name="Примечание 125 3" xfId="13356"/>
    <cellStyle name="Примечание 125 4" xfId="13357"/>
    <cellStyle name="Примечание 126" xfId="13358"/>
    <cellStyle name="Примечание 126 2" xfId="13359"/>
    <cellStyle name="Примечание 126 3" xfId="13360"/>
    <cellStyle name="Примечание 126 4" xfId="13361"/>
    <cellStyle name="Примечание 127" xfId="13362"/>
    <cellStyle name="Примечание 127 2" xfId="13363"/>
    <cellStyle name="Примечание 127 3" xfId="13364"/>
    <cellStyle name="Примечание 127 4" xfId="13365"/>
    <cellStyle name="Примечание 128" xfId="13366"/>
    <cellStyle name="Примечание 128 2" xfId="13367"/>
    <cellStyle name="Примечание 128 3" xfId="13368"/>
    <cellStyle name="Примечание 128 4" xfId="13369"/>
    <cellStyle name="Примечание 129" xfId="13370"/>
    <cellStyle name="Примечание 129 2" xfId="13371"/>
    <cellStyle name="Примечание 129 3" xfId="13372"/>
    <cellStyle name="Примечание 129 4" xfId="13373"/>
    <cellStyle name="Примечание 13" xfId="13374"/>
    <cellStyle name="Примечание 13 2" xfId="13375"/>
    <cellStyle name="Примечание 13 2 2" xfId="13376"/>
    <cellStyle name="Примечание 13 2 3" xfId="13377"/>
    <cellStyle name="Примечание 13 2 4" xfId="13378"/>
    <cellStyle name="Примечание 13 3" xfId="13379"/>
    <cellStyle name="Примечание 13 3 2" xfId="13380"/>
    <cellStyle name="Примечание 13 3 3" xfId="13381"/>
    <cellStyle name="Примечание 13 3 4" xfId="13382"/>
    <cellStyle name="Примечание 13 4" xfId="13383"/>
    <cellStyle name="Примечание 13 5" xfId="13384"/>
    <cellStyle name="Примечание 13 6" xfId="13385"/>
    <cellStyle name="Примечание 130" xfId="13386"/>
    <cellStyle name="Примечание 130 2" xfId="13387"/>
    <cellStyle name="Примечание 130 3" xfId="13388"/>
    <cellStyle name="Примечание 130 4" xfId="13389"/>
    <cellStyle name="Примечание 131" xfId="13390"/>
    <cellStyle name="Примечание 131 2" xfId="13391"/>
    <cellStyle name="Примечание 131 3" xfId="13392"/>
    <cellStyle name="Примечание 131 4" xfId="13393"/>
    <cellStyle name="Примечание 132" xfId="13394"/>
    <cellStyle name="Примечание 132 2" xfId="13395"/>
    <cellStyle name="Примечание 132 3" xfId="13396"/>
    <cellStyle name="Примечание 132 4" xfId="13397"/>
    <cellStyle name="Примечание 133" xfId="13398"/>
    <cellStyle name="Примечание 133 2" xfId="13399"/>
    <cellStyle name="Примечание 133 3" xfId="13400"/>
    <cellStyle name="Примечание 133 4" xfId="13401"/>
    <cellStyle name="Примечание 134" xfId="13402"/>
    <cellStyle name="Примечание 134 2" xfId="13403"/>
    <cellStyle name="Примечание 134 3" xfId="13404"/>
    <cellStyle name="Примечание 134 4" xfId="13405"/>
    <cellStyle name="Примечание 135" xfId="13406"/>
    <cellStyle name="Примечание 135 2" xfId="13407"/>
    <cellStyle name="Примечание 135 3" xfId="13408"/>
    <cellStyle name="Примечание 135 4" xfId="13409"/>
    <cellStyle name="Примечание 136" xfId="13410"/>
    <cellStyle name="Примечание 136 2" xfId="13411"/>
    <cellStyle name="Примечание 136 3" xfId="13412"/>
    <cellStyle name="Примечание 136 4" xfId="13413"/>
    <cellStyle name="Примечание 137" xfId="13414"/>
    <cellStyle name="Примечание 137 2" xfId="13415"/>
    <cellStyle name="Примечание 137 3" xfId="13416"/>
    <cellStyle name="Примечание 137 4" xfId="13417"/>
    <cellStyle name="Примечание 138" xfId="13418"/>
    <cellStyle name="Примечание 138 2" xfId="13419"/>
    <cellStyle name="Примечание 138 3" xfId="13420"/>
    <cellStyle name="Примечание 138 4" xfId="13421"/>
    <cellStyle name="Примечание 139" xfId="13422"/>
    <cellStyle name="Примечание 139 2" xfId="13423"/>
    <cellStyle name="Примечание 139 3" xfId="13424"/>
    <cellStyle name="Примечание 139 4" xfId="13425"/>
    <cellStyle name="Примечание 14" xfId="13426"/>
    <cellStyle name="Примечание 14 2" xfId="13427"/>
    <cellStyle name="Примечание 14 3" xfId="13428"/>
    <cellStyle name="Примечание 14 4" xfId="13429"/>
    <cellStyle name="Примечание 140" xfId="13430"/>
    <cellStyle name="Примечание 140 2" xfId="13431"/>
    <cellStyle name="Примечание 140 3" xfId="13432"/>
    <cellStyle name="Примечание 140 4" xfId="13433"/>
    <cellStyle name="Примечание 141" xfId="13434"/>
    <cellStyle name="Примечание 141 2" xfId="13435"/>
    <cellStyle name="Примечание 141 3" xfId="13436"/>
    <cellStyle name="Примечание 141 4" xfId="13437"/>
    <cellStyle name="Примечание 142" xfId="13438"/>
    <cellStyle name="Примечание 142 2" xfId="13439"/>
    <cellStyle name="Примечание 142 3" xfId="13440"/>
    <cellStyle name="Примечание 142 4" xfId="13441"/>
    <cellStyle name="Примечание 143" xfId="13442"/>
    <cellStyle name="Примечание 143 2" xfId="13443"/>
    <cellStyle name="Примечание 143 3" xfId="13444"/>
    <cellStyle name="Примечание 143 4" xfId="13445"/>
    <cellStyle name="Примечание 144" xfId="13446"/>
    <cellStyle name="Примечание 144 2" xfId="13447"/>
    <cellStyle name="Примечание 144 3" xfId="13448"/>
    <cellStyle name="Примечание 144 4" xfId="13449"/>
    <cellStyle name="Примечание 145" xfId="13450"/>
    <cellStyle name="Примечание 145 2" xfId="13451"/>
    <cellStyle name="Примечание 145 3" xfId="13452"/>
    <cellStyle name="Примечание 145 4" xfId="13453"/>
    <cellStyle name="Примечание 146" xfId="13454"/>
    <cellStyle name="Примечание 146 2" xfId="13455"/>
    <cellStyle name="Примечание 146 3" xfId="13456"/>
    <cellStyle name="Примечание 146 4" xfId="13457"/>
    <cellStyle name="Примечание 147" xfId="13458"/>
    <cellStyle name="Примечание 147 2" xfId="13459"/>
    <cellStyle name="Примечание 147 3" xfId="13460"/>
    <cellStyle name="Примечание 147 4" xfId="13461"/>
    <cellStyle name="Примечание 148" xfId="13462"/>
    <cellStyle name="Примечание 148 2" xfId="13463"/>
    <cellStyle name="Примечание 148 3" xfId="13464"/>
    <cellStyle name="Примечание 148 4" xfId="13465"/>
    <cellStyle name="Примечание 149" xfId="13466"/>
    <cellStyle name="Примечание 149 2" xfId="13467"/>
    <cellStyle name="Примечание 149 3" xfId="13468"/>
    <cellStyle name="Примечание 149 4" xfId="13469"/>
    <cellStyle name="Примечание 15" xfId="13470"/>
    <cellStyle name="Примечание 15 2" xfId="13471"/>
    <cellStyle name="Примечание 15 3" xfId="13472"/>
    <cellStyle name="Примечание 15 4" xfId="13473"/>
    <cellStyle name="Примечание 150" xfId="13474"/>
    <cellStyle name="Примечание 150 2" xfId="13475"/>
    <cellStyle name="Примечание 150 3" xfId="13476"/>
    <cellStyle name="Примечание 150 4" xfId="13477"/>
    <cellStyle name="Примечание 151" xfId="13478"/>
    <cellStyle name="Примечание 151 2" xfId="13479"/>
    <cellStyle name="Примечание 151 3" xfId="13480"/>
    <cellStyle name="Примечание 151 4" xfId="13481"/>
    <cellStyle name="Примечание 152" xfId="13482"/>
    <cellStyle name="Примечание 152 2" xfId="13483"/>
    <cellStyle name="Примечание 152 3" xfId="13484"/>
    <cellStyle name="Примечание 152 4" xfId="13485"/>
    <cellStyle name="Примечание 153" xfId="13486"/>
    <cellStyle name="Примечание 153 2" xfId="13487"/>
    <cellStyle name="Примечание 153 3" xfId="13488"/>
    <cellStyle name="Примечание 153 4" xfId="13489"/>
    <cellStyle name="Примечание 154" xfId="13490"/>
    <cellStyle name="Примечание 154 2" xfId="13491"/>
    <cellStyle name="Примечание 154 3" xfId="13492"/>
    <cellStyle name="Примечание 154 4" xfId="13493"/>
    <cellStyle name="Примечание 155" xfId="13494"/>
    <cellStyle name="Примечание 155 2" xfId="13495"/>
    <cellStyle name="Примечание 155 3" xfId="13496"/>
    <cellStyle name="Примечание 155 4" xfId="13497"/>
    <cellStyle name="Примечание 156" xfId="13498"/>
    <cellStyle name="Примечание 156 2" xfId="13499"/>
    <cellStyle name="Примечание 156 3" xfId="13500"/>
    <cellStyle name="Примечание 156 4" xfId="13501"/>
    <cellStyle name="Примечание 157" xfId="13502"/>
    <cellStyle name="Примечание 157 2" xfId="13503"/>
    <cellStyle name="Примечание 157 3" xfId="13504"/>
    <cellStyle name="Примечание 157 4" xfId="13505"/>
    <cellStyle name="Примечание 158" xfId="13506"/>
    <cellStyle name="Примечание 158 2" xfId="13507"/>
    <cellStyle name="Примечание 158 3" xfId="13508"/>
    <cellStyle name="Примечание 158 4" xfId="13509"/>
    <cellStyle name="Примечание 159" xfId="13510"/>
    <cellStyle name="Примечание 159 2" xfId="13511"/>
    <cellStyle name="Примечание 159 3" xfId="13512"/>
    <cellStyle name="Примечание 159 4" xfId="13513"/>
    <cellStyle name="Примечание 16" xfId="13514"/>
    <cellStyle name="Примечание 16 2" xfId="13515"/>
    <cellStyle name="Примечание 16 3" xfId="13516"/>
    <cellStyle name="Примечание 16 4" xfId="13517"/>
    <cellStyle name="Примечание 160" xfId="13518"/>
    <cellStyle name="Примечание 160 2" xfId="13519"/>
    <cellStyle name="Примечание 160 3" xfId="13520"/>
    <cellStyle name="Примечание 160 4" xfId="13521"/>
    <cellStyle name="Примечание 161" xfId="13522"/>
    <cellStyle name="Примечание 161 2" xfId="13523"/>
    <cellStyle name="Примечание 161 3" xfId="13524"/>
    <cellStyle name="Примечание 161 4" xfId="13525"/>
    <cellStyle name="Примечание 162" xfId="13526"/>
    <cellStyle name="Примечание 162 2" xfId="13527"/>
    <cellStyle name="Примечание 162 3" xfId="13528"/>
    <cellStyle name="Примечание 162 4" xfId="13529"/>
    <cellStyle name="Примечание 163" xfId="13530"/>
    <cellStyle name="Примечание 163 2" xfId="13531"/>
    <cellStyle name="Примечание 163 3" xfId="13532"/>
    <cellStyle name="Примечание 163 4" xfId="13533"/>
    <cellStyle name="Примечание 17" xfId="13534"/>
    <cellStyle name="Примечание 17 2" xfId="13535"/>
    <cellStyle name="Примечание 17 3" xfId="13536"/>
    <cellStyle name="Примечание 17 4" xfId="13537"/>
    <cellStyle name="Примечание 18" xfId="13538"/>
    <cellStyle name="Примечание 18 2" xfId="13539"/>
    <cellStyle name="Примечание 18 3" xfId="13540"/>
    <cellStyle name="Примечание 18 4" xfId="13541"/>
    <cellStyle name="Примечание 19" xfId="13542"/>
    <cellStyle name="Примечание 19 2" xfId="13543"/>
    <cellStyle name="Примечание 19 3" xfId="13544"/>
    <cellStyle name="Примечание 19 4" xfId="13545"/>
    <cellStyle name="Примечание 2" xfId="13546"/>
    <cellStyle name="Примечание 2 2" xfId="13547"/>
    <cellStyle name="Примечание 2 2 2" xfId="13548"/>
    <cellStyle name="Примечание 2 2 3" xfId="13549"/>
    <cellStyle name="Примечание 2 2 4" xfId="13550"/>
    <cellStyle name="Примечание 2 3" xfId="13551"/>
    <cellStyle name="Примечание 2 3 2" xfId="13552"/>
    <cellStyle name="Примечание 2 3 3" xfId="13553"/>
    <cellStyle name="Примечание 2 3 4" xfId="13554"/>
    <cellStyle name="Примечание 2 4" xfId="13555"/>
    <cellStyle name="Примечание 2 5" xfId="13556"/>
    <cellStyle name="Примечание 2 6" xfId="13557"/>
    <cellStyle name="Примечание 20" xfId="13558"/>
    <cellStyle name="Примечание 20 2" xfId="13559"/>
    <cellStyle name="Примечание 20 3" xfId="13560"/>
    <cellStyle name="Примечание 20 4" xfId="13561"/>
    <cellStyle name="Примечание 21" xfId="13562"/>
    <cellStyle name="Примечание 21 2" xfId="13563"/>
    <cellStyle name="Примечание 21 3" xfId="13564"/>
    <cellStyle name="Примечание 21 4" xfId="13565"/>
    <cellStyle name="Примечание 22" xfId="13566"/>
    <cellStyle name="Примечание 22 2" xfId="13567"/>
    <cellStyle name="Примечание 22 3" xfId="13568"/>
    <cellStyle name="Примечание 22 4" xfId="13569"/>
    <cellStyle name="Примечание 23" xfId="13570"/>
    <cellStyle name="Примечание 23 2" xfId="13571"/>
    <cellStyle name="Примечание 23 3" xfId="13572"/>
    <cellStyle name="Примечание 23 4" xfId="13573"/>
    <cellStyle name="Примечание 24" xfId="13574"/>
    <cellStyle name="Примечание 24 2" xfId="13575"/>
    <cellStyle name="Примечание 24 3" xfId="13576"/>
    <cellStyle name="Примечание 24 4" xfId="13577"/>
    <cellStyle name="Примечание 25" xfId="13578"/>
    <cellStyle name="Примечание 25 2" xfId="13579"/>
    <cellStyle name="Примечание 25 3" xfId="13580"/>
    <cellStyle name="Примечание 25 4" xfId="13581"/>
    <cellStyle name="Примечание 26" xfId="13582"/>
    <cellStyle name="Примечание 26 2" xfId="13583"/>
    <cellStyle name="Примечание 26 3" xfId="13584"/>
    <cellStyle name="Примечание 26 4" xfId="13585"/>
    <cellStyle name="Примечание 27" xfId="13586"/>
    <cellStyle name="Примечание 27 2" xfId="13587"/>
    <cellStyle name="Примечание 27 3" xfId="13588"/>
    <cellStyle name="Примечание 27 4" xfId="13589"/>
    <cellStyle name="Примечание 28" xfId="13590"/>
    <cellStyle name="Примечание 28 2" xfId="13591"/>
    <cellStyle name="Примечание 28 3" xfId="13592"/>
    <cellStyle name="Примечание 28 4" xfId="13593"/>
    <cellStyle name="Примечание 29" xfId="13594"/>
    <cellStyle name="Примечание 29 2" xfId="13595"/>
    <cellStyle name="Примечание 29 3" xfId="13596"/>
    <cellStyle name="Примечание 29 4" xfId="13597"/>
    <cellStyle name="Примечание 3" xfId="13598"/>
    <cellStyle name="Примечание 3 2" xfId="13599"/>
    <cellStyle name="Примечание 3 2 2" xfId="13600"/>
    <cellStyle name="Примечание 3 2 3" xfId="13601"/>
    <cellStyle name="Примечание 3 2 4" xfId="13602"/>
    <cellStyle name="Примечание 3 3" xfId="13603"/>
    <cellStyle name="Примечание 3 3 2" xfId="13604"/>
    <cellStyle name="Примечание 3 3 3" xfId="13605"/>
    <cellStyle name="Примечание 3 3 4" xfId="13606"/>
    <cellStyle name="Примечание 3 4" xfId="13607"/>
    <cellStyle name="Примечание 3 5" xfId="13608"/>
    <cellStyle name="Примечание 3 6" xfId="13609"/>
    <cellStyle name="Примечание 30" xfId="13610"/>
    <cellStyle name="Примечание 30 2" xfId="13611"/>
    <cellStyle name="Примечание 30 3" xfId="13612"/>
    <cellStyle name="Примечание 30 4" xfId="13613"/>
    <cellStyle name="Примечание 31" xfId="13614"/>
    <cellStyle name="Примечание 31 2" xfId="13615"/>
    <cellStyle name="Примечание 31 3" xfId="13616"/>
    <cellStyle name="Примечание 31 4" xfId="13617"/>
    <cellStyle name="Примечание 32" xfId="13618"/>
    <cellStyle name="Примечание 32 2" xfId="13619"/>
    <cellStyle name="Примечание 32 3" xfId="13620"/>
    <cellStyle name="Примечание 32 4" xfId="13621"/>
    <cellStyle name="Примечание 33" xfId="13622"/>
    <cellStyle name="Примечание 33 2" xfId="13623"/>
    <cellStyle name="Примечание 33 3" xfId="13624"/>
    <cellStyle name="Примечание 33 4" xfId="13625"/>
    <cellStyle name="Примечание 34" xfId="13626"/>
    <cellStyle name="Примечание 34 2" xfId="13627"/>
    <cellStyle name="Примечание 34 3" xfId="13628"/>
    <cellStyle name="Примечание 34 4" xfId="13629"/>
    <cellStyle name="Примечание 35" xfId="13630"/>
    <cellStyle name="Примечание 35 2" xfId="13631"/>
    <cellStyle name="Примечание 35 3" xfId="13632"/>
    <cellStyle name="Примечание 35 4" xfId="13633"/>
    <cellStyle name="Примечание 36" xfId="13634"/>
    <cellStyle name="Примечание 36 2" xfId="13635"/>
    <cellStyle name="Примечание 36 3" xfId="13636"/>
    <cellStyle name="Примечание 36 4" xfId="13637"/>
    <cellStyle name="Примечание 37" xfId="13638"/>
    <cellStyle name="Примечание 37 2" xfId="13639"/>
    <cellStyle name="Примечание 37 3" xfId="13640"/>
    <cellStyle name="Примечание 37 4" xfId="13641"/>
    <cellStyle name="Примечание 38" xfId="13642"/>
    <cellStyle name="Примечание 38 2" xfId="13643"/>
    <cellStyle name="Примечание 38 3" xfId="13644"/>
    <cellStyle name="Примечание 38 4" xfId="13645"/>
    <cellStyle name="Примечание 39" xfId="13646"/>
    <cellStyle name="Примечание 39 2" xfId="13647"/>
    <cellStyle name="Примечание 39 3" xfId="13648"/>
    <cellStyle name="Примечание 39 4" xfId="13649"/>
    <cellStyle name="Примечание 4" xfId="13650"/>
    <cellStyle name="Примечание 4 2" xfId="13651"/>
    <cellStyle name="Примечание 4 2 2" xfId="13652"/>
    <cellStyle name="Примечание 4 2 3" xfId="13653"/>
    <cellStyle name="Примечание 4 2 4" xfId="13654"/>
    <cellStyle name="Примечание 4 3" xfId="13655"/>
    <cellStyle name="Примечание 4 3 2" xfId="13656"/>
    <cellStyle name="Примечание 4 3 3" xfId="13657"/>
    <cellStyle name="Примечание 4 3 4" xfId="13658"/>
    <cellStyle name="Примечание 4 4" xfId="13659"/>
    <cellStyle name="Примечание 4 5" xfId="13660"/>
    <cellStyle name="Примечание 4 6" xfId="13661"/>
    <cellStyle name="Примечание 40" xfId="13662"/>
    <cellStyle name="Примечание 40 2" xfId="13663"/>
    <cellStyle name="Примечание 40 3" xfId="13664"/>
    <cellStyle name="Примечание 40 4" xfId="13665"/>
    <cellStyle name="Примечание 41" xfId="13666"/>
    <cellStyle name="Примечание 41 2" xfId="13667"/>
    <cellStyle name="Примечание 41 3" xfId="13668"/>
    <cellStyle name="Примечание 41 4" xfId="13669"/>
    <cellStyle name="Примечание 42" xfId="13670"/>
    <cellStyle name="Примечание 42 2" xfId="13671"/>
    <cellStyle name="Примечание 42 3" xfId="13672"/>
    <cellStyle name="Примечание 42 4" xfId="13673"/>
    <cellStyle name="Примечание 43" xfId="13674"/>
    <cellStyle name="Примечание 43 2" xfId="13675"/>
    <cellStyle name="Примечание 43 3" xfId="13676"/>
    <cellStyle name="Примечание 43 4" xfId="13677"/>
    <cellStyle name="Примечание 44" xfId="13678"/>
    <cellStyle name="Примечание 44 2" xfId="13679"/>
    <cellStyle name="Примечание 44 3" xfId="13680"/>
    <cellStyle name="Примечание 44 4" xfId="13681"/>
    <cellStyle name="Примечание 45" xfId="13682"/>
    <cellStyle name="Примечание 45 2" xfId="13683"/>
    <cellStyle name="Примечание 45 3" xfId="13684"/>
    <cellStyle name="Примечание 45 4" xfId="13685"/>
    <cellStyle name="Примечание 46" xfId="13686"/>
    <cellStyle name="Примечание 46 2" xfId="13687"/>
    <cellStyle name="Примечание 46 3" xfId="13688"/>
    <cellStyle name="Примечание 46 4" xfId="13689"/>
    <cellStyle name="Примечание 47" xfId="13690"/>
    <cellStyle name="Примечание 47 2" xfId="13691"/>
    <cellStyle name="Примечание 47 3" xfId="13692"/>
    <cellStyle name="Примечание 47 4" xfId="13693"/>
    <cellStyle name="Примечание 48" xfId="13694"/>
    <cellStyle name="Примечание 48 2" xfId="13695"/>
    <cellStyle name="Примечание 48 3" xfId="13696"/>
    <cellStyle name="Примечание 48 4" xfId="13697"/>
    <cellStyle name="Примечание 49" xfId="13698"/>
    <cellStyle name="Примечание 49 2" xfId="13699"/>
    <cellStyle name="Примечание 49 3" xfId="13700"/>
    <cellStyle name="Примечание 49 4" xfId="13701"/>
    <cellStyle name="Примечание 5" xfId="13702"/>
    <cellStyle name="Примечание 5 2" xfId="13703"/>
    <cellStyle name="Примечание 5 2 2" xfId="13704"/>
    <cellStyle name="Примечание 5 2 3" xfId="13705"/>
    <cellStyle name="Примечание 5 2 4" xfId="13706"/>
    <cellStyle name="Примечание 5 3" xfId="13707"/>
    <cellStyle name="Примечание 5 3 2" xfId="13708"/>
    <cellStyle name="Примечание 5 3 3" xfId="13709"/>
    <cellStyle name="Примечание 5 3 4" xfId="13710"/>
    <cellStyle name="Примечание 5 4" xfId="13711"/>
    <cellStyle name="Примечание 5 5" xfId="13712"/>
    <cellStyle name="Примечание 5 6" xfId="13713"/>
    <cellStyle name="Примечание 50" xfId="13714"/>
    <cellStyle name="Примечание 50 2" xfId="13715"/>
    <cellStyle name="Примечание 50 3" xfId="13716"/>
    <cellStyle name="Примечание 50 4" xfId="13717"/>
    <cellStyle name="Примечание 51" xfId="13718"/>
    <cellStyle name="Примечание 51 2" xfId="13719"/>
    <cellStyle name="Примечание 51 3" xfId="13720"/>
    <cellStyle name="Примечание 51 4" xfId="13721"/>
    <cellStyle name="Примечание 52" xfId="13722"/>
    <cellStyle name="Примечание 52 2" xfId="13723"/>
    <cellStyle name="Примечание 52 3" xfId="13724"/>
    <cellStyle name="Примечание 52 4" xfId="13725"/>
    <cellStyle name="Примечание 53" xfId="13726"/>
    <cellStyle name="Примечание 53 2" xfId="13727"/>
    <cellStyle name="Примечание 53 3" xfId="13728"/>
    <cellStyle name="Примечание 53 4" xfId="13729"/>
    <cellStyle name="Примечание 54" xfId="13730"/>
    <cellStyle name="Примечание 54 2" xfId="13731"/>
    <cellStyle name="Примечание 54 3" xfId="13732"/>
    <cellStyle name="Примечание 54 4" xfId="13733"/>
    <cellStyle name="Примечание 55" xfId="13734"/>
    <cellStyle name="Примечание 55 2" xfId="13735"/>
    <cellStyle name="Примечание 55 3" xfId="13736"/>
    <cellStyle name="Примечание 55 4" xfId="13737"/>
    <cellStyle name="Примечание 56" xfId="13738"/>
    <cellStyle name="Примечание 56 2" xfId="13739"/>
    <cellStyle name="Примечание 56 3" xfId="13740"/>
    <cellStyle name="Примечание 56 4" xfId="13741"/>
    <cellStyle name="Примечание 57" xfId="13742"/>
    <cellStyle name="Примечание 57 2" xfId="13743"/>
    <cellStyle name="Примечание 57 3" xfId="13744"/>
    <cellStyle name="Примечание 57 4" xfId="13745"/>
    <cellStyle name="Примечание 58" xfId="13746"/>
    <cellStyle name="Примечание 58 2" xfId="13747"/>
    <cellStyle name="Примечание 58 3" xfId="13748"/>
    <cellStyle name="Примечание 58 4" xfId="13749"/>
    <cellStyle name="Примечание 59" xfId="13750"/>
    <cellStyle name="Примечание 59 2" xfId="13751"/>
    <cellStyle name="Примечание 59 3" xfId="13752"/>
    <cellStyle name="Примечание 59 4" xfId="13753"/>
    <cellStyle name="Примечание 6" xfId="13754"/>
    <cellStyle name="Примечание 6 2" xfId="13755"/>
    <cellStyle name="Примечание 6 2 2" xfId="13756"/>
    <cellStyle name="Примечание 6 2 3" xfId="13757"/>
    <cellStyle name="Примечание 6 2 4" xfId="13758"/>
    <cellStyle name="Примечание 6 3" xfId="13759"/>
    <cellStyle name="Примечание 6 3 2" xfId="13760"/>
    <cellStyle name="Примечание 6 3 3" xfId="13761"/>
    <cellStyle name="Примечание 6 3 4" xfId="13762"/>
    <cellStyle name="Примечание 6 4" xfId="13763"/>
    <cellStyle name="Примечание 6 5" xfId="13764"/>
    <cellStyle name="Примечание 6 6" xfId="13765"/>
    <cellStyle name="Примечание 60" xfId="13766"/>
    <cellStyle name="Примечание 60 2" xfId="13767"/>
    <cellStyle name="Примечание 60 3" xfId="13768"/>
    <cellStyle name="Примечание 60 4" xfId="13769"/>
    <cellStyle name="Примечание 61" xfId="13770"/>
    <cellStyle name="Примечание 61 2" xfId="13771"/>
    <cellStyle name="Примечание 61 3" xfId="13772"/>
    <cellStyle name="Примечание 61 4" xfId="13773"/>
    <cellStyle name="Примечание 62" xfId="13774"/>
    <cellStyle name="Примечание 62 2" xfId="13775"/>
    <cellStyle name="Примечание 62 3" xfId="13776"/>
    <cellStyle name="Примечание 62 4" xfId="13777"/>
    <cellStyle name="Примечание 63" xfId="13778"/>
    <cellStyle name="Примечание 63 2" xfId="13779"/>
    <cellStyle name="Примечание 63 3" xfId="13780"/>
    <cellStyle name="Примечание 63 4" xfId="13781"/>
    <cellStyle name="Примечание 64" xfId="13782"/>
    <cellStyle name="Примечание 64 2" xfId="13783"/>
    <cellStyle name="Примечание 64 3" xfId="13784"/>
    <cellStyle name="Примечание 64 4" xfId="13785"/>
    <cellStyle name="Примечание 65" xfId="13786"/>
    <cellStyle name="Примечание 65 2" xfId="13787"/>
    <cellStyle name="Примечание 65 3" xfId="13788"/>
    <cellStyle name="Примечание 65 4" xfId="13789"/>
    <cellStyle name="Примечание 66" xfId="13790"/>
    <cellStyle name="Примечание 66 2" xfId="13791"/>
    <cellStyle name="Примечание 66 3" xfId="13792"/>
    <cellStyle name="Примечание 66 4" xfId="13793"/>
    <cellStyle name="Примечание 67" xfId="13794"/>
    <cellStyle name="Примечание 67 2" xfId="13795"/>
    <cellStyle name="Примечание 67 3" xfId="13796"/>
    <cellStyle name="Примечание 67 4" xfId="13797"/>
    <cellStyle name="Примечание 68" xfId="13798"/>
    <cellStyle name="Примечание 68 2" xfId="13799"/>
    <cellStyle name="Примечание 68 3" xfId="13800"/>
    <cellStyle name="Примечание 68 4" xfId="13801"/>
    <cellStyle name="Примечание 69" xfId="13802"/>
    <cellStyle name="Примечание 69 2" xfId="13803"/>
    <cellStyle name="Примечание 69 3" xfId="13804"/>
    <cellStyle name="Примечание 69 4" xfId="13805"/>
    <cellStyle name="Примечание 7" xfId="13806"/>
    <cellStyle name="Примечание 7 2" xfId="13807"/>
    <cellStyle name="Примечание 7 2 2" xfId="13808"/>
    <cellStyle name="Примечание 7 2 3" xfId="13809"/>
    <cellStyle name="Примечание 7 2 4" xfId="13810"/>
    <cellStyle name="Примечание 7 3" xfId="13811"/>
    <cellStyle name="Примечание 7 3 2" xfId="13812"/>
    <cellStyle name="Примечание 7 3 3" xfId="13813"/>
    <cellStyle name="Примечание 7 3 4" xfId="13814"/>
    <cellStyle name="Примечание 7 4" xfId="13815"/>
    <cellStyle name="Примечание 7 5" xfId="13816"/>
    <cellStyle name="Примечание 7 6" xfId="13817"/>
    <cellStyle name="Примечание 70" xfId="13818"/>
    <cellStyle name="Примечание 70 2" xfId="13819"/>
    <cellStyle name="Примечание 70 3" xfId="13820"/>
    <cellStyle name="Примечание 70 4" xfId="13821"/>
    <cellStyle name="Примечание 71" xfId="13822"/>
    <cellStyle name="Примечание 71 2" xfId="13823"/>
    <cellStyle name="Примечание 71 3" xfId="13824"/>
    <cellStyle name="Примечание 71 4" xfId="13825"/>
    <cellStyle name="Примечание 72" xfId="13826"/>
    <cellStyle name="Примечание 72 2" xfId="13827"/>
    <cellStyle name="Примечание 72 3" xfId="13828"/>
    <cellStyle name="Примечание 72 4" xfId="13829"/>
    <cellStyle name="Примечание 73" xfId="13830"/>
    <cellStyle name="Примечание 73 2" xfId="13831"/>
    <cellStyle name="Примечание 73 3" xfId="13832"/>
    <cellStyle name="Примечание 73 4" xfId="13833"/>
    <cellStyle name="Примечание 74" xfId="13834"/>
    <cellStyle name="Примечание 74 2" xfId="13835"/>
    <cellStyle name="Примечание 74 3" xfId="13836"/>
    <cellStyle name="Примечание 74 4" xfId="13837"/>
    <cellStyle name="Примечание 75" xfId="13838"/>
    <cellStyle name="Примечание 75 2" xfId="13839"/>
    <cellStyle name="Примечание 75 3" xfId="13840"/>
    <cellStyle name="Примечание 75 4" xfId="13841"/>
    <cellStyle name="Примечание 76" xfId="13842"/>
    <cellStyle name="Примечание 76 2" xfId="13843"/>
    <cellStyle name="Примечание 76 3" xfId="13844"/>
    <cellStyle name="Примечание 76 4" xfId="13845"/>
    <cellStyle name="Примечание 77" xfId="13846"/>
    <cellStyle name="Примечание 77 2" xfId="13847"/>
    <cellStyle name="Примечание 77 3" xfId="13848"/>
    <cellStyle name="Примечание 77 4" xfId="13849"/>
    <cellStyle name="Примечание 78" xfId="13850"/>
    <cellStyle name="Примечание 78 2" xfId="13851"/>
    <cellStyle name="Примечание 78 3" xfId="13852"/>
    <cellStyle name="Примечание 78 4" xfId="13853"/>
    <cellStyle name="Примечание 79" xfId="13854"/>
    <cellStyle name="Примечание 79 2" xfId="13855"/>
    <cellStyle name="Примечание 79 3" xfId="13856"/>
    <cellStyle name="Примечание 79 4" xfId="13857"/>
    <cellStyle name="Примечание 8" xfId="13858"/>
    <cellStyle name="Примечание 8 2" xfId="13859"/>
    <cellStyle name="Примечание 8 2 2" xfId="13860"/>
    <cellStyle name="Примечание 8 2 3" xfId="13861"/>
    <cellStyle name="Примечание 8 2 4" xfId="13862"/>
    <cellStyle name="Примечание 8 3" xfId="13863"/>
    <cellStyle name="Примечание 8 3 2" xfId="13864"/>
    <cellStyle name="Примечание 8 3 3" xfId="13865"/>
    <cellStyle name="Примечание 8 3 4" xfId="13866"/>
    <cellStyle name="Примечание 8 4" xfId="13867"/>
    <cellStyle name="Примечание 8 5" xfId="13868"/>
    <cellStyle name="Примечание 8 6" xfId="13869"/>
    <cellStyle name="Примечание 80" xfId="13870"/>
    <cellStyle name="Примечание 80 2" xfId="13871"/>
    <cellStyle name="Примечание 80 3" xfId="13872"/>
    <cellStyle name="Примечание 80 4" xfId="13873"/>
    <cellStyle name="Примечание 81" xfId="13874"/>
    <cellStyle name="Примечание 81 2" xfId="13875"/>
    <cellStyle name="Примечание 81 3" xfId="13876"/>
    <cellStyle name="Примечание 81 4" xfId="13877"/>
    <cellStyle name="Примечание 82" xfId="13878"/>
    <cellStyle name="Примечание 82 2" xfId="13879"/>
    <cellStyle name="Примечание 82 3" xfId="13880"/>
    <cellStyle name="Примечание 82 4" xfId="13881"/>
    <cellStyle name="Примечание 83" xfId="13882"/>
    <cellStyle name="Примечание 83 2" xfId="13883"/>
    <cellStyle name="Примечание 83 3" xfId="13884"/>
    <cellStyle name="Примечание 83 4" xfId="13885"/>
    <cellStyle name="Примечание 84" xfId="13886"/>
    <cellStyle name="Примечание 84 2" xfId="13887"/>
    <cellStyle name="Примечание 84 3" xfId="13888"/>
    <cellStyle name="Примечание 84 4" xfId="13889"/>
    <cellStyle name="Примечание 85" xfId="13890"/>
    <cellStyle name="Примечание 85 2" xfId="13891"/>
    <cellStyle name="Примечание 85 3" xfId="13892"/>
    <cellStyle name="Примечание 85 4" xfId="13893"/>
    <cellStyle name="Примечание 86" xfId="13894"/>
    <cellStyle name="Примечание 86 2" xfId="13895"/>
    <cellStyle name="Примечание 86 3" xfId="13896"/>
    <cellStyle name="Примечание 86 4" xfId="13897"/>
    <cellStyle name="Примечание 87" xfId="13898"/>
    <cellStyle name="Примечание 87 2" xfId="13899"/>
    <cellStyle name="Примечание 87 3" xfId="13900"/>
    <cellStyle name="Примечание 87 4" xfId="13901"/>
    <cellStyle name="Примечание 88" xfId="13902"/>
    <cellStyle name="Примечание 88 2" xfId="13903"/>
    <cellStyle name="Примечание 88 3" xfId="13904"/>
    <cellStyle name="Примечание 88 4" xfId="13905"/>
    <cellStyle name="Примечание 89" xfId="13906"/>
    <cellStyle name="Примечание 89 2" xfId="13907"/>
    <cellStyle name="Примечание 89 3" xfId="13908"/>
    <cellStyle name="Примечание 89 4" xfId="13909"/>
    <cellStyle name="Примечание 9" xfId="13910"/>
    <cellStyle name="Примечание 9 2" xfId="13911"/>
    <cellStyle name="Примечание 9 2 2" xfId="13912"/>
    <cellStyle name="Примечание 9 2 3" xfId="13913"/>
    <cellStyle name="Примечание 9 2 4" xfId="13914"/>
    <cellStyle name="Примечание 9 3" xfId="13915"/>
    <cellStyle name="Примечание 9 3 2" xfId="13916"/>
    <cellStyle name="Примечание 9 3 3" xfId="13917"/>
    <cellStyle name="Примечание 9 3 4" xfId="13918"/>
    <cellStyle name="Примечание 9 4" xfId="13919"/>
    <cellStyle name="Примечание 9 5" xfId="13920"/>
    <cellStyle name="Примечание 9 6" xfId="13921"/>
    <cellStyle name="Примечание 90" xfId="13922"/>
    <cellStyle name="Примечание 90 2" xfId="13923"/>
    <cellStyle name="Примечание 90 3" xfId="13924"/>
    <cellStyle name="Примечание 90 4" xfId="13925"/>
    <cellStyle name="Примечание 91" xfId="13926"/>
    <cellStyle name="Примечание 91 2" xfId="13927"/>
    <cellStyle name="Примечание 91 3" xfId="13928"/>
    <cellStyle name="Примечание 91 4" xfId="13929"/>
    <cellStyle name="Примечание 92" xfId="13930"/>
    <cellStyle name="Примечание 92 2" xfId="13931"/>
    <cellStyle name="Примечание 92 3" xfId="13932"/>
    <cellStyle name="Примечание 92 4" xfId="13933"/>
    <cellStyle name="Примечание 93" xfId="13934"/>
    <cellStyle name="Примечание 93 2" xfId="13935"/>
    <cellStyle name="Примечание 93 3" xfId="13936"/>
    <cellStyle name="Примечание 93 4" xfId="13937"/>
    <cellStyle name="Примечание 94" xfId="13938"/>
    <cellStyle name="Примечание 94 2" xfId="13939"/>
    <cellStyle name="Примечание 94 3" xfId="13940"/>
    <cellStyle name="Примечание 94 4" xfId="13941"/>
    <cellStyle name="Примечание 95" xfId="13942"/>
    <cellStyle name="Примечание 95 2" xfId="13943"/>
    <cellStyle name="Примечание 95 3" xfId="13944"/>
    <cellStyle name="Примечание 95 4" xfId="13945"/>
    <cellStyle name="Примечание 96" xfId="13946"/>
    <cellStyle name="Примечание 96 2" xfId="13947"/>
    <cellStyle name="Примечание 96 3" xfId="13948"/>
    <cellStyle name="Примечание 96 4" xfId="13949"/>
    <cellStyle name="Примечание 97" xfId="13950"/>
    <cellStyle name="Примечание 97 2" xfId="13951"/>
    <cellStyle name="Примечание 97 3" xfId="13952"/>
    <cellStyle name="Примечание 97 4" xfId="13953"/>
    <cellStyle name="Примечание 98" xfId="13954"/>
    <cellStyle name="Примечание 98 2" xfId="13955"/>
    <cellStyle name="Примечание 98 3" xfId="13956"/>
    <cellStyle name="Примечание 98 4" xfId="13957"/>
    <cellStyle name="Примечание 99" xfId="13958"/>
    <cellStyle name="Примечание 99 2" xfId="13959"/>
    <cellStyle name="Примечание 99 3" xfId="13960"/>
    <cellStyle name="Примечание 99 4" xfId="13961"/>
    <cellStyle name="Связанная ячейка 10" xfId="13962"/>
    <cellStyle name="Связанная ячейка 10 2" xfId="13963"/>
    <cellStyle name="Связанная ячейка 10 3" xfId="13964"/>
    <cellStyle name="Связанная ячейка 10 4" xfId="13965"/>
    <cellStyle name="Связанная ячейка 100" xfId="13966"/>
    <cellStyle name="Связанная ячейка 100 2" xfId="13967"/>
    <cellStyle name="Связанная ячейка 100 3" xfId="13968"/>
    <cellStyle name="Связанная ячейка 100 4" xfId="13969"/>
    <cellStyle name="Связанная ячейка 101" xfId="13970"/>
    <cellStyle name="Связанная ячейка 101 2" xfId="13971"/>
    <cellStyle name="Связанная ячейка 101 3" xfId="13972"/>
    <cellStyle name="Связанная ячейка 101 4" xfId="13973"/>
    <cellStyle name="Связанная ячейка 102" xfId="13974"/>
    <cellStyle name="Связанная ячейка 102 2" xfId="13975"/>
    <cellStyle name="Связанная ячейка 102 3" xfId="13976"/>
    <cellStyle name="Связанная ячейка 102 4" xfId="13977"/>
    <cellStyle name="Связанная ячейка 103" xfId="13978"/>
    <cellStyle name="Связанная ячейка 103 2" xfId="13979"/>
    <cellStyle name="Связанная ячейка 103 3" xfId="13980"/>
    <cellStyle name="Связанная ячейка 103 4" xfId="13981"/>
    <cellStyle name="Связанная ячейка 104" xfId="13982"/>
    <cellStyle name="Связанная ячейка 104 2" xfId="13983"/>
    <cellStyle name="Связанная ячейка 104 3" xfId="13984"/>
    <cellStyle name="Связанная ячейка 104 4" xfId="13985"/>
    <cellStyle name="Связанная ячейка 105" xfId="13986"/>
    <cellStyle name="Связанная ячейка 105 2" xfId="13987"/>
    <cellStyle name="Связанная ячейка 105 3" xfId="13988"/>
    <cellStyle name="Связанная ячейка 105 4" xfId="13989"/>
    <cellStyle name="Связанная ячейка 106" xfId="13990"/>
    <cellStyle name="Связанная ячейка 106 2" xfId="13991"/>
    <cellStyle name="Связанная ячейка 106 3" xfId="13992"/>
    <cellStyle name="Связанная ячейка 106 4" xfId="13993"/>
    <cellStyle name="Связанная ячейка 107" xfId="13994"/>
    <cellStyle name="Связанная ячейка 107 2" xfId="13995"/>
    <cellStyle name="Связанная ячейка 107 3" xfId="13996"/>
    <cellStyle name="Связанная ячейка 107 4" xfId="13997"/>
    <cellStyle name="Связанная ячейка 108" xfId="13998"/>
    <cellStyle name="Связанная ячейка 108 2" xfId="13999"/>
    <cellStyle name="Связанная ячейка 108 3" xfId="14000"/>
    <cellStyle name="Связанная ячейка 108 4" xfId="14001"/>
    <cellStyle name="Связанная ячейка 109" xfId="14002"/>
    <cellStyle name="Связанная ячейка 109 2" xfId="14003"/>
    <cellStyle name="Связанная ячейка 109 3" xfId="14004"/>
    <cellStyle name="Связанная ячейка 109 4" xfId="14005"/>
    <cellStyle name="Связанная ячейка 11" xfId="14006"/>
    <cellStyle name="Связанная ячейка 11 2" xfId="14007"/>
    <cellStyle name="Связанная ячейка 11 3" xfId="14008"/>
    <cellStyle name="Связанная ячейка 11 4" xfId="14009"/>
    <cellStyle name="Связанная ячейка 110" xfId="14010"/>
    <cellStyle name="Связанная ячейка 110 2" xfId="14011"/>
    <cellStyle name="Связанная ячейка 110 3" xfId="14012"/>
    <cellStyle name="Связанная ячейка 110 4" xfId="14013"/>
    <cellStyle name="Связанная ячейка 111" xfId="14014"/>
    <cellStyle name="Связанная ячейка 111 2" xfId="14015"/>
    <cellStyle name="Связанная ячейка 111 3" xfId="14016"/>
    <cellStyle name="Связанная ячейка 111 4" xfId="14017"/>
    <cellStyle name="Связанная ячейка 112" xfId="14018"/>
    <cellStyle name="Связанная ячейка 112 2" xfId="14019"/>
    <cellStyle name="Связанная ячейка 112 3" xfId="14020"/>
    <cellStyle name="Связанная ячейка 112 4" xfId="14021"/>
    <cellStyle name="Связанная ячейка 113" xfId="14022"/>
    <cellStyle name="Связанная ячейка 113 2" xfId="14023"/>
    <cellStyle name="Связанная ячейка 113 3" xfId="14024"/>
    <cellStyle name="Связанная ячейка 113 4" xfId="14025"/>
    <cellStyle name="Связанная ячейка 114" xfId="14026"/>
    <cellStyle name="Связанная ячейка 114 2" xfId="14027"/>
    <cellStyle name="Связанная ячейка 114 3" xfId="14028"/>
    <cellStyle name="Связанная ячейка 114 4" xfId="14029"/>
    <cellStyle name="Связанная ячейка 115" xfId="14030"/>
    <cellStyle name="Связанная ячейка 115 2" xfId="14031"/>
    <cellStyle name="Связанная ячейка 115 3" xfId="14032"/>
    <cellStyle name="Связанная ячейка 115 4" xfId="14033"/>
    <cellStyle name="Связанная ячейка 116" xfId="14034"/>
    <cellStyle name="Связанная ячейка 116 2" xfId="14035"/>
    <cellStyle name="Связанная ячейка 116 3" xfId="14036"/>
    <cellStyle name="Связанная ячейка 116 4" xfId="14037"/>
    <cellStyle name="Связанная ячейка 117" xfId="14038"/>
    <cellStyle name="Связанная ячейка 117 2" xfId="14039"/>
    <cellStyle name="Связанная ячейка 117 3" xfId="14040"/>
    <cellStyle name="Связанная ячейка 117 4" xfId="14041"/>
    <cellStyle name="Связанная ячейка 118" xfId="14042"/>
    <cellStyle name="Связанная ячейка 118 2" xfId="14043"/>
    <cellStyle name="Связанная ячейка 118 3" xfId="14044"/>
    <cellStyle name="Связанная ячейка 118 4" xfId="14045"/>
    <cellStyle name="Связанная ячейка 119" xfId="14046"/>
    <cellStyle name="Связанная ячейка 119 2" xfId="14047"/>
    <cellStyle name="Связанная ячейка 119 3" xfId="14048"/>
    <cellStyle name="Связанная ячейка 119 4" xfId="14049"/>
    <cellStyle name="Связанная ячейка 12" xfId="14050"/>
    <cellStyle name="Связанная ячейка 12 2" xfId="14051"/>
    <cellStyle name="Связанная ячейка 12 3" xfId="14052"/>
    <cellStyle name="Связанная ячейка 12 4" xfId="14053"/>
    <cellStyle name="Связанная ячейка 120" xfId="14054"/>
    <cellStyle name="Связанная ячейка 120 2" xfId="14055"/>
    <cellStyle name="Связанная ячейка 120 3" xfId="14056"/>
    <cellStyle name="Связанная ячейка 120 4" xfId="14057"/>
    <cellStyle name="Связанная ячейка 121" xfId="14058"/>
    <cellStyle name="Связанная ячейка 121 2" xfId="14059"/>
    <cellStyle name="Связанная ячейка 121 3" xfId="14060"/>
    <cellStyle name="Связанная ячейка 121 4" xfId="14061"/>
    <cellStyle name="Связанная ячейка 122" xfId="14062"/>
    <cellStyle name="Связанная ячейка 122 2" xfId="14063"/>
    <cellStyle name="Связанная ячейка 122 3" xfId="14064"/>
    <cellStyle name="Связанная ячейка 122 4" xfId="14065"/>
    <cellStyle name="Связанная ячейка 123" xfId="14066"/>
    <cellStyle name="Связанная ячейка 123 2" xfId="14067"/>
    <cellStyle name="Связанная ячейка 123 3" xfId="14068"/>
    <cellStyle name="Связанная ячейка 123 4" xfId="14069"/>
    <cellStyle name="Связанная ячейка 124" xfId="14070"/>
    <cellStyle name="Связанная ячейка 124 2" xfId="14071"/>
    <cellStyle name="Связанная ячейка 124 3" xfId="14072"/>
    <cellStyle name="Связанная ячейка 124 4" xfId="14073"/>
    <cellStyle name="Связанная ячейка 125" xfId="14074"/>
    <cellStyle name="Связанная ячейка 125 2" xfId="14075"/>
    <cellStyle name="Связанная ячейка 125 3" xfId="14076"/>
    <cellStyle name="Связанная ячейка 125 4" xfId="14077"/>
    <cellStyle name="Связанная ячейка 126" xfId="14078"/>
    <cellStyle name="Связанная ячейка 126 2" xfId="14079"/>
    <cellStyle name="Связанная ячейка 126 3" xfId="14080"/>
    <cellStyle name="Связанная ячейка 126 4" xfId="14081"/>
    <cellStyle name="Связанная ячейка 127" xfId="14082"/>
    <cellStyle name="Связанная ячейка 127 2" xfId="14083"/>
    <cellStyle name="Связанная ячейка 127 3" xfId="14084"/>
    <cellStyle name="Связанная ячейка 127 4" xfId="14085"/>
    <cellStyle name="Связанная ячейка 128" xfId="14086"/>
    <cellStyle name="Связанная ячейка 128 2" xfId="14087"/>
    <cellStyle name="Связанная ячейка 128 3" xfId="14088"/>
    <cellStyle name="Связанная ячейка 128 4" xfId="14089"/>
    <cellStyle name="Связанная ячейка 129" xfId="14090"/>
    <cellStyle name="Связанная ячейка 129 2" xfId="14091"/>
    <cellStyle name="Связанная ячейка 129 3" xfId="14092"/>
    <cellStyle name="Связанная ячейка 129 4" xfId="14093"/>
    <cellStyle name="Связанная ячейка 13" xfId="14094"/>
    <cellStyle name="Связанная ячейка 13 2" xfId="14095"/>
    <cellStyle name="Связанная ячейка 13 3" xfId="14096"/>
    <cellStyle name="Связанная ячейка 13 4" xfId="14097"/>
    <cellStyle name="Связанная ячейка 130" xfId="14098"/>
    <cellStyle name="Связанная ячейка 130 2" xfId="14099"/>
    <cellStyle name="Связанная ячейка 130 3" xfId="14100"/>
    <cellStyle name="Связанная ячейка 130 4" xfId="14101"/>
    <cellStyle name="Связанная ячейка 131" xfId="14102"/>
    <cellStyle name="Связанная ячейка 131 2" xfId="14103"/>
    <cellStyle name="Связанная ячейка 131 3" xfId="14104"/>
    <cellStyle name="Связанная ячейка 131 4" xfId="14105"/>
    <cellStyle name="Связанная ячейка 132" xfId="14106"/>
    <cellStyle name="Связанная ячейка 132 2" xfId="14107"/>
    <cellStyle name="Связанная ячейка 132 3" xfId="14108"/>
    <cellStyle name="Связанная ячейка 132 4" xfId="14109"/>
    <cellStyle name="Связанная ячейка 133" xfId="14110"/>
    <cellStyle name="Связанная ячейка 133 2" xfId="14111"/>
    <cellStyle name="Связанная ячейка 133 3" xfId="14112"/>
    <cellStyle name="Связанная ячейка 133 4" xfId="14113"/>
    <cellStyle name="Связанная ячейка 134" xfId="14114"/>
    <cellStyle name="Связанная ячейка 134 2" xfId="14115"/>
    <cellStyle name="Связанная ячейка 134 3" xfId="14116"/>
    <cellStyle name="Связанная ячейка 134 4" xfId="14117"/>
    <cellStyle name="Связанная ячейка 135" xfId="14118"/>
    <cellStyle name="Связанная ячейка 135 2" xfId="14119"/>
    <cellStyle name="Связанная ячейка 135 3" xfId="14120"/>
    <cellStyle name="Связанная ячейка 135 4" xfId="14121"/>
    <cellStyle name="Связанная ячейка 136" xfId="14122"/>
    <cellStyle name="Связанная ячейка 136 2" xfId="14123"/>
    <cellStyle name="Связанная ячейка 136 3" xfId="14124"/>
    <cellStyle name="Связанная ячейка 136 4" xfId="14125"/>
    <cellStyle name="Связанная ячейка 137" xfId="14126"/>
    <cellStyle name="Связанная ячейка 137 2" xfId="14127"/>
    <cellStyle name="Связанная ячейка 137 3" xfId="14128"/>
    <cellStyle name="Связанная ячейка 137 4" xfId="14129"/>
    <cellStyle name="Связанная ячейка 138" xfId="14130"/>
    <cellStyle name="Связанная ячейка 138 2" xfId="14131"/>
    <cellStyle name="Связанная ячейка 138 3" xfId="14132"/>
    <cellStyle name="Связанная ячейка 138 4" xfId="14133"/>
    <cellStyle name="Связанная ячейка 139" xfId="14134"/>
    <cellStyle name="Связанная ячейка 139 2" xfId="14135"/>
    <cellStyle name="Связанная ячейка 139 3" xfId="14136"/>
    <cellStyle name="Связанная ячейка 139 4" xfId="14137"/>
    <cellStyle name="Связанная ячейка 14" xfId="14138"/>
    <cellStyle name="Связанная ячейка 14 2" xfId="14139"/>
    <cellStyle name="Связанная ячейка 14 3" xfId="14140"/>
    <cellStyle name="Связанная ячейка 14 4" xfId="14141"/>
    <cellStyle name="Связанная ячейка 140" xfId="14142"/>
    <cellStyle name="Связанная ячейка 140 2" xfId="14143"/>
    <cellStyle name="Связанная ячейка 140 3" xfId="14144"/>
    <cellStyle name="Связанная ячейка 140 4" xfId="14145"/>
    <cellStyle name="Связанная ячейка 141" xfId="14146"/>
    <cellStyle name="Связанная ячейка 141 2" xfId="14147"/>
    <cellStyle name="Связанная ячейка 141 3" xfId="14148"/>
    <cellStyle name="Связанная ячейка 141 4" xfId="14149"/>
    <cellStyle name="Связанная ячейка 142" xfId="14150"/>
    <cellStyle name="Связанная ячейка 142 2" xfId="14151"/>
    <cellStyle name="Связанная ячейка 142 3" xfId="14152"/>
    <cellStyle name="Связанная ячейка 142 4" xfId="14153"/>
    <cellStyle name="Связанная ячейка 143" xfId="14154"/>
    <cellStyle name="Связанная ячейка 143 2" xfId="14155"/>
    <cellStyle name="Связанная ячейка 143 3" xfId="14156"/>
    <cellStyle name="Связанная ячейка 143 4" xfId="14157"/>
    <cellStyle name="Связанная ячейка 144" xfId="14158"/>
    <cellStyle name="Связанная ячейка 144 2" xfId="14159"/>
    <cellStyle name="Связанная ячейка 144 3" xfId="14160"/>
    <cellStyle name="Связанная ячейка 144 4" xfId="14161"/>
    <cellStyle name="Связанная ячейка 145" xfId="14162"/>
    <cellStyle name="Связанная ячейка 145 2" xfId="14163"/>
    <cellStyle name="Связанная ячейка 145 3" xfId="14164"/>
    <cellStyle name="Связанная ячейка 145 4" xfId="14165"/>
    <cellStyle name="Связанная ячейка 146" xfId="14166"/>
    <cellStyle name="Связанная ячейка 146 2" xfId="14167"/>
    <cellStyle name="Связанная ячейка 146 3" xfId="14168"/>
    <cellStyle name="Связанная ячейка 146 4" xfId="14169"/>
    <cellStyle name="Связанная ячейка 147" xfId="14170"/>
    <cellStyle name="Связанная ячейка 147 2" xfId="14171"/>
    <cellStyle name="Связанная ячейка 147 3" xfId="14172"/>
    <cellStyle name="Связанная ячейка 147 4" xfId="14173"/>
    <cellStyle name="Связанная ячейка 148" xfId="14174"/>
    <cellStyle name="Связанная ячейка 148 2" xfId="14175"/>
    <cellStyle name="Связанная ячейка 148 3" xfId="14176"/>
    <cellStyle name="Связанная ячейка 148 4" xfId="14177"/>
    <cellStyle name="Связанная ячейка 149" xfId="14178"/>
    <cellStyle name="Связанная ячейка 149 2" xfId="14179"/>
    <cellStyle name="Связанная ячейка 149 3" xfId="14180"/>
    <cellStyle name="Связанная ячейка 149 4" xfId="14181"/>
    <cellStyle name="Связанная ячейка 15" xfId="14182"/>
    <cellStyle name="Связанная ячейка 15 2" xfId="14183"/>
    <cellStyle name="Связанная ячейка 15 3" xfId="14184"/>
    <cellStyle name="Связанная ячейка 15 4" xfId="14185"/>
    <cellStyle name="Связанная ячейка 150" xfId="14186"/>
    <cellStyle name="Связанная ячейка 150 2" xfId="14187"/>
    <cellStyle name="Связанная ячейка 150 3" xfId="14188"/>
    <cellStyle name="Связанная ячейка 150 4" xfId="14189"/>
    <cellStyle name="Связанная ячейка 151" xfId="14190"/>
    <cellStyle name="Связанная ячейка 151 2" xfId="14191"/>
    <cellStyle name="Связанная ячейка 151 3" xfId="14192"/>
    <cellStyle name="Связанная ячейка 151 4" xfId="14193"/>
    <cellStyle name="Связанная ячейка 152" xfId="14194"/>
    <cellStyle name="Связанная ячейка 152 2" xfId="14195"/>
    <cellStyle name="Связанная ячейка 152 3" xfId="14196"/>
    <cellStyle name="Связанная ячейка 152 4" xfId="14197"/>
    <cellStyle name="Связанная ячейка 16" xfId="14198"/>
    <cellStyle name="Связанная ячейка 16 2" xfId="14199"/>
    <cellStyle name="Связанная ячейка 16 3" xfId="14200"/>
    <cellStyle name="Связанная ячейка 16 4" xfId="14201"/>
    <cellStyle name="Связанная ячейка 17" xfId="14202"/>
    <cellStyle name="Связанная ячейка 17 2" xfId="14203"/>
    <cellStyle name="Связанная ячейка 17 3" xfId="14204"/>
    <cellStyle name="Связанная ячейка 17 4" xfId="14205"/>
    <cellStyle name="Связанная ячейка 18" xfId="14206"/>
    <cellStyle name="Связанная ячейка 18 2" xfId="14207"/>
    <cellStyle name="Связанная ячейка 18 3" xfId="14208"/>
    <cellStyle name="Связанная ячейка 18 4" xfId="14209"/>
    <cellStyle name="Связанная ячейка 19" xfId="14210"/>
    <cellStyle name="Связанная ячейка 19 2" xfId="14211"/>
    <cellStyle name="Связанная ячейка 19 3" xfId="14212"/>
    <cellStyle name="Связанная ячейка 19 4" xfId="14213"/>
    <cellStyle name="Связанная ячейка 2" xfId="14214"/>
    <cellStyle name="Связанная ячейка 2 2" xfId="14215"/>
    <cellStyle name="Связанная ячейка 2 2 10" xfId="14216"/>
    <cellStyle name="Связанная ячейка 2 2 10 2" xfId="14217"/>
    <cellStyle name="Связанная ячейка 2 2 10 3" xfId="14218"/>
    <cellStyle name="Связанная ячейка 2 2 10 4" xfId="14219"/>
    <cellStyle name="Связанная ячейка 2 2 11" xfId="14220"/>
    <cellStyle name="Связанная ячейка 2 2 11 2" xfId="14221"/>
    <cellStyle name="Связанная ячейка 2 2 11 3" xfId="14222"/>
    <cellStyle name="Связанная ячейка 2 2 11 4" xfId="14223"/>
    <cellStyle name="Связанная ячейка 2 2 12" xfId="14224"/>
    <cellStyle name="Связанная ячейка 2 2 12 2" xfId="14225"/>
    <cellStyle name="Связанная ячейка 2 2 12 3" xfId="14226"/>
    <cellStyle name="Связанная ячейка 2 2 12 4" xfId="14227"/>
    <cellStyle name="Связанная ячейка 2 2 13" xfId="14228"/>
    <cellStyle name="Связанная ячейка 2 2 13 2" xfId="14229"/>
    <cellStyle name="Связанная ячейка 2 2 13 3" xfId="14230"/>
    <cellStyle name="Связанная ячейка 2 2 13 4" xfId="14231"/>
    <cellStyle name="Связанная ячейка 2 2 14" xfId="14232"/>
    <cellStyle name="Связанная ячейка 2 2 15" xfId="14233"/>
    <cellStyle name="Связанная ячейка 2 2 16" xfId="14234"/>
    <cellStyle name="Связанная ячейка 2 2 2" xfId="14235"/>
    <cellStyle name="Связанная ячейка 2 2 2 2" xfId="14236"/>
    <cellStyle name="Связанная ячейка 2 2 2 3" xfId="14237"/>
    <cellStyle name="Связанная ячейка 2 2 2 4" xfId="14238"/>
    <cellStyle name="Связанная ячейка 2 2 3" xfId="14239"/>
    <cellStyle name="Связанная ячейка 2 2 3 2" xfId="14240"/>
    <cellStyle name="Связанная ячейка 2 2 3 3" xfId="14241"/>
    <cellStyle name="Связанная ячейка 2 2 3 4" xfId="14242"/>
    <cellStyle name="Связанная ячейка 2 2 4" xfId="14243"/>
    <cellStyle name="Связанная ячейка 2 2 4 2" xfId="14244"/>
    <cellStyle name="Связанная ячейка 2 2 4 3" xfId="14245"/>
    <cellStyle name="Связанная ячейка 2 2 4 4" xfId="14246"/>
    <cellStyle name="Связанная ячейка 2 2 5" xfId="14247"/>
    <cellStyle name="Связанная ячейка 2 2 5 2" xfId="14248"/>
    <cellStyle name="Связанная ячейка 2 2 5 3" xfId="14249"/>
    <cellStyle name="Связанная ячейка 2 2 5 4" xfId="14250"/>
    <cellStyle name="Связанная ячейка 2 2 6" xfId="14251"/>
    <cellStyle name="Связанная ячейка 2 2 6 2" xfId="14252"/>
    <cellStyle name="Связанная ячейка 2 2 6 3" xfId="14253"/>
    <cellStyle name="Связанная ячейка 2 2 6 4" xfId="14254"/>
    <cellStyle name="Связанная ячейка 2 2 7" xfId="14255"/>
    <cellStyle name="Связанная ячейка 2 2 7 2" xfId="14256"/>
    <cellStyle name="Связанная ячейка 2 2 7 3" xfId="14257"/>
    <cellStyle name="Связанная ячейка 2 2 7 4" xfId="14258"/>
    <cellStyle name="Связанная ячейка 2 2 8" xfId="14259"/>
    <cellStyle name="Связанная ячейка 2 2 8 2" xfId="14260"/>
    <cellStyle name="Связанная ячейка 2 2 8 3" xfId="14261"/>
    <cellStyle name="Связанная ячейка 2 2 8 4" xfId="14262"/>
    <cellStyle name="Связанная ячейка 2 2 9" xfId="14263"/>
    <cellStyle name="Связанная ячейка 2 2 9 2" xfId="14264"/>
    <cellStyle name="Связанная ячейка 2 2 9 3" xfId="14265"/>
    <cellStyle name="Связанная ячейка 2 2 9 4" xfId="14266"/>
    <cellStyle name="Связанная ячейка 2 3" xfId="14267"/>
    <cellStyle name="Связанная ячейка 2 3 2" xfId="14268"/>
    <cellStyle name="Связанная ячейка 2 3 3" xfId="14269"/>
    <cellStyle name="Связанная ячейка 2 3 4" xfId="14270"/>
    <cellStyle name="Связанная ячейка 2 4" xfId="14271"/>
    <cellStyle name="Связанная ячейка 2 5" xfId="14272"/>
    <cellStyle name="Связанная ячейка 2 6" xfId="14273"/>
    <cellStyle name="Связанная ячейка 20" xfId="14274"/>
    <cellStyle name="Связанная ячейка 20 2" xfId="14275"/>
    <cellStyle name="Связанная ячейка 20 3" xfId="14276"/>
    <cellStyle name="Связанная ячейка 20 4" xfId="14277"/>
    <cellStyle name="Связанная ячейка 21" xfId="14278"/>
    <cellStyle name="Связанная ячейка 21 2" xfId="14279"/>
    <cellStyle name="Связанная ячейка 21 3" xfId="14280"/>
    <cellStyle name="Связанная ячейка 21 4" xfId="14281"/>
    <cellStyle name="Связанная ячейка 22" xfId="14282"/>
    <cellStyle name="Связанная ячейка 22 2" xfId="14283"/>
    <cellStyle name="Связанная ячейка 22 3" xfId="14284"/>
    <cellStyle name="Связанная ячейка 22 4" xfId="14285"/>
    <cellStyle name="Связанная ячейка 23" xfId="14286"/>
    <cellStyle name="Связанная ячейка 23 2" xfId="14287"/>
    <cellStyle name="Связанная ячейка 23 3" xfId="14288"/>
    <cellStyle name="Связанная ячейка 23 4" xfId="14289"/>
    <cellStyle name="Связанная ячейка 24" xfId="14290"/>
    <cellStyle name="Связанная ячейка 24 2" xfId="14291"/>
    <cellStyle name="Связанная ячейка 24 3" xfId="14292"/>
    <cellStyle name="Связанная ячейка 24 4" xfId="14293"/>
    <cellStyle name="Связанная ячейка 25" xfId="14294"/>
    <cellStyle name="Связанная ячейка 25 2" xfId="14295"/>
    <cellStyle name="Связанная ячейка 25 3" xfId="14296"/>
    <cellStyle name="Связанная ячейка 25 4" xfId="14297"/>
    <cellStyle name="Связанная ячейка 26" xfId="14298"/>
    <cellStyle name="Связанная ячейка 26 2" xfId="14299"/>
    <cellStyle name="Связанная ячейка 26 3" xfId="14300"/>
    <cellStyle name="Связанная ячейка 26 4" xfId="14301"/>
    <cellStyle name="Связанная ячейка 27" xfId="14302"/>
    <cellStyle name="Связанная ячейка 27 2" xfId="14303"/>
    <cellStyle name="Связанная ячейка 27 3" xfId="14304"/>
    <cellStyle name="Связанная ячейка 27 4" xfId="14305"/>
    <cellStyle name="Связанная ячейка 28" xfId="14306"/>
    <cellStyle name="Связанная ячейка 28 2" xfId="14307"/>
    <cellStyle name="Связанная ячейка 28 3" xfId="14308"/>
    <cellStyle name="Связанная ячейка 28 4" xfId="14309"/>
    <cellStyle name="Связанная ячейка 29" xfId="14310"/>
    <cellStyle name="Связанная ячейка 29 2" xfId="14311"/>
    <cellStyle name="Связанная ячейка 29 3" xfId="14312"/>
    <cellStyle name="Связанная ячейка 29 4" xfId="14313"/>
    <cellStyle name="Связанная ячейка 3" xfId="14314"/>
    <cellStyle name="Связанная ячейка 3 2" xfId="14315"/>
    <cellStyle name="Связанная ячейка 3 3" xfId="14316"/>
    <cellStyle name="Связанная ячейка 3 4" xfId="14317"/>
    <cellStyle name="Связанная ячейка 30" xfId="14318"/>
    <cellStyle name="Связанная ячейка 30 2" xfId="14319"/>
    <cellStyle name="Связанная ячейка 30 3" xfId="14320"/>
    <cellStyle name="Связанная ячейка 30 4" xfId="14321"/>
    <cellStyle name="Связанная ячейка 31" xfId="14322"/>
    <cellStyle name="Связанная ячейка 31 2" xfId="14323"/>
    <cellStyle name="Связанная ячейка 31 3" xfId="14324"/>
    <cellStyle name="Связанная ячейка 31 4" xfId="14325"/>
    <cellStyle name="Связанная ячейка 32" xfId="14326"/>
    <cellStyle name="Связанная ячейка 32 2" xfId="14327"/>
    <cellStyle name="Связанная ячейка 32 3" xfId="14328"/>
    <cellStyle name="Связанная ячейка 32 4" xfId="14329"/>
    <cellStyle name="Связанная ячейка 33" xfId="14330"/>
    <cellStyle name="Связанная ячейка 33 2" xfId="14331"/>
    <cellStyle name="Связанная ячейка 33 3" xfId="14332"/>
    <cellStyle name="Связанная ячейка 33 4" xfId="14333"/>
    <cellStyle name="Связанная ячейка 34" xfId="14334"/>
    <cellStyle name="Связанная ячейка 34 2" xfId="14335"/>
    <cellStyle name="Связанная ячейка 34 3" xfId="14336"/>
    <cellStyle name="Связанная ячейка 34 4" xfId="14337"/>
    <cellStyle name="Связанная ячейка 35" xfId="14338"/>
    <cellStyle name="Связанная ячейка 35 2" xfId="14339"/>
    <cellStyle name="Связанная ячейка 35 3" xfId="14340"/>
    <cellStyle name="Связанная ячейка 35 4" xfId="14341"/>
    <cellStyle name="Связанная ячейка 36" xfId="14342"/>
    <cellStyle name="Связанная ячейка 36 2" xfId="14343"/>
    <cellStyle name="Связанная ячейка 36 3" xfId="14344"/>
    <cellStyle name="Связанная ячейка 36 4" xfId="14345"/>
    <cellStyle name="Связанная ячейка 37" xfId="14346"/>
    <cellStyle name="Связанная ячейка 37 2" xfId="14347"/>
    <cellStyle name="Связанная ячейка 37 3" xfId="14348"/>
    <cellStyle name="Связанная ячейка 37 4" xfId="14349"/>
    <cellStyle name="Связанная ячейка 38" xfId="14350"/>
    <cellStyle name="Связанная ячейка 38 2" xfId="14351"/>
    <cellStyle name="Связанная ячейка 38 3" xfId="14352"/>
    <cellStyle name="Связанная ячейка 38 4" xfId="14353"/>
    <cellStyle name="Связанная ячейка 39" xfId="14354"/>
    <cellStyle name="Связанная ячейка 39 2" xfId="14355"/>
    <cellStyle name="Связанная ячейка 39 3" xfId="14356"/>
    <cellStyle name="Связанная ячейка 39 4" xfId="14357"/>
    <cellStyle name="Связанная ячейка 4" xfId="14358"/>
    <cellStyle name="Связанная ячейка 4 2" xfId="14359"/>
    <cellStyle name="Связанная ячейка 4 3" xfId="14360"/>
    <cellStyle name="Связанная ячейка 4 4" xfId="14361"/>
    <cellStyle name="Связанная ячейка 40" xfId="14362"/>
    <cellStyle name="Связанная ячейка 40 2" xfId="14363"/>
    <cellStyle name="Связанная ячейка 40 3" xfId="14364"/>
    <cellStyle name="Связанная ячейка 40 4" xfId="14365"/>
    <cellStyle name="Связанная ячейка 41" xfId="14366"/>
    <cellStyle name="Связанная ячейка 41 2" xfId="14367"/>
    <cellStyle name="Связанная ячейка 41 3" xfId="14368"/>
    <cellStyle name="Связанная ячейка 41 4" xfId="14369"/>
    <cellStyle name="Связанная ячейка 42" xfId="14370"/>
    <cellStyle name="Связанная ячейка 42 2" xfId="14371"/>
    <cellStyle name="Связанная ячейка 42 3" xfId="14372"/>
    <cellStyle name="Связанная ячейка 42 4" xfId="14373"/>
    <cellStyle name="Связанная ячейка 43" xfId="14374"/>
    <cellStyle name="Связанная ячейка 43 2" xfId="14375"/>
    <cellStyle name="Связанная ячейка 43 3" xfId="14376"/>
    <cellStyle name="Связанная ячейка 43 4" xfId="14377"/>
    <cellStyle name="Связанная ячейка 44" xfId="14378"/>
    <cellStyle name="Связанная ячейка 44 2" xfId="14379"/>
    <cellStyle name="Связанная ячейка 44 3" xfId="14380"/>
    <cellStyle name="Связанная ячейка 44 4" xfId="14381"/>
    <cellStyle name="Связанная ячейка 45" xfId="14382"/>
    <cellStyle name="Связанная ячейка 45 2" xfId="14383"/>
    <cellStyle name="Связанная ячейка 45 3" xfId="14384"/>
    <cellStyle name="Связанная ячейка 45 4" xfId="14385"/>
    <cellStyle name="Связанная ячейка 46" xfId="14386"/>
    <cellStyle name="Связанная ячейка 46 2" xfId="14387"/>
    <cellStyle name="Связанная ячейка 46 3" xfId="14388"/>
    <cellStyle name="Связанная ячейка 46 4" xfId="14389"/>
    <cellStyle name="Связанная ячейка 47" xfId="14390"/>
    <cellStyle name="Связанная ячейка 47 2" xfId="14391"/>
    <cellStyle name="Связанная ячейка 47 3" xfId="14392"/>
    <cellStyle name="Связанная ячейка 47 4" xfId="14393"/>
    <cellStyle name="Связанная ячейка 48" xfId="14394"/>
    <cellStyle name="Связанная ячейка 48 2" xfId="14395"/>
    <cellStyle name="Связанная ячейка 48 3" xfId="14396"/>
    <cellStyle name="Связанная ячейка 48 4" xfId="14397"/>
    <cellStyle name="Связанная ячейка 49" xfId="14398"/>
    <cellStyle name="Связанная ячейка 49 2" xfId="14399"/>
    <cellStyle name="Связанная ячейка 49 3" xfId="14400"/>
    <cellStyle name="Связанная ячейка 49 4" xfId="14401"/>
    <cellStyle name="Связанная ячейка 5" xfId="14402"/>
    <cellStyle name="Связанная ячейка 5 2" xfId="14403"/>
    <cellStyle name="Связанная ячейка 5 3" xfId="14404"/>
    <cellStyle name="Связанная ячейка 5 4" xfId="14405"/>
    <cellStyle name="Связанная ячейка 50" xfId="14406"/>
    <cellStyle name="Связанная ячейка 50 2" xfId="14407"/>
    <cellStyle name="Связанная ячейка 50 3" xfId="14408"/>
    <cellStyle name="Связанная ячейка 50 4" xfId="14409"/>
    <cellStyle name="Связанная ячейка 51" xfId="14410"/>
    <cellStyle name="Связанная ячейка 51 2" xfId="14411"/>
    <cellStyle name="Связанная ячейка 51 3" xfId="14412"/>
    <cellStyle name="Связанная ячейка 51 4" xfId="14413"/>
    <cellStyle name="Связанная ячейка 52" xfId="14414"/>
    <cellStyle name="Связанная ячейка 52 2" xfId="14415"/>
    <cellStyle name="Связанная ячейка 52 3" xfId="14416"/>
    <cellStyle name="Связанная ячейка 52 4" xfId="14417"/>
    <cellStyle name="Связанная ячейка 53" xfId="14418"/>
    <cellStyle name="Связанная ячейка 53 2" xfId="14419"/>
    <cellStyle name="Связанная ячейка 53 3" xfId="14420"/>
    <cellStyle name="Связанная ячейка 53 4" xfId="14421"/>
    <cellStyle name="Связанная ячейка 54" xfId="14422"/>
    <cellStyle name="Связанная ячейка 54 2" xfId="14423"/>
    <cellStyle name="Связанная ячейка 54 3" xfId="14424"/>
    <cellStyle name="Связанная ячейка 54 4" xfId="14425"/>
    <cellStyle name="Связанная ячейка 55" xfId="14426"/>
    <cellStyle name="Связанная ячейка 55 2" xfId="14427"/>
    <cellStyle name="Связанная ячейка 55 3" xfId="14428"/>
    <cellStyle name="Связанная ячейка 55 4" xfId="14429"/>
    <cellStyle name="Связанная ячейка 56" xfId="14430"/>
    <cellStyle name="Связанная ячейка 56 2" xfId="14431"/>
    <cellStyle name="Связанная ячейка 56 3" xfId="14432"/>
    <cellStyle name="Связанная ячейка 56 4" xfId="14433"/>
    <cellStyle name="Связанная ячейка 57" xfId="14434"/>
    <cellStyle name="Связанная ячейка 57 2" xfId="14435"/>
    <cellStyle name="Связанная ячейка 57 3" xfId="14436"/>
    <cellStyle name="Связанная ячейка 57 4" xfId="14437"/>
    <cellStyle name="Связанная ячейка 58" xfId="14438"/>
    <cellStyle name="Связанная ячейка 58 2" xfId="14439"/>
    <cellStyle name="Связанная ячейка 58 3" xfId="14440"/>
    <cellStyle name="Связанная ячейка 58 4" xfId="14441"/>
    <cellStyle name="Связанная ячейка 59" xfId="14442"/>
    <cellStyle name="Связанная ячейка 59 2" xfId="14443"/>
    <cellStyle name="Связанная ячейка 59 3" xfId="14444"/>
    <cellStyle name="Связанная ячейка 59 4" xfId="14445"/>
    <cellStyle name="Связанная ячейка 6" xfId="14446"/>
    <cellStyle name="Связанная ячейка 6 2" xfId="14447"/>
    <cellStyle name="Связанная ячейка 6 3" xfId="14448"/>
    <cellStyle name="Связанная ячейка 6 4" xfId="14449"/>
    <cellStyle name="Связанная ячейка 60" xfId="14450"/>
    <cellStyle name="Связанная ячейка 60 2" xfId="14451"/>
    <cellStyle name="Связанная ячейка 60 3" xfId="14452"/>
    <cellStyle name="Связанная ячейка 60 4" xfId="14453"/>
    <cellStyle name="Связанная ячейка 61" xfId="14454"/>
    <cellStyle name="Связанная ячейка 61 2" xfId="14455"/>
    <cellStyle name="Связанная ячейка 61 3" xfId="14456"/>
    <cellStyle name="Связанная ячейка 61 4" xfId="14457"/>
    <cellStyle name="Связанная ячейка 62" xfId="14458"/>
    <cellStyle name="Связанная ячейка 62 2" xfId="14459"/>
    <cellStyle name="Связанная ячейка 62 3" xfId="14460"/>
    <cellStyle name="Связанная ячейка 62 4" xfId="14461"/>
    <cellStyle name="Связанная ячейка 63" xfId="14462"/>
    <cellStyle name="Связанная ячейка 63 2" xfId="14463"/>
    <cellStyle name="Связанная ячейка 63 3" xfId="14464"/>
    <cellStyle name="Связанная ячейка 63 4" xfId="14465"/>
    <cellStyle name="Связанная ячейка 64" xfId="14466"/>
    <cellStyle name="Связанная ячейка 64 2" xfId="14467"/>
    <cellStyle name="Связанная ячейка 64 3" xfId="14468"/>
    <cellStyle name="Связанная ячейка 64 4" xfId="14469"/>
    <cellStyle name="Связанная ячейка 65" xfId="14470"/>
    <cellStyle name="Связанная ячейка 65 2" xfId="14471"/>
    <cellStyle name="Связанная ячейка 65 3" xfId="14472"/>
    <cellStyle name="Связанная ячейка 65 4" xfId="14473"/>
    <cellStyle name="Связанная ячейка 66" xfId="14474"/>
    <cellStyle name="Связанная ячейка 66 2" xfId="14475"/>
    <cellStyle name="Связанная ячейка 66 3" xfId="14476"/>
    <cellStyle name="Связанная ячейка 66 4" xfId="14477"/>
    <cellStyle name="Связанная ячейка 67" xfId="14478"/>
    <cellStyle name="Связанная ячейка 67 2" xfId="14479"/>
    <cellStyle name="Связанная ячейка 67 3" xfId="14480"/>
    <cellStyle name="Связанная ячейка 67 4" xfId="14481"/>
    <cellStyle name="Связанная ячейка 68" xfId="14482"/>
    <cellStyle name="Связанная ячейка 68 2" xfId="14483"/>
    <cellStyle name="Связанная ячейка 68 3" xfId="14484"/>
    <cellStyle name="Связанная ячейка 68 4" xfId="14485"/>
    <cellStyle name="Связанная ячейка 69" xfId="14486"/>
    <cellStyle name="Связанная ячейка 69 2" xfId="14487"/>
    <cellStyle name="Связанная ячейка 69 3" xfId="14488"/>
    <cellStyle name="Связанная ячейка 69 4" xfId="14489"/>
    <cellStyle name="Связанная ячейка 7" xfId="14490"/>
    <cellStyle name="Связанная ячейка 7 2" xfId="14491"/>
    <cellStyle name="Связанная ячейка 7 3" xfId="14492"/>
    <cellStyle name="Связанная ячейка 7 4" xfId="14493"/>
    <cellStyle name="Связанная ячейка 70" xfId="14494"/>
    <cellStyle name="Связанная ячейка 70 2" xfId="14495"/>
    <cellStyle name="Связанная ячейка 70 3" xfId="14496"/>
    <cellStyle name="Связанная ячейка 70 4" xfId="14497"/>
    <cellStyle name="Связанная ячейка 71" xfId="14498"/>
    <cellStyle name="Связанная ячейка 71 2" xfId="14499"/>
    <cellStyle name="Связанная ячейка 71 3" xfId="14500"/>
    <cellStyle name="Связанная ячейка 71 4" xfId="14501"/>
    <cellStyle name="Связанная ячейка 72" xfId="14502"/>
    <cellStyle name="Связанная ячейка 72 2" xfId="14503"/>
    <cellStyle name="Связанная ячейка 72 3" xfId="14504"/>
    <cellStyle name="Связанная ячейка 72 4" xfId="14505"/>
    <cellStyle name="Связанная ячейка 73" xfId="14506"/>
    <cellStyle name="Связанная ячейка 73 2" xfId="14507"/>
    <cellStyle name="Связанная ячейка 73 3" xfId="14508"/>
    <cellStyle name="Связанная ячейка 73 4" xfId="14509"/>
    <cellStyle name="Связанная ячейка 74" xfId="14510"/>
    <cellStyle name="Связанная ячейка 74 2" xfId="14511"/>
    <cellStyle name="Связанная ячейка 74 3" xfId="14512"/>
    <cellStyle name="Связанная ячейка 74 4" xfId="14513"/>
    <cellStyle name="Связанная ячейка 75" xfId="14514"/>
    <cellStyle name="Связанная ячейка 75 2" xfId="14515"/>
    <cellStyle name="Связанная ячейка 75 3" xfId="14516"/>
    <cellStyle name="Связанная ячейка 75 4" xfId="14517"/>
    <cellStyle name="Связанная ячейка 76" xfId="14518"/>
    <cellStyle name="Связанная ячейка 76 2" xfId="14519"/>
    <cellStyle name="Связанная ячейка 76 3" xfId="14520"/>
    <cellStyle name="Связанная ячейка 76 4" xfId="14521"/>
    <cellStyle name="Связанная ячейка 77" xfId="14522"/>
    <cellStyle name="Связанная ячейка 77 2" xfId="14523"/>
    <cellStyle name="Связанная ячейка 77 3" xfId="14524"/>
    <cellStyle name="Связанная ячейка 77 4" xfId="14525"/>
    <cellStyle name="Связанная ячейка 78" xfId="14526"/>
    <cellStyle name="Связанная ячейка 78 2" xfId="14527"/>
    <cellStyle name="Связанная ячейка 78 3" xfId="14528"/>
    <cellStyle name="Связанная ячейка 78 4" xfId="14529"/>
    <cellStyle name="Связанная ячейка 79" xfId="14530"/>
    <cellStyle name="Связанная ячейка 79 2" xfId="14531"/>
    <cellStyle name="Связанная ячейка 79 3" xfId="14532"/>
    <cellStyle name="Связанная ячейка 79 4" xfId="14533"/>
    <cellStyle name="Связанная ячейка 8" xfId="14534"/>
    <cellStyle name="Связанная ячейка 8 2" xfId="14535"/>
    <cellStyle name="Связанная ячейка 8 3" xfId="14536"/>
    <cellStyle name="Связанная ячейка 8 4" xfId="14537"/>
    <cellStyle name="Связанная ячейка 80" xfId="14538"/>
    <cellStyle name="Связанная ячейка 80 2" xfId="14539"/>
    <cellStyle name="Связанная ячейка 80 3" xfId="14540"/>
    <cellStyle name="Связанная ячейка 80 4" xfId="14541"/>
    <cellStyle name="Связанная ячейка 81" xfId="14542"/>
    <cellStyle name="Связанная ячейка 81 2" xfId="14543"/>
    <cellStyle name="Связанная ячейка 81 3" xfId="14544"/>
    <cellStyle name="Связанная ячейка 81 4" xfId="14545"/>
    <cellStyle name="Связанная ячейка 82" xfId="14546"/>
    <cellStyle name="Связанная ячейка 82 2" xfId="14547"/>
    <cellStyle name="Связанная ячейка 82 3" xfId="14548"/>
    <cellStyle name="Связанная ячейка 82 4" xfId="14549"/>
    <cellStyle name="Связанная ячейка 83" xfId="14550"/>
    <cellStyle name="Связанная ячейка 83 2" xfId="14551"/>
    <cellStyle name="Связанная ячейка 83 3" xfId="14552"/>
    <cellStyle name="Связанная ячейка 83 4" xfId="14553"/>
    <cellStyle name="Связанная ячейка 84" xfId="14554"/>
    <cellStyle name="Связанная ячейка 84 2" xfId="14555"/>
    <cellStyle name="Связанная ячейка 84 3" xfId="14556"/>
    <cellStyle name="Связанная ячейка 84 4" xfId="14557"/>
    <cellStyle name="Связанная ячейка 85" xfId="14558"/>
    <cellStyle name="Связанная ячейка 85 2" xfId="14559"/>
    <cellStyle name="Связанная ячейка 85 3" xfId="14560"/>
    <cellStyle name="Связанная ячейка 85 4" xfId="14561"/>
    <cellStyle name="Связанная ячейка 86" xfId="14562"/>
    <cellStyle name="Связанная ячейка 86 2" xfId="14563"/>
    <cellStyle name="Связанная ячейка 86 3" xfId="14564"/>
    <cellStyle name="Связанная ячейка 86 4" xfId="14565"/>
    <cellStyle name="Связанная ячейка 87" xfId="14566"/>
    <cellStyle name="Связанная ячейка 87 2" xfId="14567"/>
    <cellStyle name="Связанная ячейка 87 3" xfId="14568"/>
    <cellStyle name="Связанная ячейка 87 4" xfId="14569"/>
    <cellStyle name="Связанная ячейка 88" xfId="14570"/>
    <cellStyle name="Связанная ячейка 88 2" xfId="14571"/>
    <cellStyle name="Связанная ячейка 88 3" xfId="14572"/>
    <cellStyle name="Связанная ячейка 88 4" xfId="14573"/>
    <cellStyle name="Связанная ячейка 89" xfId="14574"/>
    <cellStyle name="Связанная ячейка 89 2" xfId="14575"/>
    <cellStyle name="Связанная ячейка 89 3" xfId="14576"/>
    <cellStyle name="Связанная ячейка 89 4" xfId="14577"/>
    <cellStyle name="Связанная ячейка 9" xfId="14578"/>
    <cellStyle name="Связанная ячейка 9 2" xfId="14579"/>
    <cellStyle name="Связанная ячейка 9 3" xfId="14580"/>
    <cellStyle name="Связанная ячейка 9 4" xfId="14581"/>
    <cellStyle name="Связанная ячейка 90" xfId="14582"/>
    <cellStyle name="Связанная ячейка 90 2" xfId="14583"/>
    <cellStyle name="Связанная ячейка 90 3" xfId="14584"/>
    <cellStyle name="Связанная ячейка 90 4" xfId="14585"/>
    <cellStyle name="Связанная ячейка 91" xfId="14586"/>
    <cellStyle name="Связанная ячейка 91 2" xfId="14587"/>
    <cellStyle name="Связанная ячейка 91 3" xfId="14588"/>
    <cellStyle name="Связанная ячейка 91 4" xfId="14589"/>
    <cellStyle name="Связанная ячейка 92" xfId="14590"/>
    <cellStyle name="Связанная ячейка 92 2" xfId="14591"/>
    <cellStyle name="Связанная ячейка 92 3" xfId="14592"/>
    <cellStyle name="Связанная ячейка 92 4" xfId="14593"/>
    <cellStyle name="Связанная ячейка 93" xfId="14594"/>
    <cellStyle name="Связанная ячейка 93 2" xfId="14595"/>
    <cellStyle name="Связанная ячейка 93 3" xfId="14596"/>
    <cellStyle name="Связанная ячейка 93 4" xfId="14597"/>
    <cellStyle name="Связанная ячейка 94" xfId="14598"/>
    <cellStyle name="Связанная ячейка 94 2" xfId="14599"/>
    <cellStyle name="Связанная ячейка 94 3" xfId="14600"/>
    <cellStyle name="Связанная ячейка 94 4" xfId="14601"/>
    <cellStyle name="Связанная ячейка 95" xfId="14602"/>
    <cellStyle name="Связанная ячейка 95 2" xfId="14603"/>
    <cellStyle name="Связанная ячейка 95 3" xfId="14604"/>
    <cellStyle name="Связанная ячейка 95 4" xfId="14605"/>
    <cellStyle name="Связанная ячейка 96" xfId="14606"/>
    <cellStyle name="Связанная ячейка 96 2" xfId="14607"/>
    <cellStyle name="Связанная ячейка 96 3" xfId="14608"/>
    <cellStyle name="Связанная ячейка 96 4" xfId="14609"/>
    <cellStyle name="Связанная ячейка 97" xfId="14610"/>
    <cellStyle name="Связанная ячейка 97 2" xfId="14611"/>
    <cellStyle name="Связанная ячейка 97 3" xfId="14612"/>
    <cellStyle name="Связанная ячейка 97 4" xfId="14613"/>
    <cellStyle name="Связанная ячейка 98" xfId="14614"/>
    <cellStyle name="Связанная ячейка 98 2" xfId="14615"/>
    <cellStyle name="Связанная ячейка 98 3" xfId="14616"/>
    <cellStyle name="Связанная ячейка 98 4" xfId="14617"/>
    <cellStyle name="Связанная ячейка 99" xfId="14618"/>
    <cellStyle name="Связанная ячейка 99 2" xfId="14619"/>
    <cellStyle name="Связанная ячейка 99 3" xfId="14620"/>
    <cellStyle name="Связанная ячейка 99 4" xfId="14621"/>
    <cellStyle name="Текст предупреждения 10" xfId="14622"/>
    <cellStyle name="Текст предупреждения 10 2" xfId="14623"/>
    <cellStyle name="Текст предупреждения 10 3" xfId="14624"/>
    <cellStyle name="Текст предупреждения 10 4" xfId="14625"/>
    <cellStyle name="Текст предупреждения 100" xfId="14626"/>
    <cellStyle name="Текст предупреждения 100 2" xfId="14627"/>
    <cellStyle name="Текст предупреждения 100 3" xfId="14628"/>
    <cellStyle name="Текст предупреждения 100 4" xfId="14629"/>
    <cellStyle name="Текст предупреждения 101" xfId="14630"/>
    <cellStyle name="Текст предупреждения 101 2" xfId="14631"/>
    <cellStyle name="Текст предупреждения 101 3" xfId="14632"/>
    <cellStyle name="Текст предупреждения 101 4" xfId="14633"/>
    <cellStyle name="Текст предупреждения 102" xfId="14634"/>
    <cellStyle name="Текст предупреждения 102 2" xfId="14635"/>
    <cellStyle name="Текст предупреждения 102 3" xfId="14636"/>
    <cellStyle name="Текст предупреждения 102 4" xfId="14637"/>
    <cellStyle name="Текст предупреждения 103" xfId="14638"/>
    <cellStyle name="Текст предупреждения 103 2" xfId="14639"/>
    <cellStyle name="Текст предупреждения 103 3" xfId="14640"/>
    <cellStyle name="Текст предупреждения 103 4" xfId="14641"/>
    <cellStyle name="Текст предупреждения 104" xfId="14642"/>
    <cellStyle name="Текст предупреждения 104 2" xfId="14643"/>
    <cellStyle name="Текст предупреждения 104 3" xfId="14644"/>
    <cellStyle name="Текст предупреждения 104 4" xfId="14645"/>
    <cellStyle name="Текст предупреждения 105" xfId="14646"/>
    <cellStyle name="Текст предупреждения 105 2" xfId="14647"/>
    <cellStyle name="Текст предупреждения 105 3" xfId="14648"/>
    <cellStyle name="Текст предупреждения 105 4" xfId="14649"/>
    <cellStyle name="Текст предупреждения 106" xfId="14650"/>
    <cellStyle name="Текст предупреждения 106 2" xfId="14651"/>
    <cellStyle name="Текст предупреждения 106 3" xfId="14652"/>
    <cellStyle name="Текст предупреждения 106 4" xfId="14653"/>
    <cellStyle name="Текст предупреждения 107" xfId="14654"/>
    <cellStyle name="Текст предупреждения 107 2" xfId="14655"/>
    <cellStyle name="Текст предупреждения 107 3" xfId="14656"/>
    <cellStyle name="Текст предупреждения 107 4" xfId="14657"/>
    <cellStyle name="Текст предупреждения 108" xfId="14658"/>
    <cellStyle name="Текст предупреждения 108 2" xfId="14659"/>
    <cellStyle name="Текст предупреждения 108 3" xfId="14660"/>
    <cellStyle name="Текст предупреждения 108 4" xfId="14661"/>
    <cellStyle name="Текст предупреждения 109" xfId="14662"/>
    <cellStyle name="Текст предупреждения 109 2" xfId="14663"/>
    <cellStyle name="Текст предупреждения 109 3" xfId="14664"/>
    <cellStyle name="Текст предупреждения 109 4" xfId="14665"/>
    <cellStyle name="Текст предупреждения 11" xfId="14666"/>
    <cellStyle name="Текст предупреждения 11 2" xfId="14667"/>
    <cellStyle name="Текст предупреждения 11 3" xfId="14668"/>
    <cellStyle name="Текст предупреждения 11 4" xfId="14669"/>
    <cellStyle name="Текст предупреждения 110" xfId="14670"/>
    <cellStyle name="Текст предупреждения 110 2" xfId="14671"/>
    <cellStyle name="Текст предупреждения 110 3" xfId="14672"/>
    <cellStyle name="Текст предупреждения 110 4" xfId="14673"/>
    <cellStyle name="Текст предупреждения 111" xfId="14674"/>
    <cellStyle name="Текст предупреждения 111 2" xfId="14675"/>
    <cellStyle name="Текст предупреждения 111 3" xfId="14676"/>
    <cellStyle name="Текст предупреждения 111 4" xfId="14677"/>
    <cellStyle name="Текст предупреждения 112" xfId="14678"/>
    <cellStyle name="Текст предупреждения 112 2" xfId="14679"/>
    <cellStyle name="Текст предупреждения 112 3" xfId="14680"/>
    <cellStyle name="Текст предупреждения 112 4" xfId="14681"/>
    <cellStyle name="Текст предупреждения 113" xfId="14682"/>
    <cellStyle name="Текст предупреждения 113 2" xfId="14683"/>
    <cellStyle name="Текст предупреждения 113 3" xfId="14684"/>
    <cellStyle name="Текст предупреждения 113 4" xfId="14685"/>
    <cellStyle name="Текст предупреждения 114" xfId="14686"/>
    <cellStyle name="Текст предупреждения 114 2" xfId="14687"/>
    <cellStyle name="Текст предупреждения 114 3" xfId="14688"/>
    <cellStyle name="Текст предупреждения 114 4" xfId="14689"/>
    <cellStyle name="Текст предупреждения 115" xfId="14690"/>
    <cellStyle name="Текст предупреждения 115 2" xfId="14691"/>
    <cellStyle name="Текст предупреждения 115 3" xfId="14692"/>
    <cellStyle name="Текст предупреждения 115 4" xfId="14693"/>
    <cellStyle name="Текст предупреждения 116" xfId="14694"/>
    <cellStyle name="Текст предупреждения 116 2" xfId="14695"/>
    <cellStyle name="Текст предупреждения 116 3" xfId="14696"/>
    <cellStyle name="Текст предупреждения 116 4" xfId="14697"/>
    <cellStyle name="Текст предупреждения 117" xfId="14698"/>
    <cellStyle name="Текст предупреждения 117 2" xfId="14699"/>
    <cellStyle name="Текст предупреждения 117 3" xfId="14700"/>
    <cellStyle name="Текст предупреждения 117 4" xfId="14701"/>
    <cellStyle name="Текст предупреждения 118" xfId="14702"/>
    <cellStyle name="Текст предупреждения 118 2" xfId="14703"/>
    <cellStyle name="Текст предупреждения 118 3" xfId="14704"/>
    <cellStyle name="Текст предупреждения 118 4" xfId="14705"/>
    <cellStyle name="Текст предупреждения 119" xfId="14706"/>
    <cellStyle name="Текст предупреждения 119 2" xfId="14707"/>
    <cellStyle name="Текст предупреждения 119 3" xfId="14708"/>
    <cellStyle name="Текст предупреждения 119 4" xfId="14709"/>
    <cellStyle name="Текст предупреждения 12" xfId="14710"/>
    <cellStyle name="Текст предупреждения 12 2" xfId="14711"/>
    <cellStyle name="Текст предупреждения 12 3" xfId="14712"/>
    <cellStyle name="Текст предупреждения 12 4" xfId="14713"/>
    <cellStyle name="Текст предупреждения 120" xfId="14714"/>
    <cellStyle name="Текст предупреждения 120 2" xfId="14715"/>
    <cellStyle name="Текст предупреждения 120 3" xfId="14716"/>
    <cellStyle name="Текст предупреждения 120 4" xfId="14717"/>
    <cellStyle name="Текст предупреждения 121" xfId="14718"/>
    <cellStyle name="Текст предупреждения 121 2" xfId="14719"/>
    <cellStyle name="Текст предупреждения 121 3" xfId="14720"/>
    <cellStyle name="Текст предупреждения 121 4" xfId="14721"/>
    <cellStyle name="Текст предупреждения 122" xfId="14722"/>
    <cellStyle name="Текст предупреждения 122 2" xfId="14723"/>
    <cellStyle name="Текст предупреждения 122 3" xfId="14724"/>
    <cellStyle name="Текст предупреждения 122 4" xfId="14725"/>
    <cellStyle name="Текст предупреждения 123" xfId="14726"/>
    <cellStyle name="Текст предупреждения 123 2" xfId="14727"/>
    <cellStyle name="Текст предупреждения 123 3" xfId="14728"/>
    <cellStyle name="Текст предупреждения 123 4" xfId="14729"/>
    <cellStyle name="Текст предупреждения 124" xfId="14730"/>
    <cellStyle name="Текст предупреждения 124 2" xfId="14731"/>
    <cellStyle name="Текст предупреждения 124 3" xfId="14732"/>
    <cellStyle name="Текст предупреждения 124 4" xfId="14733"/>
    <cellStyle name="Текст предупреждения 125" xfId="14734"/>
    <cellStyle name="Текст предупреждения 125 2" xfId="14735"/>
    <cellStyle name="Текст предупреждения 125 3" xfId="14736"/>
    <cellStyle name="Текст предупреждения 125 4" xfId="14737"/>
    <cellStyle name="Текст предупреждения 126" xfId="14738"/>
    <cellStyle name="Текст предупреждения 126 2" xfId="14739"/>
    <cellStyle name="Текст предупреждения 126 3" xfId="14740"/>
    <cellStyle name="Текст предупреждения 126 4" xfId="14741"/>
    <cellStyle name="Текст предупреждения 127" xfId="14742"/>
    <cellStyle name="Текст предупреждения 127 2" xfId="14743"/>
    <cellStyle name="Текст предупреждения 127 3" xfId="14744"/>
    <cellStyle name="Текст предупреждения 127 4" xfId="14745"/>
    <cellStyle name="Текст предупреждения 128" xfId="14746"/>
    <cellStyle name="Текст предупреждения 128 2" xfId="14747"/>
    <cellStyle name="Текст предупреждения 128 3" xfId="14748"/>
    <cellStyle name="Текст предупреждения 128 4" xfId="14749"/>
    <cellStyle name="Текст предупреждения 129" xfId="14750"/>
    <cellStyle name="Текст предупреждения 129 2" xfId="14751"/>
    <cellStyle name="Текст предупреждения 129 3" xfId="14752"/>
    <cellStyle name="Текст предупреждения 129 4" xfId="14753"/>
    <cellStyle name="Текст предупреждения 13" xfId="14754"/>
    <cellStyle name="Текст предупреждения 13 2" xfId="14755"/>
    <cellStyle name="Текст предупреждения 13 3" xfId="14756"/>
    <cellStyle name="Текст предупреждения 13 4" xfId="14757"/>
    <cellStyle name="Текст предупреждения 130" xfId="14758"/>
    <cellStyle name="Текст предупреждения 130 2" xfId="14759"/>
    <cellStyle name="Текст предупреждения 130 3" xfId="14760"/>
    <cellStyle name="Текст предупреждения 130 4" xfId="14761"/>
    <cellStyle name="Текст предупреждения 131" xfId="14762"/>
    <cellStyle name="Текст предупреждения 131 2" xfId="14763"/>
    <cellStyle name="Текст предупреждения 131 3" xfId="14764"/>
    <cellStyle name="Текст предупреждения 131 4" xfId="14765"/>
    <cellStyle name="Текст предупреждения 132" xfId="14766"/>
    <cellStyle name="Текст предупреждения 132 2" xfId="14767"/>
    <cellStyle name="Текст предупреждения 132 3" xfId="14768"/>
    <cellStyle name="Текст предупреждения 132 4" xfId="14769"/>
    <cellStyle name="Текст предупреждения 133" xfId="14770"/>
    <cellStyle name="Текст предупреждения 133 2" xfId="14771"/>
    <cellStyle name="Текст предупреждения 133 3" xfId="14772"/>
    <cellStyle name="Текст предупреждения 133 4" xfId="14773"/>
    <cellStyle name="Текст предупреждения 134" xfId="14774"/>
    <cellStyle name="Текст предупреждения 134 2" xfId="14775"/>
    <cellStyle name="Текст предупреждения 134 3" xfId="14776"/>
    <cellStyle name="Текст предупреждения 134 4" xfId="14777"/>
    <cellStyle name="Текст предупреждения 135" xfId="14778"/>
    <cellStyle name="Текст предупреждения 135 2" xfId="14779"/>
    <cellStyle name="Текст предупреждения 135 3" xfId="14780"/>
    <cellStyle name="Текст предупреждения 135 4" xfId="14781"/>
    <cellStyle name="Текст предупреждения 136" xfId="14782"/>
    <cellStyle name="Текст предупреждения 136 2" xfId="14783"/>
    <cellStyle name="Текст предупреждения 136 3" xfId="14784"/>
    <cellStyle name="Текст предупреждения 136 4" xfId="14785"/>
    <cellStyle name="Текст предупреждения 137" xfId="14786"/>
    <cellStyle name="Текст предупреждения 137 2" xfId="14787"/>
    <cellStyle name="Текст предупреждения 137 3" xfId="14788"/>
    <cellStyle name="Текст предупреждения 137 4" xfId="14789"/>
    <cellStyle name="Текст предупреждения 138" xfId="14790"/>
    <cellStyle name="Текст предупреждения 138 2" xfId="14791"/>
    <cellStyle name="Текст предупреждения 138 3" xfId="14792"/>
    <cellStyle name="Текст предупреждения 138 4" xfId="14793"/>
    <cellStyle name="Текст предупреждения 139" xfId="14794"/>
    <cellStyle name="Текст предупреждения 139 2" xfId="14795"/>
    <cellStyle name="Текст предупреждения 139 3" xfId="14796"/>
    <cellStyle name="Текст предупреждения 139 4" xfId="14797"/>
    <cellStyle name="Текст предупреждения 14" xfId="14798"/>
    <cellStyle name="Текст предупреждения 14 2" xfId="14799"/>
    <cellStyle name="Текст предупреждения 14 3" xfId="14800"/>
    <cellStyle name="Текст предупреждения 14 4" xfId="14801"/>
    <cellStyle name="Текст предупреждения 140" xfId="14802"/>
    <cellStyle name="Текст предупреждения 140 2" xfId="14803"/>
    <cellStyle name="Текст предупреждения 140 3" xfId="14804"/>
    <cellStyle name="Текст предупреждения 140 4" xfId="14805"/>
    <cellStyle name="Текст предупреждения 141" xfId="14806"/>
    <cellStyle name="Текст предупреждения 141 2" xfId="14807"/>
    <cellStyle name="Текст предупреждения 141 3" xfId="14808"/>
    <cellStyle name="Текст предупреждения 141 4" xfId="14809"/>
    <cellStyle name="Текст предупреждения 142" xfId="14810"/>
    <cellStyle name="Текст предупреждения 142 2" xfId="14811"/>
    <cellStyle name="Текст предупреждения 142 3" xfId="14812"/>
    <cellStyle name="Текст предупреждения 142 4" xfId="14813"/>
    <cellStyle name="Текст предупреждения 143" xfId="14814"/>
    <cellStyle name="Текст предупреждения 143 2" xfId="14815"/>
    <cellStyle name="Текст предупреждения 143 3" xfId="14816"/>
    <cellStyle name="Текст предупреждения 143 4" xfId="14817"/>
    <cellStyle name="Текст предупреждения 144" xfId="14818"/>
    <cellStyle name="Текст предупреждения 144 2" xfId="14819"/>
    <cellStyle name="Текст предупреждения 144 3" xfId="14820"/>
    <cellStyle name="Текст предупреждения 144 4" xfId="14821"/>
    <cellStyle name="Текст предупреждения 145" xfId="14822"/>
    <cellStyle name="Текст предупреждения 145 2" xfId="14823"/>
    <cellStyle name="Текст предупреждения 145 3" xfId="14824"/>
    <cellStyle name="Текст предупреждения 145 4" xfId="14825"/>
    <cellStyle name="Текст предупреждения 146" xfId="14826"/>
    <cellStyle name="Текст предупреждения 146 2" xfId="14827"/>
    <cellStyle name="Текст предупреждения 146 3" xfId="14828"/>
    <cellStyle name="Текст предупреждения 146 4" xfId="14829"/>
    <cellStyle name="Текст предупреждения 147" xfId="14830"/>
    <cellStyle name="Текст предупреждения 147 2" xfId="14831"/>
    <cellStyle name="Текст предупреждения 147 3" xfId="14832"/>
    <cellStyle name="Текст предупреждения 147 4" xfId="14833"/>
    <cellStyle name="Текст предупреждения 148" xfId="14834"/>
    <cellStyle name="Текст предупреждения 148 2" xfId="14835"/>
    <cellStyle name="Текст предупреждения 148 3" xfId="14836"/>
    <cellStyle name="Текст предупреждения 148 4" xfId="14837"/>
    <cellStyle name="Текст предупреждения 149" xfId="14838"/>
    <cellStyle name="Текст предупреждения 149 2" xfId="14839"/>
    <cellStyle name="Текст предупреждения 149 3" xfId="14840"/>
    <cellStyle name="Текст предупреждения 149 4" xfId="14841"/>
    <cellStyle name="Текст предупреждения 15" xfId="14842"/>
    <cellStyle name="Текст предупреждения 15 2" xfId="14843"/>
    <cellStyle name="Текст предупреждения 15 3" xfId="14844"/>
    <cellStyle name="Текст предупреждения 15 4" xfId="14845"/>
    <cellStyle name="Текст предупреждения 150" xfId="14846"/>
    <cellStyle name="Текст предупреждения 150 2" xfId="14847"/>
    <cellStyle name="Текст предупреждения 150 3" xfId="14848"/>
    <cellStyle name="Текст предупреждения 150 4" xfId="14849"/>
    <cellStyle name="Текст предупреждения 151" xfId="14850"/>
    <cellStyle name="Текст предупреждения 151 2" xfId="14851"/>
    <cellStyle name="Текст предупреждения 151 3" xfId="14852"/>
    <cellStyle name="Текст предупреждения 151 4" xfId="14853"/>
    <cellStyle name="Текст предупреждения 152" xfId="14854"/>
    <cellStyle name="Текст предупреждения 152 2" xfId="14855"/>
    <cellStyle name="Текст предупреждения 152 3" xfId="14856"/>
    <cellStyle name="Текст предупреждения 152 4" xfId="14857"/>
    <cellStyle name="Текст предупреждения 16" xfId="14858"/>
    <cellStyle name="Текст предупреждения 16 2" xfId="14859"/>
    <cellStyle name="Текст предупреждения 16 3" xfId="14860"/>
    <cellStyle name="Текст предупреждения 16 4" xfId="14861"/>
    <cellStyle name="Текст предупреждения 17" xfId="14862"/>
    <cellStyle name="Текст предупреждения 17 2" xfId="14863"/>
    <cellStyle name="Текст предупреждения 17 3" xfId="14864"/>
    <cellStyle name="Текст предупреждения 17 4" xfId="14865"/>
    <cellStyle name="Текст предупреждения 18" xfId="14866"/>
    <cellStyle name="Текст предупреждения 18 2" xfId="14867"/>
    <cellStyle name="Текст предупреждения 18 3" xfId="14868"/>
    <cellStyle name="Текст предупреждения 18 4" xfId="14869"/>
    <cellStyle name="Текст предупреждения 19" xfId="14870"/>
    <cellStyle name="Текст предупреждения 19 2" xfId="14871"/>
    <cellStyle name="Текст предупреждения 19 3" xfId="14872"/>
    <cellStyle name="Текст предупреждения 19 4" xfId="14873"/>
    <cellStyle name="Текст предупреждения 2" xfId="14874"/>
    <cellStyle name="Текст предупреждения 2 2" xfId="14875"/>
    <cellStyle name="Текст предупреждения 2 2 10" xfId="14876"/>
    <cellStyle name="Текст предупреждения 2 2 10 2" xfId="14877"/>
    <cellStyle name="Текст предупреждения 2 2 10 3" xfId="14878"/>
    <cellStyle name="Текст предупреждения 2 2 10 4" xfId="14879"/>
    <cellStyle name="Текст предупреждения 2 2 11" xfId="14880"/>
    <cellStyle name="Текст предупреждения 2 2 11 2" xfId="14881"/>
    <cellStyle name="Текст предупреждения 2 2 11 3" xfId="14882"/>
    <cellStyle name="Текст предупреждения 2 2 11 4" xfId="14883"/>
    <cellStyle name="Текст предупреждения 2 2 12" xfId="14884"/>
    <cellStyle name="Текст предупреждения 2 2 12 2" xfId="14885"/>
    <cellStyle name="Текст предупреждения 2 2 12 3" xfId="14886"/>
    <cellStyle name="Текст предупреждения 2 2 12 4" xfId="14887"/>
    <cellStyle name="Текст предупреждения 2 2 13" xfId="14888"/>
    <cellStyle name="Текст предупреждения 2 2 13 2" xfId="14889"/>
    <cellStyle name="Текст предупреждения 2 2 13 3" xfId="14890"/>
    <cellStyle name="Текст предупреждения 2 2 13 4" xfId="14891"/>
    <cellStyle name="Текст предупреждения 2 2 14" xfId="14892"/>
    <cellStyle name="Текст предупреждения 2 2 15" xfId="14893"/>
    <cellStyle name="Текст предупреждения 2 2 16" xfId="14894"/>
    <cellStyle name="Текст предупреждения 2 2 2" xfId="14895"/>
    <cellStyle name="Текст предупреждения 2 2 2 2" xfId="14896"/>
    <cellStyle name="Текст предупреждения 2 2 2 3" xfId="14897"/>
    <cellStyle name="Текст предупреждения 2 2 2 4" xfId="14898"/>
    <cellStyle name="Текст предупреждения 2 2 3" xfId="14899"/>
    <cellStyle name="Текст предупреждения 2 2 3 2" xfId="14900"/>
    <cellStyle name="Текст предупреждения 2 2 3 3" xfId="14901"/>
    <cellStyle name="Текст предупреждения 2 2 3 4" xfId="14902"/>
    <cellStyle name="Текст предупреждения 2 2 4" xfId="14903"/>
    <cellStyle name="Текст предупреждения 2 2 4 2" xfId="14904"/>
    <cellStyle name="Текст предупреждения 2 2 4 3" xfId="14905"/>
    <cellStyle name="Текст предупреждения 2 2 4 4" xfId="14906"/>
    <cellStyle name="Текст предупреждения 2 2 5" xfId="14907"/>
    <cellStyle name="Текст предупреждения 2 2 5 2" xfId="14908"/>
    <cellStyle name="Текст предупреждения 2 2 5 3" xfId="14909"/>
    <cellStyle name="Текст предупреждения 2 2 5 4" xfId="14910"/>
    <cellStyle name="Текст предупреждения 2 2 6" xfId="14911"/>
    <cellStyle name="Текст предупреждения 2 2 6 2" xfId="14912"/>
    <cellStyle name="Текст предупреждения 2 2 6 3" xfId="14913"/>
    <cellStyle name="Текст предупреждения 2 2 6 4" xfId="14914"/>
    <cellStyle name="Текст предупреждения 2 2 7" xfId="14915"/>
    <cellStyle name="Текст предупреждения 2 2 7 2" xfId="14916"/>
    <cellStyle name="Текст предупреждения 2 2 7 3" xfId="14917"/>
    <cellStyle name="Текст предупреждения 2 2 7 4" xfId="14918"/>
    <cellStyle name="Текст предупреждения 2 2 8" xfId="14919"/>
    <cellStyle name="Текст предупреждения 2 2 8 2" xfId="14920"/>
    <cellStyle name="Текст предупреждения 2 2 8 3" xfId="14921"/>
    <cellStyle name="Текст предупреждения 2 2 8 4" xfId="14922"/>
    <cellStyle name="Текст предупреждения 2 2 9" xfId="14923"/>
    <cellStyle name="Текст предупреждения 2 2 9 2" xfId="14924"/>
    <cellStyle name="Текст предупреждения 2 2 9 3" xfId="14925"/>
    <cellStyle name="Текст предупреждения 2 2 9 4" xfId="14926"/>
    <cellStyle name="Текст предупреждения 2 3" xfId="14927"/>
    <cellStyle name="Текст предупреждения 2 3 2" xfId="14928"/>
    <cellStyle name="Текст предупреждения 2 3 3" xfId="14929"/>
    <cellStyle name="Текст предупреждения 2 3 4" xfId="14930"/>
    <cellStyle name="Текст предупреждения 2 4" xfId="14931"/>
    <cellStyle name="Текст предупреждения 2 5" xfId="14932"/>
    <cellStyle name="Текст предупреждения 2 6" xfId="14933"/>
    <cellStyle name="Текст предупреждения 20" xfId="14934"/>
    <cellStyle name="Текст предупреждения 20 2" xfId="14935"/>
    <cellStyle name="Текст предупреждения 20 3" xfId="14936"/>
    <cellStyle name="Текст предупреждения 20 4" xfId="14937"/>
    <cellStyle name="Текст предупреждения 21" xfId="14938"/>
    <cellStyle name="Текст предупреждения 21 2" xfId="14939"/>
    <cellStyle name="Текст предупреждения 21 3" xfId="14940"/>
    <cellStyle name="Текст предупреждения 21 4" xfId="14941"/>
    <cellStyle name="Текст предупреждения 22" xfId="14942"/>
    <cellStyle name="Текст предупреждения 22 2" xfId="14943"/>
    <cellStyle name="Текст предупреждения 22 3" xfId="14944"/>
    <cellStyle name="Текст предупреждения 22 4" xfId="14945"/>
    <cellStyle name="Текст предупреждения 23" xfId="14946"/>
    <cellStyle name="Текст предупреждения 23 2" xfId="14947"/>
    <cellStyle name="Текст предупреждения 23 3" xfId="14948"/>
    <cellStyle name="Текст предупреждения 23 4" xfId="14949"/>
    <cellStyle name="Текст предупреждения 24" xfId="14950"/>
    <cellStyle name="Текст предупреждения 24 2" xfId="14951"/>
    <cellStyle name="Текст предупреждения 24 3" xfId="14952"/>
    <cellStyle name="Текст предупреждения 24 4" xfId="14953"/>
    <cellStyle name="Текст предупреждения 25" xfId="14954"/>
    <cellStyle name="Текст предупреждения 25 2" xfId="14955"/>
    <cellStyle name="Текст предупреждения 25 3" xfId="14956"/>
    <cellStyle name="Текст предупреждения 25 4" xfId="14957"/>
    <cellStyle name="Текст предупреждения 26" xfId="14958"/>
    <cellStyle name="Текст предупреждения 26 2" xfId="14959"/>
    <cellStyle name="Текст предупреждения 26 3" xfId="14960"/>
    <cellStyle name="Текст предупреждения 26 4" xfId="14961"/>
    <cellStyle name="Текст предупреждения 27" xfId="14962"/>
    <cellStyle name="Текст предупреждения 27 2" xfId="14963"/>
    <cellStyle name="Текст предупреждения 27 3" xfId="14964"/>
    <cellStyle name="Текст предупреждения 27 4" xfId="14965"/>
    <cellStyle name="Текст предупреждения 28" xfId="14966"/>
    <cellStyle name="Текст предупреждения 28 2" xfId="14967"/>
    <cellStyle name="Текст предупреждения 28 3" xfId="14968"/>
    <cellStyle name="Текст предупреждения 28 4" xfId="14969"/>
    <cellStyle name="Текст предупреждения 29" xfId="14970"/>
    <cellStyle name="Текст предупреждения 29 2" xfId="14971"/>
    <cellStyle name="Текст предупреждения 29 3" xfId="14972"/>
    <cellStyle name="Текст предупреждения 29 4" xfId="14973"/>
    <cellStyle name="Текст предупреждения 3" xfId="14974"/>
    <cellStyle name="Текст предупреждения 3 2" xfId="14975"/>
    <cellStyle name="Текст предупреждения 3 3" xfId="14976"/>
    <cellStyle name="Текст предупреждения 3 4" xfId="14977"/>
    <cellStyle name="Текст предупреждения 30" xfId="14978"/>
    <cellStyle name="Текст предупреждения 30 2" xfId="14979"/>
    <cellStyle name="Текст предупреждения 30 3" xfId="14980"/>
    <cellStyle name="Текст предупреждения 30 4" xfId="14981"/>
    <cellStyle name="Текст предупреждения 31" xfId="14982"/>
    <cellStyle name="Текст предупреждения 31 2" xfId="14983"/>
    <cellStyle name="Текст предупреждения 31 3" xfId="14984"/>
    <cellStyle name="Текст предупреждения 31 4" xfId="14985"/>
    <cellStyle name="Текст предупреждения 32" xfId="14986"/>
    <cellStyle name="Текст предупреждения 32 2" xfId="14987"/>
    <cellStyle name="Текст предупреждения 32 3" xfId="14988"/>
    <cellStyle name="Текст предупреждения 32 4" xfId="14989"/>
    <cellStyle name="Текст предупреждения 33" xfId="14990"/>
    <cellStyle name="Текст предупреждения 33 2" xfId="14991"/>
    <cellStyle name="Текст предупреждения 33 3" xfId="14992"/>
    <cellStyle name="Текст предупреждения 33 4" xfId="14993"/>
    <cellStyle name="Текст предупреждения 34" xfId="14994"/>
    <cellStyle name="Текст предупреждения 34 2" xfId="14995"/>
    <cellStyle name="Текст предупреждения 34 3" xfId="14996"/>
    <cellStyle name="Текст предупреждения 34 4" xfId="14997"/>
    <cellStyle name="Текст предупреждения 35" xfId="14998"/>
    <cellStyle name="Текст предупреждения 35 2" xfId="14999"/>
    <cellStyle name="Текст предупреждения 35 3" xfId="15000"/>
    <cellStyle name="Текст предупреждения 35 4" xfId="15001"/>
    <cellStyle name="Текст предупреждения 36" xfId="15002"/>
    <cellStyle name="Текст предупреждения 36 2" xfId="15003"/>
    <cellStyle name="Текст предупреждения 36 3" xfId="15004"/>
    <cellStyle name="Текст предупреждения 36 4" xfId="15005"/>
    <cellStyle name="Текст предупреждения 37" xfId="15006"/>
    <cellStyle name="Текст предупреждения 37 2" xfId="15007"/>
    <cellStyle name="Текст предупреждения 37 3" xfId="15008"/>
    <cellStyle name="Текст предупреждения 37 4" xfId="15009"/>
    <cellStyle name="Текст предупреждения 38" xfId="15010"/>
    <cellStyle name="Текст предупреждения 38 2" xfId="15011"/>
    <cellStyle name="Текст предупреждения 38 3" xfId="15012"/>
    <cellStyle name="Текст предупреждения 38 4" xfId="15013"/>
    <cellStyle name="Текст предупреждения 39" xfId="15014"/>
    <cellStyle name="Текст предупреждения 39 2" xfId="15015"/>
    <cellStyle name="Текст предупреждения 39 3" xfId="15016"/>
    <cellStyle name="Текст предупреждения 39 4" xfId="15017"/>
    <cellStyle name="Текст предупреждения 4" xfId="15018"/>
    <cellStyle name="Текст предупреждения 4 2" xfId="15019"/>
    <cellStyle name="Текст предупреждения 4 3" xfId="15020"/>
    <cellStyle name="Текст предупреждения 4 4" xfId="15021"/>
    <cellStyle name="Текст предупреждения 40" xfId="15022"/>
    <cellStyle name="Текст предупреждения 40 2" xfId="15023"/>
    <cellStyle name="Текст предупреждения 40 3" xfId="15024"/>
    <cellStyle name="Текст предупреждения 40 4" xfId="15025"/>
    <cellStyle name="Текст предупреждения 41" xfId="15026"/>
    <cellStyle name="Текст предупреждения 41 2" xfId="15027"/>
    <cellStyle name="Текст предупреждения 41 3" xfId="15028"/>
    <cellStyle name="Текст предупреждения 41 4" xfId="15029"/>
    <cellStyle name="Текст предупреждения 42" xfId="15030"/>
    <cellStyle name="Текст предупреждения 42 2" xfId="15031"/>
    <cellStyle name="Текст предупреждения 42 3" xfId="15032"/>
    <cellStyle name="Текст предупреждения 42 4" xfId="15033"/>
    <cellStyle name="Текст предупреждения 43" xfId="15034"/>
    <cellStyle name="Текст предупреждения 43 2" xfId="15035"/>
    <cellStyle name="Текст предупреждения 43 3" xfId="15036"/>
    <cellStyle name="Текст предупреждения 43 4" xfId="15037"/>
    <cellStyle name="Текст предупреждения 44" xfId="15038"/>
    <cellStyle name="Текст предупреждения 44 2" xfId="15039"/>
    <cellStyle name="Текст предупреждения 44 3" xfId="15040"/>
    <cellStyle name="Текст предупреждения 44 4" xfId="15041"/>
    <cellStyle name="Текст предупреждения 45" xfId="15042"/>
    <cellStyle name="Текст предупреждения 45 2" xfId="15043"/>
    <cellStyle name="Текст предупреждения 45 3" xfId="15044"/>
    <cellStyle name="Текст предупреждения 45 4" xfId="15045"/>
    <cellStyle name="Текст предупреждения 46" xfId="15046"/>
    <cellStyle name="Текст предупреждения 46 2" xfId="15047"/>
    <cellStyle name="Текст предупреждения 46 3" xfId="15048"/>
    <cellStyle name="Текст предупреждения 46 4" xfId="15049"/>
    <cellStyle name="Текст предупреждения 47" xfId="15050"/>
    <cellStyle name="Текст предупреждения 47 2" xfId="15051"/>
    <cellStyle name="Текст предупреждения 47 3" xfId="15052"/>
    <cellStyle name="Текст предупреждения 47 4" xfId="15053"/>
    <cellStyle name="Текст предупреждения 48" xfId="15054"/>
    <cellStyle name="Текст предупреждения 48 2" xfId="15055"/>
    <cellStyle name="Текст предупреждения 48 3" xfId="15056"/>
    <cellStyle name="Текст предупреждения 48 4" xfId="15057"/>
    <cellStyle name="Текст предупреждения 49" xfId="15058"/>
    <cellStyle name="Текст предупреждения 49 2" xfId="15059"/>
    <cellStyle name="Текст предупреждения 49 3" xfId="15060"/>
    <cellStyle name="Текст предупреждения 49 4" xfId="15061"/>
    <cellStyle name="Текст предупреждения 5" xfId="15062"/>
    <cellStyle name="Текст предупреждения 5 2" xfId="15063"/>
    <cellStyle name="Текст предупреждения 5 3" xfId="15064"/>
    <cellStyle name="Текст предупреждения 5 4" xfId="15065"/>
    <cellStyle name="Текст предупреждения 50" xfId="15066"/>
    <cellStyle name="Текст предупреждения 50 2" xfId="15067"/>
    <cellStyle name="Текст предупреждения 50 3" xfId="15068"/>
    <cellStyle name="Текст предупреждения 50 4" xfId="15069"/>
    <cellStyle name="Текст предупреждения 51" xfId="15070"/>
    <cellStyle name="Текст предупреждения 51 2" xfId="15071"/>
    <cellStyle name="Текст предупреждения 51 3" xfId="15072"/>
    <cellStyle name="Текст предупреждения 51 4" xfId="15073"/>
    <cellStyle name="Текст предупреждения 52" xfId="15074"/>
    <cellStyle name="Текст предупреждения 52 2" xfId="15075"/>
    <cellStyle name="Текст предупреждения 52 3" xfId="15076"/>
    <cellStyle name="Текст предупреждения 52 4" xfId="15077"/>
    <cellStyle name="Текст предупреждения 53" xfId="15078"/>
    <cellStyle name="Текст предупреждения 53 2" xfId="15079"/>
    <cellStyle name="Текст предупреждения 53 3" xfId="15080"/>
    <cellStyle name="Текст предупреждения 53 4" xfId="15081"/>
    <cellStyle name="Текст предупреждения 54" xfId="15082"/>
    <cellStyle name="Текст предупреждения 54 2" xfId="15083"/>
    <cellStyle name="Текст предупреждения 54 3" xfId="15084"/>
    <cellStyle name="Текст предупреждения 54 4" xfId="15085"/>
    <cellStyle name="Текст предупреждения 55" xfId="15086"/>
    <cellStyle name="Текст предупреждения 55 2" xfId="15087"/>
    <cellStyle name="Текст предупреждения 55 3" xfId="15088"/>
    <cellStyle name="Текст предупреждения 55 4" xfId="15089"/>
    <cellStyle name="Текст предупреждения 56" xfId="15090"/>
    <cellStyle name="Текст предупреждения 56 2" xfId="15091"/>
    <cellStyle name="Текст предупреждения 56 3" xfId="15092"/>
    <cellStyle name="Текст предупреждения 56 4" xfId="15093"/>
    <cellStyle name="Текст предупреждения 57" xfId="15094"/>
    <cellStyle name="Текст предупреждения 57 2" xfId="15095"/>
    <cellStyle name="Текст предупреждения 57 3" xfId="15096"/>
    <cellStyle name="Текст предупреждения 57 4" xfId="15097"/>
    <cellStyle name="Текст предупреждения 58" xfId="15098"/>
    <cellStyle name="Текст предупреждения 58 2" xfId="15099"/>
    <cellStyle name="Текст предупреждения 58 3" xfId="15100"/>
    <cellStyle name="Текст предупреждения 58 4" xfId="15101"/>
    <cellStyle name="Текст предупреждения 59" xfId="15102"/>
    <cellStyle name="Текст предупреждения 59 2" xfId="15103"/>
    <cellStyle name="Текст предупреждения 59 3" xfId="15104"/>
    <cellStyle name="Текст предупреждения 59 4" xfId="15105"/>
    <cellStyle name="Текст предупреждения 6" xfId="15106"/>
    <cellStyle name="Текст предупреждения 6 2" xfId="15107"/>
    <cellStyle name="Текст предупреждения 6 3" xfId="15108"/>
    <cellStyle name="Текст предупреждения 6 4" xfId="15109"/>
    <cellStyle name="Текст предупреждения 60" xfId="15110"/>
    <cellStyle name="Текст предупреждения 60 2" xfId="15111"/>
    <cellStyle name="Текст предупреждения 60 3" xfId="15112"/>
    <cellStyle name="Текст предупреждения 60 4" xfId="15113"/>
    <cellStyle name="Текст предупреждения 61" xfId="15114"/>
    <cellStyle name="Текст предупреждения 61 2" xfId="15115"/>
    <cellStyle name="Текст предупреждения 61 3" xfId="15116"/>
    <cellStyle name="Текст предупреждения 61 4" xfId="15117"/>
    <cellStyle name="Текст предупреждения 62" xfId="15118"/>
    <cellStyle name="Текст предупреждения 62 2" xfId="15119"/>
    <cellStyle name="Текст предупреждения 62 3" xfId="15120"/>
    <cellStyle name="Текст предупреждения 62 4" xfId="15121"/>
    <cellStyle name="Текст предупреждения 63" xfId="15122"/>
    <cellStyle name="Текст предупреждения 63 2" xfId="15123"/>
    <cellStyle name="Текст предупреждения 63 3" xfId="15124"/>
    <cellStyle name="Текст предупреждения 63 4" xfId="15125"/>
    <cellStyle name="Текст предупреждения 64" xfId="15126"/>
    <cellStyle name="Текст предупреждения 64 2" xfId="15127"/>
    <cellStyle name="Текст предупреждения 64 3" xfId="15128"/>
    <cellStyle name="Текст предупреждения 64 4" xfId="15129"/>
    <cellStyle name="Текст предупреждения 65" xfId="15130"/>
    <cellStyle name="Текст предупреждения 65 2" xfId="15131"/>
    <cellStyle name="Текст предупреждения 65 3" xfId="15132"/>
    <cellStyle name="Текст предупреждения 65 4" xfId="15133"/>
    <cellStyle name="Текст предупреждения 66" xfId="15134"/>
    <cellStyle name="Текст предупреждения 66 2" xfId="15135"/>
    <cellStyle name="Текст предупреждения 66 3" xfId="15136"/>
    <cellStyle name="Текст предупреждения 66 4" xfId="15137"/>
    <cellStyle name="Текст предупреждения 67" xfId="15138"/>
    <cellStyle name="Текст предупреждения 67 2" xfId="15139"/>
    <cellStyle name="Текст предупреждения 67 3" xfId="15140"/>
    <cellStyle name="Текст предупреждения 67 4" xfId="15141"/>
    <cellStyle name="Текст предупреждения 68" xfId="15142"/>
    <cellStyle name="Текст предупреждения 68 2" xfId="15143"/>
    <cellStyle name="Текст предупреждения 68 3" xfId="15144"/>
    <cellStyle name="Текст предупреждения 68 4" xfId="15145"/>
    <cellStyle name="Текст предупреждения 69" xfId="15146"/>
    <cellStyle name="Текст предупреждения 69 2" xfId="15147"/>
    <cellStyle name="Текст предупреждения 69 3" xfId="15148"/>
    <cellStyle name="Текст предупреждения 69 4" xfId="15149"/>
    <cellStyle name="Текст предупреждения 7" xfId="15150"/>
    <cellStyle name="Текст предупреждения 7 2" xfId="15151"/>
    <cellStyle name="Текст предупреждения 7 3" xfId="15152"/>
    <cellStyle name="Текст предупреждения 7 4" xfId="15153"/>
    <cellStyle name="Текст предупреждения 70" xfId="15154"/>
    <cellStyle name="Текст предупреждения 70 2" xfId="15155"/>
    <cellStyle name="Текст предупреждения 70 3" xfId="15156"/>
    <cellStyle name="Текст предупреждения 70 4" xfId="15157"/>
    <cellStyle name="Текст предупреждения 71" xfId="15158"/>
    <cellStyle name="Текст предупреждения 71 2" xfId="15159"/>
    <cellStyle name="Текст предупреждения 71 3" xfId="15160"/>
    <cellStyle name="Текст предупреждения 71 4" xfId="15161"/>
    <cellStyle name="Текст предупреждения 72" xfId="15162"/>
    <cellStyle name="Текст предупреждения 72 2" xfId="15163"/>
    <cellStyle name="Текст предупреждения 72 3" xfId="15164"/>
    <cellStyle name="Текст предупреждения 72 4" xfId="15165"/>
    <cellStyle name="Текст предупреждения 73" xfId="15166"/>
    <cellStyle name="Текст предупреждения 73 2" xfId="15167"/>
    <cellStyle name="Текст предупреждения 73 3" xfId="15168"/>
    <cellStyle name="Текст предупреждения 73 4" xfId="15169"/>
    <cellStyle name="Текст предупреждения 74" xfId="15170"/>
    <cellStyle name="Текст предупреждения 74 2" xfId="15171"/>
    <cellStyle name="Текст предупреждения 74 3" xfId="15172"/>
    <cellStyle name="Текст предупреждения 74 4" xfId="15173"/>
    <cellStyle name="Текст предупреждения 75" xfId="15174"/>
    <cellStyle name="Текст предупреждения 75 2" xfId="15175"/>
    <cellStyle name="Текст предупреждения 75 3" xfId="15176"/>
    <cellStyle name="Текст предупреждения 75 4" xfId="15177"/>
    <cellStyle name="Текст предупреждения 76" xfId="15178"/>
    <cellStyle name="Текст предупреждения 76 2" xfId="15179"/>
    <cellStyle name="Текст предупреждения 76 3" xfId="15180"/>
    <cellStyle name="Текст предупреждения 76 4" xfId="15181"/>
    <cellStyle name="Текст предупреждения 77" xfId="15182"/>
    <cellStyle name="Текст предупреждения 77 2" xfId="15183"/>
    <cellStyle name="Текст предупреждения 77 3" xfId="15184"/>
    <cellStyle name="Текст предупреждения 77 4" xfId="15185"/>
    <cellStyle name="Текст предупреждения 78" xfId="15186"/>
    <cellStyle name="Текст предупреждения 78 2" xfId="15187"/>
    <cellStyle name="Текст предупреждения 78 3" xfId="15188"/>
    <cellStyle name="Текст предупреждения 78 4" xfId="15189"/>
    <cellStyle name="Текст предупреждения 79" xfId="15190"/>
    <cellStyle name="Текст предупреждения 79 2" xfId="15191"/>
    <cellStyle name="Текст предупреждения 79 3" xfId="15192"/>
    <cellStyle name="Текст предупреждения 79 4" xfId="15193"/>
    <cellStyle name="Текст предупреждения 8" xfId="15194"/>
    <cellStyle name="Текст предупреждения 8 2" xfId="15195"/>
    <cellStyle name="Текст предупреждения 8 3" xfId="15196"/>
    <cellStyle name="Текст предупреждения 8 4" xfId="15197"/>
    <cellStyle name="Текст предупреждения 80" xfId="15198"/>
    <cellStyle name="Текст предупреждения 80 2" xfId="15199"/>
    <cellStyle name="Текст предупреждения 80 3" xfId="15200"/>
    <cellStyle name="Текст предупреждения 80 4" xfId="15201"/>
    <cellStyle name="Текст предупреждения 81" xfId="15202"/>
    <cellStyle name="Текст предупреждения 81 2" xfId="15203"/>
    <cellStyle name="Текст предупреждения 81 3" xfId="15204"/>
    <cellStyle name="Текст предупреждения 81 4" xfId="15205"/>
    <cellStyle name="Текст предупреждения 82" xfId="15206"/>
    <cellStyle name="Текст предупреждения 82 2" xfId="15207"/>
    <cellStyle name="Текст предупреждения 82 3" xfId="15208"/>
    <cellStyle name="Текст предупреждения 82 4" xfId="15209"/>
    <cellStyle name="Текст предупреждения 83" xfId="15210"/>
    <cellStyle name="Текст предупреждения 83 2" xfId="15211"/>
    <cellStyle name="Текст предупреждения 83 3" xfId="15212"/>
    <cellStyle name="Текст предупреждения 83 4" xfId="15213"/>
    <cellStyle name="Текст предупреждения 84" xfId="15214"/>
    <cellStyle name="Текст предупреждения 84 2" xfId="15215"/>
    <cellStyle name="Текст предупреждения 84 3" xfId="15216"/>
    <cellStyle name="Текст предупреждения 84 4" xfId="15217"/>
    <cellStyle name="Текст предупреждения 85" xfId="15218"/>
    <cellStyle name="Текст предупреждения 85 2" xfId="15219"/>
    <cellStyle name="Текст предупреждения 85 3" xfId="15220"/>
    <cellStyle name="Текст предупреждения 85 4" xfId="15221"/>
    <cellStyle name="Текст предупреждения 86" xfId="15222"/>
    <cellStyle name="Текст предупреждения 86 2" xfId="15223"/>
    <cellStyle name="Текст предупреждения 86 3" xfId="15224"/>
    <cellStyle name="Текст предупреждения 86 4" xfId="15225"/>
    <cellStyle name="Текст предупреждения 87" xfId="15226"/>
    <cellStyle name="Текст предупреждения 87 2" xfId="15227"/>
    <cellStyle name="Текст предупреждения 87 3" xfId="15228"/>
    <cellStyle name="Текст предупреждения 87 4" xfId="15229"/>
    <cellStyle name="Текст предупреждения 88" xfId="15230"/>
    <cellStyle name="Текст предупреждения 88 2" xfId="15231"/>
    <cellStyle name="Текст предупреждения 88 3" xfId="15232"/>
    <cellStyle name="Текст предупреждения 88 4" xfId="15233"/>
    <cellStyle name="Текст предупреждения 89" xfId="15234"/>
    <cellStyle name="Текст предупреждения 89 2" xfId="15235"/>
    <cellStyle name="Текст предупреждения 89 3" xfId="15236"/>
    <cellStyle name="Текст предупреждения 89 4" xfId="15237"/>
    <cellStyle name="Текст предупреждения 9" xfId="15238"/>
    <cellStyle name="Текст предупреждения 9 2" xfId="15239"/>
    <cellStyle name="Текст предупреждения 9 3" xfId="15240"/>
    <cellStyle name="Текст предупреждения 9 4" xfId="15241"/>
    <cellStyle name="Текст предупреждения 90" xfId="15242"/>
    <cellStyle name="Текст предупреждения 90 2" xfId="15243"/>
    <cellStyle name="Текст предупреждения 90 3" xfId="15244"/>
    <cellStyle name="Текст предупреждения 90 4" xfId="15245"/>
    <cellStyle name="Текст предупреждения 91" xfId="15246"/>
    <cellStyle name="Текст предупреждения 91 2" xfId="15247"/>
    <cellStyle name="Текст предупреждения 91 3" xfId="15248"/>
    <cellStyle name="Текст предупреждения 91 4" xfId="15249"/>
    <cellStyle name="Текст предупреждения 92" xfId="15250"/>
    <cellStyle name="Текст предупреждения 92 2" xfId="15251"/>
    <cellStyle name="Текст предупреждения 92 3" xfId="15252"/>
    <cellStyle name="Текст предупреждения 92 4" xfId="15253"/>
    <cellStyle name="Текст предупреждения 93" xfId="15254"/>
    <cellStyle name="Текст предупреждения 93 2" xfId="15255"/>
    <cellStyle name="Текст предупреждения 93 3" xfId="15256"/>
    <cellStyle name="Текст предупреждения 93 4" xfId="15257"/>
    <cellStyle name="Текст предупреждения 94" xfId="15258"/>
    <cellStyle name="Текст предупреждения 94 2" xfId="15259"/>
    <cellStyle name="Текст предупреждения 94 3" xfId="15260"/>
    <cellStyle name="Текст предупреждения 94 4" xfId="15261"/>
    <cellStyle name="Текст предупреждения 95" xfId="15262"/>
    <cellStyle name="Текст предупреждения 95 2" xfId="15263"/>
    <cellStyle name="Текст предупреждения 95 3" xfId="15264"/>
    <cellStyle name="Текст предупреждения 95 4" xfId="15265"/>
    <cellStyle name="Текст предупреждения 96" xfId="15266"/>
    <cellStyle name="Текст предупреждения 96 2" xfId="15267"/>
    <cellStyle name="Текст предупреждения 96 3" xfId="15268"/>
    <cellStyle name="Текст предупреждения 96 4" xfId="15269"/>
    <cellStyle name="Текст предупреждения 97" xfId="15270"/>
    <cellStyle name="Текст предупреждения 97 2" xfId="15271"/>
    <cellStyle name="Текст предупреждения 97 3" xfId="15272"/>
    <cellStyle name="Текст предупреждения 97 4" xfId="15273"/>
    <cellStyle name="Текст предупреждения 98" xfId="15274"/>
    <cellStyle name="Текст предупреждения 98 2" xfId="15275"/>
    <cellStyle name="Текст предупреждения 98 3" xfId="15276"/>
    <cellStyle name="Текст предупреждения 98 4" xfId="15277"/>
    <cellStyle name="Текст предупреждения 99" xfId="15278"/>
    <cellStyle name="Текст предупреждения 99 2" xfId="15279"/>
    <cellStyle name="Текст предупреждения 99 3" xfId="15280"/>
    <cellStyle name="Текст предупреждения 99 4" xfId="15281"/>
    <cellStyle name="Хороший 10" xfId="15282"/>
    <cellStyle name="Хороший 10 2" xfId="15283"/>
    <cellStyle name="Хороший 10 3" xfId="15284"/>
    <cellStyle name="Хороший 10 4" xfId="15285"/>
    <cellStyle name="Хороший 100" xfId="15286"/>
    <cellStyle name="Хороший 100 2" xfId="15287"/>
    <cellStyle name="Хороший 100 3" xfId="15288"/>
    <cellStyle name="Хороший 100 4" xfId="15289"/>
    <cellStyle name="Хороший 101" xfId="15290"/>
    <cellStyle name="Хороший 101 2" xfId="15291"/>
    <cellStyle name="Хороший 101 3" xfId="15292"/>
    <cellStyle name="Хороший 101 4" xfId="15293"/>
    <cellStyle name="Хороший 102" xfId="15294"/>
    <cellStyle name="Хороший 102 2" xfId="15295"/>
    <cellStyle name="Хороший 102 3" xfId="15296"/>
    <cellStyle name="Хороший 102 4" xfId="15297"/>
    <cellStyle name="Хороший 103" xfId="15298"/>
    <cellStyle name="Хороший 103 2" xfId="15299"/>
    <cellStyle name="Хороший 103 3" xfId="15300"/>
    <cellStyle name="Хороший 103 4" xfId="15301"/>
    <cellStyle name="Хороший 104" xfId="15302"/>
    <cellStyle name="Хороший 104 2" xfId="15303"/>
    <cellStyle name="Хороший 104 3" xfId="15304"/>
    <cellStyle name="Хороший 104 4" xfId="15305"/>
    <cellStyle name="Хороший 105" xfId="15306"/>
    <cellStyle name="Хороший 105 2" xfId="15307"/>
    <cellStyle name="Хороший 105 3" xfId="15308"/>
    <cellStyle name="Хороший 105 4" xfId="15309"/>
    <cellStyle name="Хороший 106" xfId="15310"/>
    <cellStyle name="Хороший 106 2" xfId="15311"/>
    <cellStyle name="Хороший 106 3" xfId="15312"/>
    <cellStyle name="Хороший 106 4" xfId="15313"/>
    <cellStyle name="Хороший 107" xfId="15314"/>
    <cellStyle name="Хороший 107 2" xfId="15315"/>
    <cellStyle name="Хороший 107 3" xfId="15316"/>
    <cellStyle name="Хороший 107 4" xfId="15317"/>
    <cellStyle name="Хороший 108" xfId="15318"/>
    <cellStyle name="Хороший 108 2" xfId="15319"/>
    <cellStyle name="Хороший 108 3" xfId="15320"/>
    <cellStyle name="Хороший 108 4" xfId="15321"/>
    <cellStyle name="Хороший 109" xfId="15322"/>
    <cellStyle name="Хороший 109 2" xfId="15323"/>
    <cellStyle name="Хороший 109 3" xfId="15324"/>
    <cellStyle name="Хороший 109 4" xfId="15325"/>
    <cellStyle name="Хороший 11" xfId="15326"/>
    <cellStyle name="Хороший 11 2" xfId="15327"/>
    <cellStyle name="Хороший 11 3" xfId="15328"/>
    <cellStyle name="Хороший 11 4" xfId="15329"/>
    <cellStyle name="Хороший 110" xfId="15330"/>
    <cellStyle name="Хороший 110 2" xfId="15331"/>
    <cellStyle name="Хороший 110 3" xfId="15332"/>
    <cellStyle name="Хороший 110 4" xfId="15333"/>
    <cellStyle name="Хороший 111" xfId="15334"/>
    <cellStyle name="Хороший 111 2" xfId="15335"/>
    <cellStyle name="Хороший 111 3" xfId="15336"/>
    <cellStyle name="Хороший 111 4" xfId="15337"/>
    <cellStyle name="Хороший 112" xfId="15338"/>
    <cellStyle name="Хороший 112 2" xfId="15339"/>
    <cellStyle name="Хороший 112 3" xfId="15340"/>
    <cellStyle name="Хороший 112 4" xfId="15341"/>
    <cellStyle name="Хороший 113" xfId="15342"/>
    <cellStyle name="Хороший 113 2" xfId="15343"/>
    <cellStyle name="Хороший 113 3" xfId="15344"/>
    <cellStyle name="Хороший 113 4" xfId="15345"/>
    <cellStyle name="Хороший 114" xfId="15346"/>
    <cellStyle name="Хороший 114 2" xfId="15347"/>
    <cellStyle name="Хороший 114 3" xfId="15348"/>
    <cellStyle name="Хороший 114 4" xfId="15349"/>
    <cellStyle name="Хороший 115" xfId="15350"/>
    <cellStyle name="Хороший 115 2" xfId="15351"/>
    <cellStyle name="Хороший 115 3" xfId="15352"/>
    <cellStyle name="Хороший 115 4" xfId="15353"/>
    <cellStyle name="Хороший 116" xfId="15354"/>
    <cellStyle name="Хороший 116 2" xfId="15355"/>
    <cellStyle name="Хороший 116 3" xfId="15356"/>
    <cellStyle name="Хороший 116 4" xfId="15357"/>
    <cellStyle name="Хороший 117" xfId="15358"/>
    <cellStyle name="Хороший 117 2" xfId="15359"/>
    <cellStyle name="Хороший 117 3" xfId="15360"/>
    <cellStyle name="Хороший 117 4" xfId="15361"/>
    <cellStyle name="Хороший 118" xfId="15362"/>
    <cellStyle name="Хороший 118 2" xfId="15363"/>
    <cellStyle name="Хороший 118 3" xfId="15364"/>
    <cellStyle name="Хороший 118 4" xfId="15365"/>
    <cellStyle name="Хороший 119" xfId="15366"/>
    <cellStyle name="Хороший 119 2" xfId="15367"/>
    <cellStyle name="Хороший 119 3" xfId="15368"/>
    <cellStyle name="Хороший 119 4" xfId="15369"/>
    <cellStyle name="Хороший 12" xfId="15370"/>
    <cellStyle name="Хороший 12 2" xfId="15371"/>
    <cellStyle name="Хороший 12 3" xfId="15372"/>
    <cellStyle name="Хороший 12 4" xfId="15373"/>
    <cellStyle name="Хороший 120" xfId="15374"/>
    <cellStyle name="Хороший 120 2" xfId="15375"/>
    <cellStyle name="Хороший 120 3" xfId="15376"/>
    <cellStyle name="Хороший 120 4" xfId="15377"/>
    <cellStyle name="Хороший 121" xfId="15378"/>
    <cellStyle name="Хороший 121 2" xfId="15379"/>
    <cellStyle name="Хороший 121 3" xfId="15380"/>
    <cellStyle name="Хороший 121 4" xfId="15381"/>
    <cellStyle name="Хороший 122" xfId="15382"/>
    <cellStyle name="Хороший 122 2" xfId="15383"/>
    <cellStyle name="Хороший 122 3" xfId="15384"/>
    <cellStyle name="Хороший 122 4" xfId="15385"/>
    <cellStyle name="Хороший 123" xfId="15386"/>
    <cellStyle name="Хороший 123 2" xfId="15387"/>
    <cellStyle name="Хороший 123 3" xfId="15388"/>
    <cellStyle name="Хороший 123 4" xfId="15389"/>
    <cellStyle name="Хороший 124" xfId="15390"/>
    <cellStyle name="Хороший 124 2" xfId="15391"/>
    <cellStyle name="Хороший 124 3" xfId="15392"/>
    <cellStyle name="Хороший 124 4" xfId="15393"/>
    <cellStyle name="Хороший 125" xfId="15394"/>
    <cellStyle name="Хороший 125 2" xfId="15395"/>
    <cellStyle name="Хороший 125 3" xfId="15396"/>
    <cellStyle name="Хороший 125 4" xfId="15397"/>
    <cellStyle name="Хороший 126" xfId="15398"/>
    <cellStyle name="Хороший 126 2" xfId="15399"/>
    <cellStyle name="Хороший 126 3" xfId="15400"/>
    <cellStyle name="Хороший 126 4" xfId="15401"/>
    <cellStyle name="Хороший 127" xfId="15402"/>
    <cellStyle name="Хороший 127 2" xfId="15403"/>
    <cellStyle name="Хороший 127 3" xfId="15404"/>
    <cellStyle name="Хороший 127 4" xfId="15405"/>
    <cellStyle name="Хороший 128" xfId="15406"/>
    <cellStyle name="Хороший 128 2" xfId="15407"/>
    <cellStyle name="Хороший 128 3" xfId="15408"/>
    <cellStyle name="Хороший 128 4" xfId="15409"/>
    <cellStyle name="Хороший 129" xfId="15410"/>
    <cellStyle name="Хороший 129 2" xfId="15411"/>
    <cellStyle name="Хороший 129 3" xfId="15412"/>
    <cellStyle name="Хороший 129 4" xfId="15413"/>
    <cellStyle name="Хороший 13" xfId="15414"/>
    <cellStyle name="Хороший 13 2" xfId="15415"/>
    <cellStyle name="Хороший 13 3" xfId="15416"/>
    <cellStyle name="Хороший 13 4" xfId="15417"/>
    <cellStyle name="Хороший 130" xfId="15418"/>
    <cellStyle name="Хороший 130 2" xfId="15419"/>
    <cellStyle name="Хороший 130 3" xfId="15420"/>
    <cellStyle name="Хороший 130 4" xfId="15421"/>
    <cellStyle name="Хороший 131" xfId="15422"/>
    <cellStyle name="Хороший 131 2" xfId="15423"/>
    <cellStyle name="Хороший 131 3" xfId="15424"/>
    <cellStyle name="Хороший 131 4" xfId="15425"/>
    <cellStyle name="Хороший 132" xfId="15426"/>
    <cellStyle name="Хороший 132 2" xfId="15427"/>
    <cellStyle name="Хороший 132 3" xfId="15428"/>
    <cellStyle name="Хороший 132 4" xfId="15429"/>
    <cellStyle name="Хороший 133" xfId="15430"/>
    <cellStyle name="Хороший 133 2" xfId="15431"/>
    <cellStyle name="Хороший 133 3" xfId="15432"/>
    <cellStyle name="Хороший 133 4" xfId="15433"/>
    <cellStyle name="Хороший 134" xfId="15434"/>
    <cellStyle name="Хороший 134 2" xfId="15435"/>
    <cellStyle name="Хороший 134 3" xfId="15436"/>
    <cellStyle name="Хороший 134 4" xfId="15437"/>
    <cellStyle name="Хороший 135" xfId="15438"/>
    <cellStyle name="Хороший 135 2" xfId="15439"/>
    <cellStyle name="Хороший 135 3" xfId="15440"/>
    <cellStyle name="Хороший 135 4" xfId="15441"/>
    <cellStyle name="Хороший 136" xfId="15442"/>
    <cellStyle name="Хороший 136 2" xfId="15443"/>
    <cellStyle name="Хороший 136 3" xfId="15444"/>
    <cellStyle name="Хороший 136 4" xfId="15445"/>
    <cellStyle name="Хороший 137" xfId="15446"/>
    <cellStyle name="Хороший 137 2" xfId="15447"/>
    <cellStyle name="Хороший 137 3" xfId="15448"/>
    <cellStyle name="Хороший 137 4" xfId="15449"/>
    <cellStyle name="Хороший 138" xfId="15450"/>
    <cellStyle name="Хороший 138 2" xfId="15451"/>
    <cellStyle name="Хороший 138 3" xfId="15452"/>
    <cellStyle name="Хороший 138 4" xfId="15453"/>
    <cellStyle name="Хороший 139" xfId="15454"/>
    <cellStyle name="Хороший 139 2" xfId="15455"/>
    <cellStyle name="Хороший 139 3" xfId="15456"/>
    <cellStyle name="Хороший 139 4" xfId="15457"/>
    <cellStyle name="Хороший 14" xfId="15458"/>
    <cellStyle name="Хороший 14 2" xfId="15459"/>
    <cellStyle name="Хороший 14 3" xfId="15460"/>
    <cellStyle name="Хороший 14 4" xfId="15461"/>
    <cellStyle name="Хороший 140" xfId="15462"/>
    <cellStyle name="Хороший 140 2" xfId="15463"/>
    <cellStyle name="Хороший 140 3" xfId="15464"/>
    <cellStyle name="Хороший 140 4" xfId="15465"/>
    <cellStyle name="Хороший 141" xfId="15466"/>
    <cellStyle name="Хороший 141 2" xfId="15467"/>
    <cellStyle name="Хороший 141 3" xfId="15468"/>
    <cellStyle name="Хороший 141 4" xfId="15469"/>
    <cellStyle name="Хороший 142" xfId="15470"/>
    <cellStyle name="Хороший 142 2" xfId="15471"/>
    <cellStyle name="Хороший 142 3" xfId="15472"/>
    <cellStyle name="Хороший 142 4" xfId="15473"/>
    <cellStyle name="Хороший 143" xfId="15474"/>
    <cellStyle name="Хороший 143 2" xfId="15475"/>
    <cellStyle name="Хороший 143 3" xfId="15476"/>
    <cellStyle name="Хороший 143 4" xfId="15477"/>
    <cellStyle name="Хороший 144" xfId="15478"/>
    <cellStyle name="Хороший 144 2" xfId="15479"/>
    <cellStyle name="Хороший 144 3" xfId="15480"/>
    <cellStyle name="Хороший 144 4" xfId="15481"/>
    <cellStyle name="Хороший 145" xfId="15482"/>
    <cellStyle name="Хороший 145 2" xfId="15483"/>
    <cellStyle name="Хороший 145 3" xfId="15484"/>
    <cellStyle name="Хороший 145 4" xfId="15485"/>
    <cellStyle name="Хороший 146" xfId="15486"/>
    <cellStyle name="Хороший 146 2" xfId="15487"/>
    <cellStyle name="Хороший 146 3" xfId="15488"/>
    <cellStyle name="Хороший 146 4" xfId="15489"/>
    <cellStyle name="Хороший 147" xfId="15490"/>
    <cellStyle name="Хороший 147 2" xfId="15491"/>
    <cellStyle name="Хороший 147 3" xfId="15492"/>
    <cellStyle name="Хороший 147 4" xfId="15493"/>
    <cellStyle name="Хороший 148" xfId="15494"/>
    <cellStyle name="Хороший 148 2" xfId="15495"/>
    <cellStyle name="Хороший 148 3" xfId="15496"/>
    <cellStyle name="Хороший 148 4" xfId="15497"/>
    <cellStyle name="Хороший 149" xfId="15498"/>
    <cellStyle name="Хороший 149 2" xfId="15499"/>
    <cellStyle name="Хороший 149 3" xfId="15500"/>
    <cellStyle name="Хороший 149 4" xfId="15501"/>
    <cellStyle name="Хороший 15" xfId="15502"/>
    <cellStyle name="Хороший 15 2" xfId="15503"/>
    <cellStyle name="Хороший 15 3" xfId="15504"/>
    <cellStyle name="Хороший 15 4" xfId="15505"/>
    <cellStyle name="Хороший 150" xfId="15506"/>
    <cellStyle name="Хороший 150 2" xfId="15507"/>
    <cellStyle name="Хороший 150 3" xfId="15508"/>
    <cellStyle name="Хороший 150 4" xfId="15509"/>
    <cellStyle name="Хороший 151" xfId="15510"/>
    <cellStyle name="Хороший 151 2" xfId="15511"/>
    <cellStyle name="Хороший 151 3" xfId="15512"/>
    <cellStyle name="Хороший 151 4" xfId="15513"/>
    <cellStyle name="Хороший 152" xfId="15514"/>
    <cellStyle name="Хороший 152 2" xfId="15515"/>
    <cellStyle name="Хороший 152 3" xfId="15516"/>
    <cellStyle name="Хороший 152 4" xfId="15517"/>
    <cellStyle name="Хороший 16" xfId="15518"/>
    <cellStyle name="Хороший 16 2" xfId="15519"/>
    <cellStyle name="Хороший 16 3" xfId="15520"/>
    <cellStyle name="Хороший 16 4" xfId="15521"/>
    <cellStyle name="Хороший 17" xfId="15522"/>
    <cellStyle name="Хороший 17 2" xfId="15523"/>
    <cellStyle name="Хороший 17 3" xfId="15524"/>
    <cellStyle name="Хороший 17 4" xfId="15525"/>
    <cellStyle name="Хороший 18" xfId="15526"/>
    <cellStyle name="Хороший 18 2" xfId="15527"/>
    <cellStyle name="Хороший 18 3" xfId="15528"/>
    <cellStyle name="Хороший 18 4" xfId="15529"/>
    <cellStyle name="Хороший 19" xfId="15530"/>
    <cellStyle name="Хороший 19 2" xfId="15531"/>
    <cellStyle name="Хороший 19 3" xfId="15532"/>
    <cellStyle name="Хороший 19 4" xfId="15533"/>
    <cellStyle name="Хороший 2" xfId="15534"/>
    <cellStyle name="Хороший 2 2" xfId="15535"/>
    <cellStyle name="Хороший 2 2 10" xfId="15536"/>
    <cellStyle name="Хороший 2 2 10 2" xfId="15537"/>
    <cellStyle name="Хороший 2 2 10 3" xfId="15538"/>
    <cellStyle name="Хороший 2 2 10 4" xfId="15539"/>
    <cellStyle name="Хороший 2 2 11" xfId="15540"/>
    <cellStyle name="Хороший 2 2 11 2" xfId="15541"/>
    <cellStyle name="Хороший 2 2 11 3" xfId="15542"/>
    <cellStyle name="Хороший 2 2 11 4" xfId="15543"/>
    <cellStyle name="Хороший 2 2 12" xfId="15544"/>
    <cellStyle name="Хороший 2 2 12 2" xfId="15545"/>
    <cellStyle name="Хороший 2 2 12 3" xfId="15546"/>
    <cellStyle name="Хороший 2 2 12 4" xfId="15547"/>
    <cellStyle name="Хороший 2 2 13" xfId="15548"/>
    <cellStyle name="Хороший 2 2 13 2" xfId="15549"/>
    <cellStyle name="Хороший 2 2 13 3" xfId="15550"/>
    <cellStyle name="Хороший 2 2 13 4" xfId="15551"/>
    <cellStyle name="Хороший 2 2 14" xfId="15552"/>
    <cellStyle name="Хороший 2 2 15" xfId="15553"/>
    <cellStyle name="Хороший 2 2 16" xfId="15554"/>
    <cellStyle name="Хороший 2 2 2" xfId="15555"/>
    <cellStyle name="Хороший 2 2 2 2" xfId="15556"/>
    <cellStyle name="Хороший 2 2 2 3" xfId="15557"/>
    <cellStyle name="Хороший 2 2 2 4" xfId="15558"/>
    <cellStyle name="Хороший 2 2 3" xfId="15559"/>
    <cellStyle name="Хороший 2 2 3 2" xfId="15560"/>
    <cellStyle name="Хороший 2 2 3 3" xfId="15561"/>
    <cellStyle name="Хороший 2 2 3 4" xfId="15562"/>
    <cellStyle name="Хороший 2 2 4" xfId="15563"/>
    <cellStyle name="Хороший 2 2 4 2" xfId="15564"/>
    <cellStyle name="Хороший 2 2 4 3" xfId="15565"/>
    <cellStyle name="Хороший 2 2 4 4" xfId="15566"/>
    <cellStyle name="Хороший 2 2 5" xfId="15567"/>
    <cellStyle name="Хороший 2 2 5 2" xfId="15568"/>
    <cellStyle name="Хороший 2 2 5 3" xfId="15569"/>
    <cellStyle name="Хороший 2 2 5 4" xfId="15570"/>
    <cellStyle name="Хороший 2 2 6" xfId="15571"/>
    <cellStyle name="Хороший 2 2 6 2" xfId="15572"/>
    <cellStyle name="Хороший 2 2 6 3" xfId="15573"/>
    <cellStyle name="Хороший 2 2 6 4" xfId="15574"/>
    <cellStyle name="Хороший 2 2 7" xfId="15575"/>
    <cellStyle name="Хороший 2 2 7 2" xfId="15576"/>
    <cellStyle name="Хороший 2 2 7 3" xfId="15577"/>
    <cellStyle name="Хороший 2 2 7 4" xfId="15578"/>
    <cellStyle name="Хороший 2 2 8" xfId="15579"/>
    <cellStyle name="Хороший 2 2 8 2" xfId="15580"/>
    <cellStyle name="Хороший 2 2 8 3" xfId="15581"/>
    <cellStyle name="Хороший 2 2 8 4" xfId="15582"/>
    <cellStyle name="Хороший 2 2 9" xfId="15583"/>
    <cellStyle name="Хороший 2 2 9 2" xfId="15584"/>
    <cellStyle name="Хороший 2 2 9 3" xfId="15585"/>
    <cellStyle name="Хороший 2 2 9 4" xfId="15586"/>
    <cellStyle name="Хороший 2 3" xfId="15587"/>
    <cellStyle name="Хороший 2 3 2" xfId="15588"/>
    <cellStyle name="Хороший 2 3 3" xfId="15589"/>
    <cellStyle name="Хороший 2 3 4" xfId="15590"/>
    <cellStyle name="Хороший 2 4" xfId="15591"/>
    <cellStyle name="Хороший 2 5" xfId="15592"/>
    <cellStyle name="Хороший 2 6" xfId="15593"/>
    <cellStyle name="Хороший 20" xfId="15594"/>
    <cellStyle name="Хороший 20 2" xfId="15595"/>
    <cellStyle name="Хороший 20 3" xfId="15596"/>
    <cellStyle name="Хороший 20 4" xfId="15597"/>
    <cellStyle name="Хороший 21" xfId="15598"/>
    <cellStyle name="Хороший 21 2" xfId="15599"/>
    <cellStyle name="Хороший 21 3" xfId="15600"/>
    <cellStyle name="Хороший 21 4" xfId="15601"/>
    <cellStyle name="Хороший 22" xfId="15602"/>
    <cellStyle name="Хороший 22 2" xfId="15603"/>
    <cellStyle name="Хороший 22 3" xfId="15604"/>
    <cellStyle name="Хороший 22 4" xfId="15605"/>
    <cellStyle name="Хороший 23" xfId="15606"/>
    <cellStyle name="Хороший 23 2" xfId="15607"/>
    <cellStyle name="Хороший 23 3" xfId="15608"/>
    <cellStyle name="Хороший 23 4" xfId="15609"/>
    <cellStyle name="Хороший 24" xfId="15610"/>
    <cellStyle name="Хороший 24 2" xfId="15611"/>
    <cellStyle name="Хороший 24 3" xfId="15612"/>
    <cellStyle name="Хороший 24 4" xfId="15613"/>
    <cellStyle name="Хороший 25" xfId="15614"/>
    <cellStyle name="Хороший 25 2" xfId="15615"/>
    <cellStyle name="Хороший 25 3" xfId="15616"/>
    <cellStyle name="Хороший 25 4" xfId="15617"/>
    <cellStyle name="Хороший 26" xfId="15618"/>
    <cellStyle name="Хороший 26 2" xfId="15619"/>
    <cellStyle name="Хороший 26 3" xfId="15620"/>
    <cellStyle name="Хороший 26 4" xfId="15621"/>
    <cellStyle name="Хороший 27" xfId="15622"/>
    <cellStyle name="Хороший 27 2" xfId="15623"/>
    <cellStyle name="Хороший 27 3" xfId="15624"/>
    <cellStyle name="Хороший 27 4" xfId="15625"/>
    <cellStyle name="Хороший 28" xfId="15626"/>
    <cellStyle name="Хороший 28 2" xfId="15627"/>
    <cellStyle name="Хороший 28 3" xfId="15628"/>
    <cellStyle name="Хороший 28 4" xfId="15629"/>
    <cellStyle name="Хороший 29" xfId="15630"/>
    <cellStyle name="Хороший 29 2" xfId="15631"/>
    <cellStyle name="Хороший 29 3" xfId="15632"/>
    <cellStyle name="Хороший 29 4" xfId="15633"/>
    <cellStyle name="Хороший 3" xfId="15634"/>
    <cellStyle name="Хороший 3 2" xfId="15635"/>
    <cellStyle name="Хороший 3 3" xfId="15636"/>
    <cellStyle name="Хороший 3 4" xfId="15637"/>
    <cellStyle name="Хороший 30" xfId="15638"/>
    <cellStyle name="Хороший 30 2" xfId="15639"/>
    <cellStyle name="Хороший 30 3" xfId="15640"/>
    <cellStyle name="Хороший 30 4" xfId="15641"/>
    <cellStyle name="Хороший 31" xfId="15642"/>
    <cellStyle name="Хороший 31 2" xfId="15643"/>
    <cellStyle name="Хороший 31 3" xfId="15644"/>
    <cellStyle name="Хороший 31 4" xfId="15645"/>
    <cellStyle name="Хороший 32" xfId="15646"/>
    <cellStyle name="Хороший 32 2" xfId="15647"/>
    <cellStyle name="Хороший 32 3" xfId="15648"/>
    <cellStyle name="Хороший 32 4" xfId="15649"/>
    <cellStyle name="Хороший 33" xfId="15650"/>
    <cellStyle name="Хороший 33 2" xfId="15651"/>
    <cellStyle name="Хороший 33 3" xfId="15652"/>
    <cellStyle name="Хороший 33 4" xfId="15653"/>
    <cellStyle name="Хороший 34" xfId="15654"/>
    <cellStyle name="Хороший 34 2" xfId="15655"/>
    <cellStyle name="Хороший 34 3" xfId="15656"/>
    <cellStyle name="Хороший 34 4" xfId="15657"/>
    <cellStyle name="Хороший 35" xfId="15658"/>
    <cellStyle name="Хороший 35 2" xfId="15659"/>
    <cellStyle name="Хороший 35 3" xfId="15660"/>
    <cellStyle name="Хороший 35 4" xfId="15661"/>
    <cellStyle name="Хороший 36" xfId="15662"/>
    <cellStyle name="Хороший 36 2" xfId="15663"/>
    <cellStyle name="Хороший 36 3" xfId="15664"/>
    <cellStyle name="Хороший 36 4" xfId="15665"/>
    <cellStyle name="Хороший 37" xfId="15666"/>
    <cellStyle name="Хороший 37 2" xfId="15667"/>
    <cellStyle name="Хороший 37 3" xfId="15668"/>
    <cellStyle name="Хороший 37 4" xfId="15669"/>
    <cellStyle name="Хороший 38" xfId="15670"/>
    <cellStyle name="Хороший 38 2" xfId="15671"/>
    <cellStyle name="Хороший 38 3" xfId="15672"/>
    <cellStyle name="Хороший 38 4" xfId="15673"/>
    <cellStyle name="Хороший 39" xfId="15674"/>
    <cellStyle name="Хороший 39 2" xfId="15675"/>
    <cellStyle name="Хороший 39 3" xfId="15676"/>
    <cellStyle name="Хороший 39 4" xfId="15677"/>
    <cellStyle name="Хороший 4" xfId="15678"/>
    <cellStyle name="Хороший 4 2" xfId="15679"/>
    <cellStyle name="Хороший 4 3" xfId="15680"/>
    <cellStyle name="Хороший 4 4" xfId="15681"/>
    <cellStyle name="Хороший 40" xfId="15682"/>
    <cellStyle name="Хороший 40 2" xfId="15683"/>
    <cellStyle name="Хороший 40 3" xfId="15684"/>
    <cellStyle name="Хороший 40 4" xfId="15685"/>
    <cellStyle name="Хороший 41" xfId="15686"/>
    <cellStyle name="Хороший 41 2" xfId="15687"/>
    <cellStyle name="Хороший 41 3" xfId="15688"/>
    <cellStyle name="Хороший 41 4" xfId="15689"/>
    <cellStyle name="Хороший 42" xfId="15690"/>
    <cellStyle name="Хороший 42 2" xfId="15691"/>
    <cellStyle name="Хороший 42 3" xfId="15692"/>
    <cellStyle name="Хороший 42 4" xfId="15693"/>
    <cellStyle name="Хороший 43" xfId="15694"/>
    <cellStyle name="Хороший 43 2" xfId="15695"/>
    <cellStyle name="Хороший 43 3" xfId="15696"/>
    <cellStyle name="Хороший 43 4" xfId="15697"/>
    <cellStyle name="Хороший 44" xfId="15698"/>
    <cellStyle name="Хороший 44 2" xfId="15699"/>
    <cellStyle name="Хороший 44 3" xfId="15700"/>
    <cellStyle name="Хороший 44 4" xfId="15701"/>
    <cellStyle name="Хороший 45" xfId="15702"/>
    <cellStyle name="Хороший 45 2" xfId="15703"/>
    <cellStyle name="Хороший 45 3" xfId="15704"/>
    <cellStyle name="Хороший 45 4" xfId="15705"/>
    <cellStyle name="Хороший 46" xfId="15706"/>
    <cellStyle name="Хороший 46 2" xfId="15707"/>
    <cellStyle name="Хороший 46 3" xfId="15708"/>
    <cellStyle name="Хороший 46 4" xfId="15709"/>
    <cellStyle name="Хороший 47" xfId="15710"/>
    <cellStyle name="Хороший 47 2" xfId="15711"/>
    <cellStyle name="Хороший 47 3" xfId="15712"/>
    <cellStyle name="Хороший 47 4" xfId="15713"/>
    <cellStyle name="Хороший 48" xfId="15714"/>
    <cellStyle name="Хороший 48 2" xfId="15715"/>
    <cellStyle name="Хороший 48 3" xfId="15716"/>
    <cellStyle name="Хороший 48 4" xfId="15717"/>
    <cellStyle name="Хороший 49" xfId="15718"/>
    <cellStyle name="Хороший 49 2" xfId="15719"/>
    <cellStyle name="Хороший 49 3" xfId="15720"/>
    <cellStyle name="Хороший 49 4" xfId="15721"/>
    <cellStyle name="Хороший 5" xfId="15722"/>
    <cellStyle name="Хороший 5 2" xfId="15723"/>
    <cellStyle name="Хороший 5 3" xfId="15724"/>
    <cellStyle name="Хороший 5 4" xfId="15725"/>
    <cellStyle name="Хороший 50" xfId="15726"/>
    <cellStyle name="Хороший 50 2" xfId="15727"/>
    <cellStyle name="Хороший 50 3" xfId="15728"/>
    <cellStyle name="Хороший 50 4" xfId="15729"/>
    <cellStyle name="Хороший 51" xfId="15730"/>
    <cellStyle name="Хороший 51 2" xfId="15731"/>
    <cellStyle name="Хороший 51 3" xfId="15732"/>
    <cellStyle name="Хороший 51 4" xfId="15733"/>
    <cellStyle name="Хороший 52" xfId="15734"/>
    <cellStyle name="Хороший 52 2" xfId="15735"/>
    <cellStyle name="Хороший 52 3" xfId="15736"/>
    <cellStyle name="Хороший 52 4" xfId="15737"/>
    <cellStyle name="Хороший 53" xfId="15738"/>
    <cellStyle name="Хороший 53 2" xfId="15739"/>
    <cellStyle name="Хороший 53 3" xfId="15740"/>
    <cellStyle name="Хороший 53 4" xfId="15741"/>
    <cellStyle name="Хороший 54" xfId="15742"/>
    <cellStyle name="Хороший 54 2" xfId="15743"/>
    <cellStyle name="Хороший 54 3" xfId="15744"/>
    <cellStyle name="Хороший 54 4" xfId="15745"/>
    <cellStyle name="Хороший 55" xfId="15746"/>
    <cellStyle name="Хороший 55 2" xfId="15747"/>
    <cellStyle name="Хороший 55 3" xfId="15748"/>
    <cellStyle name="Хороший 55 4" xfId="15749"/>
    <cellStyle name="Хороший 56" xfId="15750"/>
    <cellStyle name="Хороший 56 2" xfId="15751"/>
    <cellStyle name="Хороший 56 3" xfId="15752"/>
    <cellStyle name="Хороший 56 4" xfId="15753"/>
    <cellStyle name="Хороший 57" xfId="15754"/>
    <cellStyle name="Хороший 57 2" xfId="15755"/>
    <cellStyle name="Хороший 57 3" xfId="15756"/>
    <cellStyle name="Хороший 57 4" xfId="15757"/>
    <cellStyle name="Хороший 58" xfId="15758"/>
    <cellStyle name="Хороший 58 2" xfId="15759"/>
    <cellStyle name="Хороший 58 3" xfId="15760"/>
    <cellStyle name="Хороший 58 4" xfId="15761"/>
    <cellStyle name="Хороший 59" xfId="15762"/>
    <cellStyle name="Хороший 59 2" xfId="15763"/>
    <cellStyle name="Хороший 59 3" xfId="15764"/>
    <cellStyle name="Хороший 59 4" xfId="15765"/>
    <cellStyle name="Хороший 6" xfId="15766"/>
    <cellStyle name="Хороший 6 2" xfId="15767"/>
    <cellStyle name="Хороший 6 3" xfId="15768"/>
    <cellStyle name="Хороший 6 4" xfId="15769"/>
    <cellStyle name="Хороший 60" xfId="15770"/>
    <cellStyle name="Хороший 60 2" xfId="15771"/>
    <cellStyle name="Хороший 60 3" xfId="15772"/>
    <cellStyle name="Хороший 60 4" xfId="15773"/>
    <cellStyle name="Хороший 61" xfId="15774"/>
    <cellStyle name="Хороший 61 2" xfId="15775"/>
    <cellStyle name="Хороший 61 3" xfId="15776"/>
    <cellStyle name="Хороший 61 4" xfId="15777"/>
    <cellStyle name="Хороший 62" xfId="15778"/>
    <cellStyle name="Хороший 62 2" xfId="15779"/>
    <cellStyle name="Хороший 62 3" xfId="15780"/>
    <cellStyle name="Хороший 62 4" xfId="15781"/>
    <cellStyle name="Хороший 63" xfId="15782"/>
    <cellStyle name="Хороший 63 2" xfId="15783"/>
    <cellStyle name="Хороший 63 3" xfId="15784"/>
    <cellStyle name="Хороший 63 4" xfId="15785"/>
    <cellStyle name="Хороший 64" xfId="15786"/>
    <cellStyle name="Хороший 64 2" xfId="15787"/>
    <cellStyle name="Хороший 64 3" xfId="15788"/>
    <cellStyle name="Хороший 64 4" xfId="15789"/>
    <cellStyle name="Хороший 65" xfId="15790"/>
    <cellStyle name="Хороший 65 2" xfId="15791"/>
    <cellStyle name="Хороший 65 3" xfId="15792"/>
    <cellStyle name="Хороший 65 4" xfId="15793"/>
    <cellStyle name="Хороший 66" xfId="15794"/>
    <cellStyle name="Хороший 66 2" xfId="15795"/>
    <cellStyle name="Хороший 66 3" xfId="15796"/>
    <cellStyle name="Хороший 66 4" xfId="15797"/>
    <cellStyle name="Хороший 67" xfId="15798"/>
    <cellStyle name="Хороший 67 2" xfId="15799"/>
    <cellStyle name="Хороший 67 3" xfId="15800"/>
    <cellStyle name="Хороший 67 4" xfId="15801"/>
    <cellStyle name="Хороший 68" xfId="15802"/>
    <cellStyle name="Хороший 68 2" xfId="15803"/>
    <cellStyle name="Хороший 68 3" xfId="15804"/>
    <cellStyle name="Хороший 68 4" xfId="15805"/>
    <cellStyle name="Хороший 69" xfId="15806"/>
    <cellStyle name="Хороший 69 2" xfId="15807"/>
    <cellStyle name="Хороший 69 3" xfId="15808"/>
    <cellStyle name="Хороший 69 4" xfId="15809"/>
    <cellStyle name="Хороший 7" xfId="15810"/>
    <cellStyle name="Хороший 7 2" xfId="15811"/>
    <cellStyle name="Хороший 7 3" xfId="15812"/>
    <cellStyle name="Хороший 7 4" xfId="15813"/>
    <cellStyle name="Хороший 70" xfId="15814"/>
    <cellStyle name="Хороший 70 2" xfId="15815"/>
    <cellStyle name="Хороший 70 3" xfId="15816"/>
    <cellStyle name="Хороший 70 4" xfId="15817"/>
    <cellStyle name="Хороший 71" xfId="15818"/>
    <cellStyle name="Хороший 71 2" xfId="15819"/>
    <cellStyle name="Хороший 71 3" xfId="15820"/>
    <cellStyle name="Хороший 71 4" xfId="15821"/>
    <cellStyle name="Хороший 72" xfId="15822"/>
    <cellStyle name="Хороший 72 2" xfId="15823"/>
    <cellStyle name="Хороший 72 3" xfId="15824"/>
    <cellStyle name="Хороший 72 4" xfId="15825"/>
    <cellStyle name="Хороший 73" xfId="15826"/>
    <cellStyle name="Хороший 73 2" xfId="15827"/>
    <cellStyle name="Хороший 73 3" xfId="15828"/>
    <cellStyle name="Хороший 73 4" xfId="15829"/>
    <cellStyle name="Хороший 74" xfId="15830"/>
    <cellStyle name="Хороший 74 2" xfId="15831"/>
    <cellStyle name="Хороший 74 3" xfId="15832"/>
    <cellStyle name="Хороший 74 4" xfId="15833"/>
    <cellStyle name="Хороший 75" xfId="15834"/>
    <cellStyle name="Хороший 75 2" xfId="15835"/>
    <cellStyle name="Хороший 75 3" xfId="15836"/>
    <cellStyle name="Хороший 75 4" xfId="15837"/>
    <cellStyle name="Хороший 76" xfId="15838"/>
    <cellStyle name="Хороший 76 2" xfId="15839"/>
    <cellStyle name="Хороший 76 3" xfId="15840"/>
    <cellStyle name="Хороший 76 4" xfId="15841"/>
    <cellStyle name="Хороший 77" xfId="15842"/>
    <cellStyle name="Хороший 77 2" xfId="15843"/>
    <cellStyle name="Хороший 77 3" xfId="15844"/>
    <cellStyle name="Хороший 77 4" xfId="15845"/>
    <cellStyle name="Хороший 78" xfId="15846"/>
    <cellStyle name="Хороший 78 2" xfId="15847"/>
    <cellStyle name="Хороший 78 3" xfId="15848"/>
    <cellStyle name="Хороший 78 4" xfId="15849"/>
    <cellStyle name="Хороший 79" xfId="15850"/>
    <cellStyle name="Хороший 79 2" xfId="15851"/>
    <cellStyle name="Хороший 79 3" xfId="15852"/>
    <cellStyle name="Хороший 79 4" xfId="15853"/>
    <cellStyle name="Хороший 8" xfId="15854"/>
    <cellStyle name="Хороший 8 2" xfId="15855"/>
    <cellStyle name="Хороший 8 3" xfId="15856"/>
    <cellStyle name="Хороший 8 4" xfId="15857"/>
    <cellStyle name="Хороший 80" xfId="15858"/>
    <cellStyle name="Хороший 80 2" xfId="15859"/>
    <cellStyle name="Хороший 80 3" xfId="15860"/>
    <cellStyle name="Хороший 80 4" xfId="15861"/>
    <cellStyle name="Хороший 81" xfId="15862"/>
    <cellStyle name="Хороший 81 2" xfId="15863"/>
    <cellStyle name="Хороший 81 3" xfId="15864"/>
    <cellStyle name="Хороший 81 4" xfId="15865"/>
    <cellStyle name="Хороший 82" xfId="15866"/>
    <cellStyle name="Хороший 82 2" xfId="15867"/>
    <cellStyle name="Хороший 82 3" xfId="15868"/>
    <cellStyle name="Хороший 82 4" xfId="15869"/>
    <cellStyle name="Хороший 83" xfId="15870"/>
    <cellStyle name="Хороший 83 2" xfId="15871"/>
    <cellStyle name="Хороший 83 3" xfId="15872"/>
    <cellStyle name="Хороший 83 4" xfId="15873"/>
    <cellStyle name="Хороший 84" xfId="15874"/>
    <cellStyle name="Хороший 84 2" xfId="15875"/>
    <cellStyle name="Хороший 84 3" xfId="15876"/>
    <cellStyle name="Хороший 84 4" xfId="15877"/>
    <cellStyle name="Хороший 85" xfId="15878"/>
    <cellStyle name="Хороший 85 2" xfId="15879"/>
    <cellStyle name="Хороший 85 3" xfId="15880"/>
    <cellStyle name="Хороший 85 4" xfId="15881"/>
    <cellStyle name="Хороший 86" xfId="15882"/>
    <cellStyle name="Хороший 86 2" xfId="15883"/>
    <cellStyle name="Хороший 86 3" xfId="15884"/>
    <cellStyle name="Хороший 86 4" xfId="15885"/>
    <cellStyle name="Хороший 87" xfId="15886"/>
    <cellStyle name="Хороший 87 2" xfId="15887"/>
    <cellStyle name="Хороший 87 3" xfId="15888"/>
    <cellStyle name="Хороший 87 4" xfId="15889"/>
    <cellStyle name="Хороший 88" xfId="15890"/>
    <cellStyle name="Хороший 88 2" xfId="15891"/>
    <cellStyle name="Хороший 88 3" xfId="15892"/>
    <cellStyle name="Хороший 88 4" xfId="15893"/>
    <cellStyle name="Хороший 89" xfId="15894"/>
    <cellStyle name="Хороший 89 2" xfId="15895"/>
    <cellStyle name="Хороший 89 3" xfId="15896"/>
    <cellStyle name="Хороший 89 4" xfId="15897"/>
    <cellStyle name="Хороший 9" xfId="15898"/>
    <cellStyle name="Хороший 9 2" xfId="15899"/>
    <cellStyle name="Хороший 9 3" xfId="15900"/>
    <cellStyle name="Хороший 9 4" xfId="15901"/>
    <cellStyle name="Хороший 90" xfId="15902"/>
    <cellStyle name="Хороший 90 2" xfId="15903"/>
    <cellStyle name="Хороший 90 3" xfId="15904"/>
    <cellStyle name="Хороший 90 4" xfId="15905"/>
    <cellStyle name="Хороший 91" xfId="15906"/>
    <cellStyle name="Хороший 91 2" xfId="15907"/>
    <cellStyle name="Хороший 91 3" xfId="15908"/>
    <cellStyle name="Хороший 91 4" xfId="15909"/>
    <cellStyle name="Хороший 92" xfId="15910"/>
    <cellStyle name="Хороший 92 2" xfId="15911"/>
    <cellStyle name="Хороший 92 3" xfId="15912"/>
    <cellStyle name="Хороший 92 4" xfId="15913"/>
    <cellStyle name="Хороший 93" xfId="15914"/>
    <cellStyle name="Хороший 93 2" xfId="15915"/>
    <cellStyle name="Хороший 93 3" xfId="15916"/>
    <cellStyle name="Хороший 93 4" xfId="15917"/>
    <cellStyle name="Хороший 94" xfId="15918"/>
    <cellStyle name="Хороший 94 2" xfId="15919"/>
    <cellStyle name="Хороший 94 3" xfId="15920"/>
    <cellStyle name="Хороший 94 4" xfId="15921"/>
    <cellStyle name="Хороший 95" xfId="15922"/>
    <cellStyle name="Хороший 95 2" xfId="15923"/>
    <cellStyle name="Хороший 95 3" xfId="15924"/>
    <cellStyle name="Хороший 95 4" xfId="15925"/>
    <cellStyle name="Хороший 96" xfId="15926"/>
    <cellStyle name="Хороший 96 2" xfId="15927"/>
    <cellStyle name="Хороший 96 3" xfId="15928"/>
    <cellStyle name="Хороший 96 4" xfId="15929"/>
    <cellStyle name="Хороший 97" xfId="15930"/>
    <cellStyle name="Хороший 97 2" xfId="15931"/>
    <cellStyle name="Хороший 97 3" xfId="15932"/>
    <cellStyle name="Хороший 97 4" xfId="15933"/>
    <cellStyle name="Хороший 98" xfId="15934"/>
    <cellStyle name="Хороший 98 2" xfId="15935"/>
    <cellStyle name="Хороший 98 3" xfId="15936"/>
    <cellStyle name="Хороший 98 4" xfId="15937"/>
    <cellStyle name="Хороший 99" xfId="15938"/>
    <cellStyle name="Хороший 99 2" xfId="15939"/>
    <cellStyle name="Хороший 99 3" xfId="15940"/>
    <cellStyle name="Хороший 99 4" xfId="1594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131</xdr:row>
      <xdr:rowOff>0</xdr:rowOff>
    </xdr:from>
    <xdr:to>
      <xdr:col>0</xdr:col>
      <xdr:colOff>152400</xdr:colOff>
      <xdr:row>131</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34185225"/>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130</xdr:row>
      <xdr:rowOff>0</xdr:rowOff>
    </xdr:from>
    <xdr:to>
      <xdr:col>0</xdr:col>
      <xdr:colOff>152400</xdr:colOff>
      <xdr:row>130</xdr:row>
      <xdr:rowOff>114300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3394710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6"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7"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128</xdr:row>
      <xdr:rowOff>0</xdr:rowOff>
    </xdr:from>
    <xdr:to>
      <xdr:col>0</xdr:col>
      <xdr:colOff>152400</xdr:colOff>
      <xdr:row>128</xdr:row>
      <xdr:rowOff>114300</xdr:rowOff>
    </xdr:to>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0" y="3347085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126</xdr:row>
      <xdr:rowOff>0</xdr:rowOff>
    </xdr:from>
    <xdr:to>
      <xdr:col>0</xdr:col>
      <xdr:colOff>152400</xdr:colOff>
      <xdr:row>126</xdr:row>
      <xdr:rowOff>114300</xdr:rowOff>
    </xdr:to>
    <xdr:pic>
      <xdr:nvPicPr>
        <xdr:cNvPr id="10"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0" y="32994600"/>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125</xdr:row>
      <xdr:rowOff>0</xdr:rowOff>
    </xdr:from>
    <xdr:to>
      <xdr:col>0</xdr:col>
      <xdr:colOff>152400</xdr:colOff>
      <xdr:row>125</xdr:row>
      <xdr:rowOff>114300</xdr:rowOff>
    </xdr:to>
    <xdr:pic>
      <xdr:nvPicPr>
        <xdr:cNvPr id="11"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0" y="32756475"/>
          <a:ext cx="152400" cy="114300"/>
        </a:xfrm>
        <a:prstGeom prst="rect">
          <a:avLst/>
        </a:prstGeom>
        <a:noFill/>
        <a:ln w="1">
          <a:noFill/>
          <a:miter lim="800000"/>
          <a:headEnd/>
          <a:tailEnd type="none" w="med" len="med"/>
        </a:ln>
        <a:effectLst/>
      </xdr:spPr>
    </xdr:pic>
    <xdr:clientData/>
  </xdr:twoCellAnchor>
  <xdr:twoCellAnchor editAs="oneCell">
    <xdr:from>
      <xdr:col>0</xdr:col>
      <xdr:colOff>0</xdr:colOff>
      <xdr:row>124</xdr:row>
      <xdr:rowOff>0</xdr:rowOff>
    </xdr:from>
    <xdr:to>
      <xdr:col>0</xdr:col>
      <xdr:colOff>152400</xdr:colOff>
      <xdr:row>124</xdr:row>
      <xdr:rowOff>114300</xdr:rowOff>
    </xdr:to>
    <xdr:pic>
      <xdr:nvPicPr>
        <xdr:cNvPr id="1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32518350"/>
          <a:ext cx="152400" cy="1143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E251"/>
  <sheetViews>
    <sheetView tabSelected="1" topLeftCell="A211" workbookViewId="0">
      <selection activeCell="D212" sqref="D212:J212"/>
    </sheetView>
  </sheetViews>
  <sheetFormatPr defaultRowHeight="15"/>
  <cols>
    <col min="1" max="1" width="5.28515625" style="1" customWidth="1"/>
    <col min="2" max="2" width="13.5703125" customWidth="1"/>
    <col min="3" max="3" width="9.140625" style="2"/>
    <col min="4" max="4" width="26.85546875" customWidth="1"/>
    <col min="5" max="5" width="10.85546875" customWidth="1"/>
    <col min="6" max="6" width="12.85546875" customWidth="1"/>
    <col min="7" max="7" width="16.85546875" customWidth="1"/>
    <col min="8" max="8" width="21.42578125" customWidth="1"/>
    <col min="9" max="9" width="20.140625" customWidth="1"/>
    <col min="10" max="10" width="27" customWidth="1"/>
    <col min="11" max="11" width="50.140625" style="3" customWidth="1"/>
    <col min="12" max="12" width="24.140625" style="3" customWidth="1"/>
    <col min="13" max="13" width="23.42578125" style="3" customWidth="1"/>
    <col min="14" max="14" width="73.7109375" style="594" customWidth="1"/>
    <col min="15" max="15" width="40.5703125" style="594" customWidth="1"/>
    <col min="16" max="16" width="71.7109375" style="50" customWidth="1"/>
    <col min="17" max="17" width="80" style="590" customWidth="1"/>
    <col min="18" max="18" width="47" style="50" customWidth="1"/>
    <col min="19" max="19" width="36.7109375" style="50" customWidth="1"/>
    <col min="20" max="20" width="54.140625" style="586" customWidth="1"/>
    <col min="21" max="21" width="46.140625" style="59" customWidth="1"/>
    <col min="22" max="22" width="56.140625" style="64" customWidth="1"/>
    <col min="23" max="23" width="14.42578125" style="45" customWidth="1"/>
    <col min="24" max="24" width="10" style="45" customWidth="1"/>
    <col min="25" max="25" width="10.7109375" style="45" customWidth="1"/>
    <col min="26" max="26" width="12.5703125" style="45" customWidth="1"/>
    <col min="27" max="27" width="13.140625" style="45" customWidth="1"/>
    <col min="28" max="28" width="10.7109375" style="45" customWidth="1"/>
    <col min="29" max="29" width="14.140625" style="45" customWidth="1"/>
    <col min="30" max="30" width="10.140625" style="577" bestFit="1" customWidth="1"/>
    <col min="31" max="31" width="20.7109375" customWidth="1"/>
  </cols>
  <sheetData>
    <row r="1" spans="1:31" ht="25.5" customHeight="1">
      <c r="A1" s="71" t="s">
        <v>0</v>
      </c>
      <c r="B1" s="12"/>
      <c r="C1" s="72"/>
      <c r="D1" s="12"/>
      <c r="E1" s="12"/>
      <c r="F1" s="12"/>
      <c r="G1" s="12"/>
      <c r="H1" s="12"/>
      <c r="I1" s="12"/>
      <c r="J1" s="12"/>
      <c r="K1" s="73"/>
      <c r="L1" s="73"/>
      <c r="M1" s="73"/>
      <c r="N1" s="591"/>
      <c r="O1" s="591"/>
      <c r="P1" s="74"/>
      <c r="Q1" s="587"/>
      <c r="R1" s="74"/>
      <c r="S1" s="74"/>
      <c r="T1" s="75"/>
      <c r="U1" s="76"/>
      <c r="V1" s="77"/>
      <c r="W1" s="78"/>
      <c r="X1" s="78"/>
      <c r="Y1" s="78"/>
      <c r="Z1" s="78"/>
      <c r="AA1" s="78"/>
      <c r="AB1" s="78"/>
      <c r="AC1" s="78"/>
      <c r="AD1" s="576"/>
      <c r="AE1" s="12"/>
    </row>
    <row r="2" spans="1:31" ht="17.25" customHeight="1">
      <c r="A2" s="735" t="s">
        <v>1</v>
      </c>
      <c r="B2" s="724" t="s">
        <v>2</v>
      </c>
      <c r="C2" s="736" t="s">
        <v>3</v>
      </c>
      <c r="D2" s="724" t="s">
        <v>4</v>
      </c>
      <c r="E2" s="724" t="s">
        <v>5</v>
      </c>
      <c r="F2" s="724" t="s">
        <v>6</v>
      </c>
      <c r="G2" s="724" t="s">
        <v>7</v>
      </c>
      <c r="H2" s="724" t="s">
        <v>8</v>
      </c>
      <c r="I2" s="724" t="s">
        <v>9</v>
      </c>
      <c r="J2" s="724" t="s">
        <v>10</v>
      </c>
      <c r="K2" s="728" t="s">
        <v>11</v>
      </c>
      <c r="L2" s="728"/>
      <c r="M2" s="728"/>
      <c r="N2" s="729"/>
      <c r="O2" s="729"/>
      <c r="P2" s="730" t="s">
        <v>12</v>
      </c>
      <c r="Q2" s="731"/>
      <c r="R2" s="730"/>
      <c r="S2" s="730"/>
      <c r="T2" s="732" t="s">
        <v>13</v>
      </c>
      <c r="U2" s="733" t="s">
        <v>14</v>
      </c>
      <c r="V2" s="734" t="s">
        <v>15</v>
      </c>
      <c r="W2" s="723" t="s">
        <v>16</v>
      </c>
      <c r="X2" s="723"/>
      <c r="Y2" s="723" t="s">
        <v>17</v>
      </c>
      <c r="Z2" s="723" t="s">
        <v>18</v>
      </c>
      <c r="AA2" s="723" t="s">
        <v>19</v>
      </c>
      <c r="AB2" s="723" t="s">
        <v>20</v>
      </c>
      <c r="AC2" s="723" t="s">
        <v>21</v>
      </c>
      <c r="AD2" s="727" t="s">
        <v>22</v>
      </c>
      <c r="AE2" s="727" t="s">
        <v>23</v>
      </c>
    </row>
    <row r="3" spans="1:31" ht="42" customHeight="1">
      <c r="A3" s="735"/>
      <c r="B3" s="724"/>
      <c r="C3" s="736"/>
      <c r="D3" s="724"/>
      <c r="E3" s="724"/>
      <c r="F3" s="724"/>
      <c r="G3" s="724"/>
      <c r="H3" s="724"/>
      <c r="I3" s="724"/>
      <c r="J3" s="724"/>
      <c r="K3" s="40" t="s">
        <v>24</v>
      </c>
      <c r="L3" s="40" t="s">
        <v>25</v>
      </c>
      <c r="M3" s="40" t="s">
        <v>26</v>
      </c>
      <c r="N3" s="592" t="s">
        <v>27</v>
      </c>
      <c r="O3" s="592" t="s">
        <v>28</v>
      </c>
      <c r="P3" s="51" t="s">
        <v>29</v>
      </c>
      <c r="Q3" s="588" t="s">
        <v>30</v>
      </c>
      <c r="R3" s="51" t="s">
        <v>31</v>
      </c>
      <c r="S3" s="51" t="s">
        <v>32</v>
      </c>
      <c r="T3" s="732"/>
      <c r="U3" s="733"/>
      <c r="V3" s="734"/>
      <c r="W3" s="46" t="s">
        <v>33</v>
      </c>
      <c r="X3" s="46" t="s">
        <v>34</v>
      </c>
      <c r="Y3" s="723"/>
      <c r="Z3" s="723"/>
      <c r="AA3" s="723"/>
      <c r="AB3" s="723"/>
      <c r="AC3" s="723"/>
      <c r="AD3" s="727"/>
      <c r="AE3" s="727"/>
    </row>
    <row r="4" spans="1:31">
      <c r="A4" s="4">
        <v>1</v>
      </c>
      <c r="B4" s="5">
        <v>2</v>
      </c>
      <c r="C4" s="6" t="s">
        <v>35</v>
      </c>
      <c r="D4" s="5">
        <v>4</v>
      </c>
      <c r="E4" s="5" t="s">
        <v>36</v>
      </c>
      <c r="F4" s="5" t="s">
        <v>37</v>
      </c>
      <c r="G4" s="5" t="s">
        <v>38</v>
      </c>
      <c r="H4" s="5">
        <v>8</v>
      </c>
      <c r="I4" s="5">
        <v>9</v>
      </c>
      <c r="J4" s="5" t="s">
        <v>39</v>
      </c>
      <c r="K4" s="41">
        <v>11</v>
      </c>
      <c r="L4" s="41">
        <v>12</v>
      </c>
      <c r="M4" s="575">
        <v>13</v>
      </c>
      <c r="N4" s="575">
        <v>14</v>
      </c>
      <c r="O4" s="575">
        <v>15</v>
      </c>
      <c r="P4" s="52">
        <v>16</v>
      </c>
      <c r="Q4" s="561">
        <v>17</v>
      </c>
      <c r="R4" s="52">
        <v>18</v>
      </c>
      <c r="S4" s="52">
        <v>19</v>
      </c>
      <c r="T4" s="55">
        <v>20</v>
      </c>
      <c r="U4" s="60">
        <v>21</v>
      </c>
      <c r="V4" s="65">
        <v>22</v>
      </c>
      <c r="W4" s="47"/>
      <c r="X4" s="47"/>
      <c r="Y4" s="47"/>
      <c r="Z4" s="47"/>
      <c r="AA4" s="47"/>
      <c r="AB4" s="47"/>
      <c r="AC4" s="47"/>
      <c r="AD4" s="7" t="s">
        <v>40</v>
      </c>
      <c r="AE4" s="6">
        <v>24</v>
      </c>
    </row>
    <row r="5" spans="1:31" ht="120" customHeight="1">
      <c r="A5" s="4">
        <v>1</v>
      </c>
      <c r="B5" s="4">
        <v>80212810001</v>
      </c>
      <c r="C5" s="4" t="s">
        <v>473</v>
      </c>
      <c r="D5" s="650" t="s">
        <v>1435</v>
      </c>
      <c r="E5" s="4" t="s">
        <v>474</v>
      </c>
      <c r="F5" s="4" t="s">
        <v>475</v>
      </c>
      <c r="G5" s="4">
        <v>75203</v>
      </c>
      <c r="H5" s="4" t="s">
        <v>476</v>
      </c>
      <c r="I5" s="241" t="s">
        <v>477</v>
      </c>
      <c r="J5" s="569" t="s">
        <v>2517</v>
      </c>
      <c r="K5" s="81" t="s">
        <v>2538</v>
      </c>
      <c r="L5" s="43" t="s">
        <v>123</v>
      </c>
      <c r="M5" s="43" t="s">
        <v>183</v>
      </c>
      <c r="N5" s="43" t="s">
        <v>2539</v>
      </c>
      <c r="O5" s="43" t="s">
        <v>478</v>
      </c>
      <c r="P5" s="84" t="s">
        <v>479</v>
      </c>
      <c r="Q5" s="82" t="s">
        <v>2656</v>
      </c>
      <c r="R5" s="80" t="s">
        <v>2540</v>
      </c>
      <c r="S5" s="80" t="s">
        <v>2540</v>
      </c>
      <c r="T5" s="90" t="s">
        <v>125</v>
      </c>
      <c r="U5" s="83" t="s">
        <v>2635</v>
      </c>
      <c r="V5" s="85" t="s">
        <v>2540</v>
      </c>
      <c r="W5" s="48" t="s">
        <v>52</v>
      </c>
      <c r="X5" s="70" t="s">
        <v>52</v>
      </c>
      <c r="Y5" s="48" t="s">
        <v>52</v>
      </c>
      <c r="Z5" s="48" t="s">
        <v>52</v>
      </c>
      <c r="AA5" s="48" t="s">
        <v>52</v>
      </c>
      <c r="AB5" s="70" t="s">
        <v>51</v>
      </c>
      <c r="AC5" s="49" t="s">
        <v>52</v>
      </c>
      <c r="AD5" s="15">
        <v>42559</v>
      </c>
      <c r="AE5" s="15" t="s">
        <v>2540</v>
      </c>
    </row>
    <row r="6" spans="1:31" s="20" customFormat="1" ht="156" customHeight="1">
      <c r="A6" s="691">
        <v>2</v>
      </c>
      <c r="B6" s="14">
        <v>80405000000</v>
      </c>
      <c r="C6" s="14" t="s">
        <v>430</v>
      </c>
      <c r="D6" s="14" t="s">
        <v>3197</v>
      </c>
      <c r="E6" s="14" t="s">
        <v>431</v>
      </c>
      <c r="F6" s="14" t="s">
        <v>432</v>
      </c>
      <c r="G6" s="14">
        <v>75203</v>
      </c>
      <c r="H6" s="14" t="s">
        <v>433</v>
      </c>
      <c r="I6" s="14" t="s">
        <v>434</v>
      </c>
      <c r="J6" s="14" t="s">
        <v>3181</v>
      </c>
      <c r="K6" s="43" t="s">
        <v>3198</v>
      </c>
      <c r="L6" s="43" t="s">
        <v>123</v>
      </c>
      <c r="M6" s="43" t="s">
        <v>435</v>
      </c>
      <c r="N6" s="43" t="s">
        <v>3199</v>
      </c>
      <c r="O6" s="43" t="s">
        <v>2698</v>
      </c>
      <c r="P6" s="84" t="s">
        <v>2540</v>
      </c>
      <c r="Q6" s="84" t="s">
        <v>3200</v>
      </c>
      <c r="R6" s="84" t="s">
        <v>2540</v>
      </c>
      <c r="S6" s="84" t="s">
        <v>2540</v>
      </c>
      <c r="T6" s="90" t="s">
        <v>125</v>
      </c>
      <c r="U6" s="83" t="s">
        <v>163</v>
      </c>
      <c r="V6" s="95" t="s">
        <v>2540</v>
      </c>
      <c r="W6" s="86" t="s">
        <v>52</v>
      </c>
      <c r="X6" s="126" t="s">
        <v>52</v>
      </c>
      <c r="Y6" s="86" t="s">
        <v>52</v>
      </c>
      <c r="Z6" s="86" t="s">
        <v>52</v>
      </c>
      <c r="AA6" s="86" t="s">
        <v>52</v>
      </c>
      <c r="AB6" s="126" t="s">
        <v>51</v>
      </c>
      <c r="AC6" s="127" t="s">
        <v>52</v>
      </c>
      <c r="AD6" s="89">
        <v>42550</v>
      </c>
      <c r="AE6" s="89" t="s">
        <v>2540</v>
      </c>
    </row>
    <row r="7" spans="1:31" ht="48" customHeight="1">
      <c r="A7" s="8">
        <v>3</v>
      </c>
      <c r="B7" s="27">
        <v>80405000000</v>
      </c>
      <c r="C7" s="36" t="s">
        <v>637</v>
      </c>
      <c r="D7" s="616" t="s">
        <v>1063</v>
      </c>
      <c r="E7" s="36" t="s">
        <v>431</v>
      </c>
      <c r="F7" s="36" t="s">
        <v>638</v>
      </c>
      <c r="G7" s="27">
        <v>12300</v>
      </c>
      <c r="H7" s="27" t="s">
        <v>639</v>
      </c>
      <c r="I7" s="27" t="s">
        <v>640</v>
      </c>
      <c r="J7" s="27" t="s">
        <v>2468</v>
      </c>
      <c r="K7" s="42" t="s">
        <v>2541</v>
      </c>
      <c r="L7" s="42" t="s">
        <v>2540</v>
      </c>
      <c r="M7" s="42" t="s">
        <v>2540</v>
      </c>
      <c r="N7" s="43" t="s">
        <v>641</v>
      </c>
      <c r="O7" s="42" t="s">
        <v>2540</v>
      </c>
      <c r="P7" s="53" t="s">
        <v>2540</v>
      </c>
      <c r="Q7" s="53" t="s">
        <v>2540</v>
      </c>
      <c r="R7" s="53" t="s">
        <v>2540</v>
      </c>
      <c r="S7" s="53" t="s">
        <v>2540</v>
      </c>
      <c r="T7" s="56" t="s">
        <v>2540</v>
      </c>
      <c r="U7" s="61" t="s">
        <v>2540</v>
      </c>
      <c r="V7" s="66" t="s">
        <v>2540</v>
      </c>
      <c r="W7" s="48" t="s">
        <v>51</v>
      </c>
      <c r="X7" s="70" t="s">
        <v>52</v>
      </c>
      <c r="Y7" s="48" t="s">
        <v>52</v>
      </c>
      <c r="Z7" s="48" t="s">
        <v>51</v>
      </c>
      <c r="AA7" s="48" t="s">
        <v>51</v>
      </c>
      <c r="AB7" s="70" t="s">
        <v>51</v>
      </c>
      <c r="AC7" s="49" t="s">
        <v>52</v>
      </c>
      <c r="AD7" s="38">
        <v>42577</v>
      </c>
      <c r="AE7" s="38" t="s">
        <v>2540</v>
      </c>
    </row>
    <row r="8" spans="1:31" ht="132" customHeight="1">
      <c r="A8" s="8">
        <v>4</v>
      </c>
      <c r="B8" s="4">
        <v>80419000000</v>
      </c>
      <c r="C8" s="4" t="s">
        <v>338</v>
      </c>
      <c r="D8" s="650" t="s">
        <v>1064</v>
      </c>
      <c r="E8" s="4" t="s">
        <v>339</v>
      </c>
      <c r="F8" s="4" t="s">
        <v>340</v>
      </c>
      <c r="G8" s="4">
        <v>75203</v>
      </c>
      <c r="H8" s="4" t="s">
        <v>341</v>
      </c>
      <c r="I8" s="663" t="s">
        <v>2994</v>
      </c>
      <c r="J8" s="706" t="s">
        <v>3257</v>
      </c>
      <c r="K8" s="81" t="s">
        <v>2542</v>
      </c>
      <c r="L8" s="43" t="s">
        <v>123</v>
      </c>
      <c r="M8" s="43" t="s">
        <v>150</v>
      </c>
      <c r="N8" s="658" t="s">
        <v>3258</v>
      </c>
      <c r="O8" s="43" t="s">
        <v>254</v>
      </c>
      <c r="P8" s="80" t="s">
        <v>2540</v>
      </c>
      <c r="Q8" s="82" t="s">
        <v>2657</v>
      </c>
      <c r="R8" s="80" t="s">
        <v>2540</v>
      </c>
      <c r="S8" s="80" t="s">
        <v>2540</v>
      </c>
      <c r="T8" s="90" t="s">
        <v>125</v>
      </c>
      <c r="U8" s="83" t="s">
        <v>163</v>
      </c>
      <c r="V8" s="66" t="s">
        <v>2540</v>
      </c>
      <c r="W8" s="70" t="s">
        <v>52</v>
      </c>
      <c r="X8" s="70" t="s">
        <v>52</v>
      </c>
      <c r="Y8" s="48" t="s">
        <v>52</v>
      </c>
      <c r="Z8" s="48" t="s">
        <v>52</v>
      </c>
      <c r="AA8" s="48" t="s">
        <v>52</v>
      </c>
      <c r="AB8" s="70" t="s">
        <v>51</v>
      </c>
      <c r="AC8" s="49" t="s">
        <v>52</v>
      </c>
      <c r="AD8" s="15">
        <v>42541</v>
      </c>
      <c r="AE8" s="15" t="s">
        <v>2540</v>
      </c>
    </row>
    <row r="9" spans="1:31" s="19" customFormat="1" ht="140.25" customHeight="1">
      <c r="A9" s="600">
        <v>5</v>
      </c>
      <c r="B9" s="4">
        <v>80225807001</v>
      </c>
      <c r="C9" s="4" t="s">
        <v>118</v>
      </c>
      <c r="D9" s="650" t="s">
        <v>1065</v>
      </c>
      <c r="E9" s="4" t="s">
        <v>119</v>
      </c>
      <c r="F9" s="4" t="s">
        <v>120</v>
      </c>
      <c r="G9" s="4">
        <v>75203</v>
      </c>
      <c r="H9" s="4" t="s">
        <v>121</v>
      </c>
      <c r="I9" s="4" t="s">
        <v>122</v>
      </c>
      <c r="J9" s="125" t="s">
        <v>1452</v>
      </c>
      <c r="K9" s="43" t="s">
        <v>2543</v>
      </c>
      <c r="L9" s="43" t="s">
        <v>123</v>
      </c>
      <c r="M9" s="43" t="s">
        <v>124</v>
      </c>
      <c r="N9" s="43" t="s">
        <v>2772</v>
      </c>
      <c r="O9" s="79" t="s">
        <v>2540</v>
      </c>
      <c r="P9" s="84" t="s">
        <v>2544</v>
      </c>
      <c r="Q9" s="84" t="s">
        <v>2773</v>
      </c>
      <c r="R9" s="80" t="s">
        <v>2540</v>
      </c>
      <c r="S9" s="80" t="s">
        <v>2540</v>
      </c>
      <c r="T9" s="90" t="s">
        <v>125</v>
      </c>
      <c r="U9" s="61" t="s">
        <v>163</v>
      </c>
      <c r="V9" s="66" t="s">
        <v>2540</v>
      </c>
      <c r="W9" s="70" t="s">
        <v>52</v>
      </c>
      <c r="X9" s="70" t="s">
        <v>52</v>
      </c>
      <c r="Y9" s="48" t="s">
        <v>52</v>
      </c>
      <c r="Z9" s="48" t="s">
        <v>52</v>
      </c>
      <c r="AA9" s="48" t="s">
        <v>52</v>
      </c>
      <c r="AB9" s="70" t="s">
        <v>51</v>
      </c>
      <c r="AC9" s="49" t="s">
        <v>52</v>
      </c>
      <c r="AD9" s="15">
        <v>42507</v>
      </c>
      <c r="AE9" s="15" t="s">
        <v>2540</v>
      </c>
    </row>
    <row r="10" spans="1:31" s="19" customFormat="1" ht="306" customHeight="1">
      <c r="A10" s="8">
        <v>6</v>
      </c>
      <c r="B10" s="4">
        <v>80202851001</v>
      </c>
      <c r="C10" s="13" t="s">
        <v>214</v>
      </c>
      <c r="D10" s="650" t="s">
        <v>1066</v>
      </c>
      <c r="E10" s="13" t="s">
        <v>215</v>
      </c>
      <c r="F10" s="13" t="s">
        <v>216</v>
      </c>
      <c r="G10" s="4">
        <v>75203</v>
      </c>
      <c r="H10" s="4" t="s">
        <v>217</v>
      </c>
      <c r="I10" s="4" t="s">
        <v>218</v>
      </c>
      <c r="J10" s="663" t="s">
        <v>3000</v>
      </c>
      <c r="K10" s="43" t="s">
        <v>2545</v>
      </c>
      <c r="L10" s="43" t="s">
        <v>219</v>
      </c>
      <c r="M10" s="43" t="s">
        <v>220</v>
      </c>
      <c r="N10" s="43" t="s">
        <v>2716</v>
      </c>
      <c r="O10" s="43" t="s">
        <v>2546</v>
      </c>
      <c r="P10" s="84" t="s">
        <v>2774</v>
      </c>
      <c r="Q10" s="84" t="s">
        <v>2658</v>
      </c>
      <c r="R10" s="80" t="s">
        <v>2540</v>
      </c>
      <c r="S10" s="80" t="s">
        <v>2540</v>
      </c>
      <c r="T10" s="90" t="s">
        <v>125</v>
      </c>
      <c r="U10" s="83" t="s">
        <v>163</v>
      </c>
      <c r="V10" s="85" t="s">
        <v>2540</v>
      </c>
      <c r="W10" s="70" t="s">
        <v>52</v>
      </c>
      <c r="X10" s="70" t="s">
        <v>52</v>
      </c>
      <c r="Y10" s="48" t="s">
        <v>52</v>
      </c>
      <c r="Z10" s="48" t="s">
        <v>52</v>
      </c>
      <c r="AA10" s="48" t="s">
        <v>52</v>
      </c>
      <c r="AB10" s="70" t="s">
        <v>51</v>
      </c>
      <c r="AC10" s="48" t="s">
        <v>52</v>
      </c>
      <c r="AD10" s="15">
        <v>42517</v>
      </c>
      <c r="AE10" s="15" t="s">
        <v>2540</v>
      </c>
    </row>
    <row r="11" spans="1:31" ht="120" customHeight="1">
      <c r="A11" s="8">
        <v>7</v>
      </c>
      <c r="B11" s="4" t="s">
        <v>446</v>
      </c>
      <c r="C11" s="4" t="s">
        <v>447</v>
      </c>
      <c r="D11" s="650" t="s">
        <v>1067</v>
      </c>
      <c r="E11" s="4" t="s">
        <v>448</v>
      </c>
      <c r="F11" s="4" t="s">
        <v>449</v>
      </c>
      <c r="G11" s="4">
        <v>75203</v>
      </c>
      <c r="H11" s="4" t="s">
        <v>450</v>
      </c>
      <c r="I11" s="241" t="s">
        <v>451</v>
      </c>
      <c r="J11" s="675" t="s">
        <v>3084</v>
      </c>
      <c r="K11" s="43" t="s">
        <v>2745</v>
      </c>
      <c r="L11" s="43" t="s">
        <v>123</v>
      </c>
      <c r="M11" s="43" t="s">
        <v>150</v>
      </c>
      <c r="N11" s="658" t="s">
        <v>3085</v>
      </c>
      <c r="O11" s="43" t="s">
        <v>2547</v>
      </c>
      <c r="P11" s="80" t="s">
        <v>2540</v>
      </c>
      <c r="Q11" s="82" t="s">
        <v>3086</v>
      </c>
      <c r="R11" s="80" t="s">
        <v>2540</v>
      </c>
      <c r="S11" s="80" t="s">
        <v>2540</v>
      </c>
      <c r="T11" s="90" t="s">
        <v>125</v>
      </c>
      <c r="U11" s="83" t="s">
        <v>163</v>
      </c>
      <c r="V11" s="85" t="s">
        <v>2540</v>
      </c>
      <c r="W11" s="48" t="s">
        <v>52</v>
      </c>
      <c r="X11" s="70" t="s">
        <v>52</v>
      </c>
      <c r="Y11" s="48" t="s">
        <v>52</v>
      </c>
      <c r="Z11" s="48" t="s">
        <v>52</v>
      </c>
      <c r="AA11" s="48" t="s">
        <v>52</v>
      </c>
      <c r="AB11" s="70" t="s">
        <v>51</v>
      </c>
      <c r="AC11" s="49" t="s">
        <v>52</v>
      </c>
      <c r="AD11" s="15">
        <v>42552</v>
      </c>
      <c r="AE11" s="9" t="s">
        <v>2540</v>
      </c>
    </row>
    <row r="12" spans="1:31" ht="180" customHeight="1">
      <c r="A12" s="8">
        <v>8</v>
      </c>
      <c r="B12" s="4">
        <v>80455000000</v>
      </c>
      <c r="C12" s="4" t="s">
        <v>582</v>
      </c>
      <c r="D12" s="650" t="s">
        <v>1068</v>
      </c>
      <c r="E12" s="4" t="s">
        <v>583</v>
      </c>
      <c r="F12" s="4" t="s">
        <v>584</v>
      </c>
      <c r="G12" s="4">
        <v>75201</v>
      </c>
      <c r="H12" s="4" t="s">
        <v>585</v>
      </c>
      <c r="I12" s="711" t="s">
        <v>3314</v>
      </c>
      <c r="J12" s="711" t="s">
        <v>3315</v>
      </c>
      <c r="K12" s="43" t="s">
        <v>2951</v>
      </c>
      <c r="L12" s="43" t="s">
        <v>123</v>
      </c>
      <c r="M12" s="43" t="s">
        <v>150</v>
      </c>
      <c r="N12" s="43" t="s">
        <v>3317</v>
      </c>
      <c r="O12" s="43" t="s">
        <v>2946</v>
      </c>
      <c r="P12" s="80" t="s">
        <v>3318</v>
      </c>
      <c r="Q12" s="84" t="s">
        <v>3316</v>
      </c>
      <c r="R12" s="80" t="s">
        <v>2540</v>
      </c>
      <c r="S12" s="80" t="s">
        <v>2540</v>
      </c>
      <c r="T12" s="90" t="s">
        <v>125</v>
      </c>
      <c r="U12" s="83" t="s">
        <v>163</v>
      </c>
      <c r="V12" s="85" t="s">
        <v>2540</v>
      </c>
      <c r="W12" s="86" t="s">
        <v>52</v>
      </c>
      <c r="X12" s="70" t="s">
        <v>52</v>
      </c>
      <c r="Y12" s="48" t="s">
        <v>52</v>
      </c>
      <c r="Z12" s="48" t="s">
        <v>52</v>
      </c>
      <c r="AA12" s="86" t="s">
        <v>52</v>
      </c>
      <c r="AB12" s="70" t="s">
        <v>51</v>
      </c>
      <c r="AC12" s="86" t="s">
        <v>52</v>
      </c>
      <c r="AD12" s="15">
        <v>42573</v>
      </c>
      <c r="AE12" s="15" t="s">
        <v>2540</v>
      </c>
    </row>
    <row r="13" spans="1:31" s="23" customFormat="1" ht="108" customHeight="1">
      <c r="A13" s="600">
        <v>9</v>
      </c>
      <c r="B13" s="4" t="s">
        <v>697</v>
      </c>
      <c r="C13" s="4" t="s">
        <v>698</v>
      </c>
      <c r="D13" s="650" t="s">
        <v>1069</v>
      </c>
      <c r="E13" s="4" t="s">
        <v>699</v>
      </c>
      <c r="F13" s="4" t="s">
        <v>700</v>
      </c>
      <c r="G13" s="4">
        <v>75203</v>
      </c>
      <c r="H13" s="4" t="s">
        <v>701</v>
      </c>
      <c r="I13" s="657" t="s">
        <v>702</v>
      </c>
      <c r="J13" s="688" t="s">
        <v>3180</v>
      </c>
      <c r="K13" s="43" t="s">
        <v>2775</v>
      </c>
      <c r="L13" s="43" t="s">
        <v>123</v>
      </c>
      <c r="M13" s="43" t="s">
        <v>703</v>
      </c>
      <c r="N13" s="43" t="s">
        <v>3008</v>
      </c>
      <c r="O13" s="43" t="s">
        <v>704</v>
      </c>
      <c r="P13" s="84" t="s">
        <v>705</v>
      </c>
      <c r="Q13" s="80" t="s">
        <v>3009</v>
      </c>
      <c r="R13" s="80" t="s">
        <v>2540</v>
      </c>
      <c r="S13" s="80" t="s">
        <v>2540</v>
      </c>
      <c r="T13" s="90" t="s">
        <v>125</v>
      </c>
      <c r="U13" s="83" t="s">
        <v>163</v>
      </c>
      <c r="V13" s="85" t="s">
        <v>2540</v>
      </c>
      <c r="W13" s="49" t="s">
        <v>52</v>
      </c>
      <c r="X13" s="70" t="s">
        <v>52</v>
      </c>
      <c r="Y13" s="48" t="s">
        <v>52</v>
      </c>
      <c r="Z13" s="48" t="s">
        <v>52</v>
      </c>
      <c r="AA13" s="49" t="s">
        <v>52</v>
      </c>
      <c r="AB13" s="70" t="s">
        <v>51</v>
      </c>
      <c r="AC13" s="87" t="s">
        <v>52</v>
      </c>
      <c r="AD13" s="11">
        <v>42585</v>
      </c>
      <c r="AE13" s="9" t="s">
        <v>2540</v>
      </c>
    </row>
    <row r="14" spans="1:31" s="23" customFormat="1" ht="144" customHeight="1">
      <c r="A14" s="8">
        <v>10</v>
      </c>
      <c r="B14" s="4" t="s">
        <v>886</v>
      </c>
      <c r="C14" s="4" t="s">
        <v>887</v>
      </c>
      <c r="D14" s="4" t="s">
        <v>1070</v>
      </c>
      <c r="E14" s="4" t="s">
        <v>888</v>
      </c>
      <c r="F14" s="4">
        <v>256017557</v>
      </c>
      <c r="G14" s="4">
        <v>75203</v>
      </c>
      <c r="H14" s="4" t="s">
        <v>889</v>
      </c>
      <c r="I14" s="657" t="s">
        <v>890</v>
      </c>
      <c r="J14" s="14" t="s">
        <v>3182</v>
      </c>
      <c r="K14" s="43" t="s">
        <v>2746</v>
      </c>
      <c r="L14" s="43" t="s">
        <v>123</v>
      </c>
      <c r="M14" s="43" t="s">
        <v>150</v>
      </c>
      <c r="N14" s="43" t="s">
        <v>2956</v>
      </c>
      <c r="O14" s="43" t="s">
        <v>891</v>
      </c>
      <c r="P14" s="84" t="s">
        <v>2683</v>
      </c>
      <c r="Q14" s="84" t="s">
        <v>2777</v>
      </c>
      <c r="R14" s="80" t="s">
        <v>2540</v>
      </c>
      <c r="S14" s="80" t="s">
        <v>2540</v>
      </c>
      <c r="T14" s="90" t="s">
        <v>125</v>
      </c>
      <c r="U14" s="83" t="s">
        <v>163</v>
      </c>
      <c r="V14" s="85" t="s">
        <v>2540</v>
      </c>
      <c r="W14" s="49" t="s">
        <v>52</v>
      </c>
      <c r="X14" s="70" t="s">
        <v>52</v>
      </c>
      <c r="Y14" s="48" t="s">
        <v>52</v>
      </c>
      <c r="Z14" s="48" t="s">
        <v>52</v>
      </c>
      <c r="AA14" s="49" t="s">
        <v>52</v>
      </c>
      <c r="AB14" s="70" t="s">
        <v>51</v>
      </c>
      <c r="AC14" s="87" t="s">
        <v>52</v>
      </c>
      <c r="AD14" s="11">
        <v>42600</v>
      </c>
      <c r="AE14" s="9" t="s">
        <v>2540</v>
      </c>
    </row>
    <row r="15" spans="1:31" ht="84" customHeight="1">
      <c r="A15" s="8">
        <v>11</v>
      </c>
      <c r="B15" s="4">
        <v>80219825001</v>
      </c>
      <c r="C15" s="13" t="s">
        <v>204</v>
      </c>
      <c r="D15" s="4" t="s">
        <v>1071</v>
      </c>
      <c r="E15" s="13" t="s">
        <v>205</v>
      </c>
      <c r="F15" s="13" t="s">
        <v>206</v>
      </c>
      <c r="G15" s="4">
        <v>75203</v>
      </c>
      <c r="H15" s="4" t="s">
        <v>207</v>
      </c>
      <c r="I15" s="14" t="s">
        <v>3124</v>
      </c>
      <c r="J15" s="14" t="s">
        <v>3125</v>
      </c>
      <c r="K15" s="43" t="s">
        <v>2937</v>
      </c>
      <c r="L15" s="43" t="s">
        <v>157</v>
      </c>
      <c r="M15" s="43" t="s">
        <v>150</v>
      </c>
      <c r="N15" s="43" t="s">
        <v>2938</v>
      </c>
      <c r="O15" s="79" t="s">
        <v>2540</v>
      </c>
      <c r="P15" s="80" t="s">
        <v>2540</v>
      </c>
      <c r="Q15" s="84" t="s">
        <v>2659</v>
      </c>
      <c r="R15" s="80" t="s">
        <v>2540</v>
      </c>
      <c r="S15" s="80" t="s">
        <v>2540</v>
      </c>
      <c r="T15" s="90" t="s">
        <v>125</v>
      </c>
      <c r="U15" s="61" t="s">
        <v>163</v>
      </c>
      <c r="V15" s="66" t="s">
        <v>2540</v>
      </c>
      <c r="W15" s="70" t="s">
        <v>52</v>
      </c>
      <c r="X15" s="70" t="s">
        <v>52</v>
      </c>
      <c r="Y15" s="49" t="s">
        <v>52</v>
      </c>
      <c r="Z15" s="48" t="s">
        <v>52</v>
      </c>
      <c r="AA15" s="48" t="s">
        <v>52</v>
      </c>
      <c r="AB15" s="70" t="s">
        <v>51</v>
      </c>
      <c r="AC15" s="49" t="s">
        <v>52</v>
      </c>
      <c r="AD15" s="15">
        <v>42516</v>
      </c>
      <c r="AE15" s="15" t="s">
        <v>2540</v>
      </c>
    </row>
    <row r="16" spans="1:31" s="20" customFormat="1" ht="348" customHeight="1">
      <c r="A16" s="8">
        <v>12</v>
      </c>
      <c r="B16" s="14">
        <v>80507000000</v>
      </c>
      <c r="C16" s="98" t="s">
        <v>544</v>
      </c>
      <c r="D16" s="14" t="s">
        <v>1437</v>
      </c>
      <c r="E16" s="98" t="s">
        <v>545</v>
      </c>
      <c r="F16" s="98" t="s">
        <v>546</v>
      </c>
      <c r="G16" s="14">
        <v>75103</v>
      </c>
      <c r="H16" s="14" t="s">
        <v>547</v>
      </c>
      <c r="I16" s="14" t="s">
        <v>548</v>
      </c>
      <c r="J16" s="14" t="s">
        <v>3044</v>
      </c>
      <c r="K16" s="43" t="s">
        <v>3045</v>
      </c>
      <c r="L16" s="79" t="s">
        <v>3050</v>
      </c>
      <c r="M16" s="43" t="s">
        <v>3049</v>
      </c>
      <c r="N16" s="79" t="s">
        <v>3051</v>
      </c>
      <c r="O16" s="43" t="s">
        <v>3046</v>
      </c>
      <c r="P16" s="80" t="s">
        <v>2540</v>
      </c>
      <c r="Q16" s="82" t="s">
        <v>3047</v>
      </c>
      <c r="R16" s="80" t="s">
        <v>2540</v>
      </c>
      <c r="S16" s="80" t="s">
        <v>2540</v>
      </c>
      <c r="T16" s="90" t="s">
        <v>125</v>
      </c>
      <c r="U16" s="83" t="s">
        <v>3048</v>
      </c>
      <c r="V16" s="95" t="s">
        <v>2540</v>
      </c>
      <c r="W16" s="86" t="s">
        <v>52</v>
      </c>
      <c r="X16" s="126" t="s">
        <v>52</v>
      </c>
      <c r="Y16" s="86" t="s">
        <v>52</v>
      </c>
      <c r="Z16" s="86" t="s">
        <v>52</v>
      </c>
      <c r="AA16" s="86" t="s">
        <v>51</v>
      </c>
      <c r="AB16" s="126" t="s">
        <v>51</v>
      </c>
      <c r="AC16" s="127" t="s">
        <v>52</v>
      </c>
      <c r="AD16" s="89">
        <v>42572</v>
      </c>
      <c r="AE16" s="89" t="s">
        <v>2540</v>
      </c>
    </row>
    <row r="17" spans="1:31" s="17" customFormat="1" ht="165.75" customHeight="1">
      <c r="A17" s="600">
        <v>13</v>
      </c>
      <c r="B17" s="4">
        <v>80204804001</v>
      </c>
      <c r="C17" s="4" t="s">
        <v>384</v>
      </c>
      <c r="D17" s="4" t="s">
        <v>1072</v>
      </c>
      <c r="E17" s="4" t="s">
        <v>385</v>
      </c>
      <c r="F17" s="4" t="s">
        <v>386</v>
      </c>
      <c r="G17" s="4">
        <v>75203</v>
      </c>
      <c r="H17" s="4" t="s">
        <v>387</v>
      </c>
      <c r="I17" s="657" t="s">
        <v>388</v>
      </c>
      <c r="J17" s="688" t="s">
        <v>3172</v>
      </c>
      <c r="K17" s="43" t="s">
        <v>3174</v>
      </c>
      <c r="L17" s="43" t="s">
        <v>123</v>
      </c>
      <c r="M17" s="43" t="s">
        <v>124</v>
      </c>
      <c r="N17" s="43" t="s">
        <v>2717</v>
      </c>
      <c r="O17" s="43" t="s">
        <v>389</v>
      </c>
      <c r="P17" s="80" t="s">
        <v>2540</v>
      </c>
      <c r="Q17" s="84" t="s">
        <v>3173</v>
      </c>
      <c r="R17" s="80" t="s">
        <v>2540</v>
      </c>
      <c r="S17" s="80" t="s">
        <v>2540</v>
      </c>
      <c r="T17" s="90" t="s">
        <v>125</v>
      </c>
      <c r="U17" s="83" t="s">
        <v>163</v>
      </c>
      <c r="V17" s="66" t="s">
        <v>2540</v>
      </c>
      <c r="W17" s="48" t="s">
        <v>52</v>
      </c>
      <c r="X17" s="70" t="s">
        <v>52</v>
      </c>
      <c r="Y17" s="48" t="s">
        <v>52</v>
      </c>
      <c r="Z17" s="48" t="s">
        <v>52</v>
      </c>
      <c r="AA17" s="48" t="s">
        <v>52</v>
      </c>
      <c r="AB17" s="70" t="s">
        <v>51</v>
      </c>
      <c r="AC17" s="49" t="s">
        <v>52</v>
      </c>
      <c r="AD17" s="15">
        <v>42548</v>
      </c>
      <c r="AE17" s="15" t="s">
        <v>2540</v>
      </c>
    </row>
    <row r="18" spans="1:31" s="23" customFormat="1" ht="132" customHeight="1">
      <c r="A18" s="8">
        <v>14</v>
      </c>
      <c r="B18" s="4">
        <v>80208831001</v>
      </c>
      <c r="C18" s="4" t="s">
        <v>831</v>
      </c>
      <c r="D18" s="4" t="s">
        <v>1073</v>
      </c>
      <c r="E18" s="4" t="s">
        <v>832</v>
      </c>
      <c r="F18" s="4" t="s">
        <v>833</v>
      </c>
      <c r="G18" s="4">
        <v>75203</v>
      </c>
      <c r="H18" s="4" t="s">
        <v>834</v>
      </c>
      <c r="I18" s="4" t="s">
        <v>835</v>
      </c>
      <c r="J18" s="14" t="s">
        <v>3057</v>
      </c>
      <c r="K18" s="43" t="s">
        <v>2747</v>
      </c>
      <c r="L18" s="43" t="s">
        <v>157</v>
      </c>
      <c r="M18" s="43" t="s">
        <v>150</v>
      </c>
      <c r="N18" s="79" t="s">
        <v>3058</v>
      </c>
      <c r="O18" s="43" t="s">
        <v>3059</v>
      </c>
      <c r="P18" s="84" t="s">
        <v>1484</v>
      </c>
      <c r="Q18" s="80" t="s">
        <v>3060</v>
      </c>
      <c r="R18" s="80" t="s">
        <v>2540</v>
      </c>
      <c r="S18" s="80" t="s">
        <v>2540</v>
      </c>
      <c r="T18" s="90" t="s">
        <v>125</v>
      </c>
      <c r="U18" s="83" t="s">
        <v>2635</v>
      </c>
      <c r="V18" s="88" t="s">
        <v>2540</v>
      </c>
      <c r="W18" s="49" t="s">
        <v>52</v>
      </c>
      <c r="X18" s="70" t="s">
        <v>52</v>
      </c>
      <c r="Y18" s="48" t="s">
        <v>52</v>
      </c>
      <c r="Z18" s="48" t="s">
        <v>52</v>
      </c>
      <c r="AA18" s="49" t="s">
        <v>52</v>
      </c>
      <c r="AB18" s="70" t="s">
        <v>51</v>
      </c>
      <c r="AC18" s="87" t="s">
        <v>52</v>
      </c>
      <c r="AD18" s="11">
        <v>42598</v>
      </c>
      <c r="AE18" s="9" t="s">
        <v>2540</v>
      </c>
    </row>
    <row r="19" spans="1:31" s="23" customFormat="1" ht="324" customHeight="1">
      <c r="A19" s="8">
        <v>15</v>
      </c>
      <c r="B19" s="4">
        <v>80415000000</v>
      </c>
      <c r="C19" s="13" t="s">
        <v>674</v>
      </c>
      <c r="D19" s="4" t="s">
        <v>1074</v>
      </c>
      <c r="E19" s="13" t="s">
        <v>127</v>
      </c>
      <c r="F19" s="13" t="s">
        <v>675</v>
      </c>
      <c r="G19" s="4">
        <v>75203</v>
      </c>
      <c r="H19" s="4" t="s">
        <v>676</v>
      </c>
      <c r="I19" s="241" t="s">
        <v>677</v>
      </c>
      <c r="J19" s="14" t="s">
        <v>3190</v>
      </c>
      <c r="K19" s="43" t="s">
        <v>2548</v>
      </c>
      <c r="L19" s="43" t="s">
        <v>123</v>
      </c>
      <c r="M19" s="43" t="s">
        <v>604</v>
      </c>
      <c r="N19" s="43" t="s">
        <v>2991</v>
      </c>
      <c r="O19" s="43" t="s">
        <v>2992</v>
      </c>
      <c r="P19" s="84" t="s">
        <v>2776</v>
      </c>
      <c r="Q19" s="84" t="s">
        <v>2771</v>
      </c>
      <c r="R19" s="80" t="s">
        <v>2540</v>
      </c>
      <c r="S19" s="80" t="s">
        <v>2540</v>
      </c>
      <c r="T19" s="90" t="s">
        <v>125</v>
      </c>
      <c r="U19" s="83" t="s">
        <v>163</v>
      </c>
      <c r="V19" s="66" t="s">
        <v>2540</v>
      </c>
      <c r="W19" s="87" t="s">
        <v>52</v>
      </c>
      <c r="X19" s="70" t="s">
        <v>52</v>
      </c>
      <c r="Y19" s="48" t="s">
        <v>52</v>
      </c>
      <c r="Z19" s="48" t="s">
        <v>52</v>
      </c>
      <c r="AA19" s="87" t="s">
        <v>52</v>
      </c>
      <c r="AB19" s="70" t="s">
        <v>51</v>
      </c>
      <c r="AC19" s="87" t="s">
        <v>52</v>
      </c>
      <c r="AD19" s="11">
        <v>42398</v>
      </c>
      <c r="AE19" s="9" t="s">
        <v>2540</v>
      </c>
    </row>
    <row r="20" spans="1:31" ht="72" customHeight="1">
      <c r="A20" s="8">
        <v>16</v>
      </c>
      <c r="B20" s="4">
        <v>80415000000</v>
      </c>
      <c r="C20" s="13" t="s">
        <v>126</v>
      </c>
      <c r="D20" s="4" t="s">
        <v>1075</v>
      </c>
      <c r="E20" s="13" t="s">
        <v>127</v>
      </c>
      <c r="F20" s="13" t="s">
        <v>128</v>
      </c>
      <c r="G20" s="4">
        <v>75203</v>
      </c>
      <c r="H20" s="4" t="s">
        <v>129</v>
      </c>
      <c r="I20" s="4" t="s">
        <v>130</v>
      </c>
      <c r="J20" s="560" t="s">
        <v>2478</v>
      </c>
      <c r="K20" s="42" t="s">
        <v>131</v>
      </c>
      <c r="L20" s="42" t="s">
        <v>132</v>
      </c>
      <c r="M20" s="42" t="s">
        <v>2540</v>
      </c>
      <c r="N20" s="43" t="s">
        <v>133</v>
      </c>
      <c r="O20" s="42" t="s">
        <v>2540</v>
      </c>
      <c r="P20" s="53" t="s">
        <v>2540</v>
      </c>
      <c r="Q20" s="53" t="s">
        <v>2540</v>
      </c>
      <c r="R20" s="53" t="s">
        <v>2540</v>
      </c>
      <c r="S20" s="53" t="s">
        <v>2540</v>
      </c>
      <c r="T20" s="56" t="s">
        <v>2540</v>
      </c>
      <c r="U20" s="61" t="s">
        <v>2540</v>
      </c>
      <c r="V20" s="66" t="s">
        <v>2540</v>
      </c>
      <c r="W20" s="70" t="s">
        <v>52</v>
      </c>
      <c r="X20" s="70" t="s">
        <v>52</v>
      </c>
      <c r="Y20" s="48" t="s">
        <v>52</v>
      </c>
      <c r="Z20" s="48" t="s">
        <v>51</v>
      </c>
      <c r="AA20" s="49" t="s">
        <v>51</v>
      </c>
      <c r="AB20" s="70" t="s">
        <v>51</v>
      </c>
      <c r="AC20" s="49" t="s">
        <v>52</v>
      </c>
      <c r="AD20" s="15">
        <v>42507</v>
      </c>
      <c r="AE20" s="15" t="s">
        <v>2540</v>
      </c>
    </row>
    <row r="21" spans="1:31" s="17" customFormat="1" ht="97.5" customHeight="1">
      <c r="A21" s="600">
        <v>17</v>
      </c>
      <c r="B21" s="4">
        <v>80218813001</v>
      </c>
      <c r="C21" s="4" t="s">
        <v>208</v>
      </c>
      <c r="D21" s="4" t="s">
        <v>1076</v>
      </c>
      <c r="E21" s="4" t="s">
        <v>209</v>
      </c>
      <c r="F21" s="4" t="s">
        <v>210</v>
      </c>
      <c r="G21" s="4">
        <v>75203</v>
      </c>
      <c r="H21" s="4" t="s">
        <v>211</v>
      </c>
      <c r="I21" s="14" t="s">
        <v>3126</v>
      </c>
      <c r="J21" s="14" t="s">
        <v>3127</v>
      </c>
      <c r="K21" s="43" t="s">
        <v>2780</v>
      </c>
      <c r="L21" s="43" t="s">
        <v>123</v>
      </c>
      <c r="M21" s="43" t="s">
        <v>212</v>
      </c>
      <c r="N21" s="43" t="s">
        <v>3128</v>
      </c>
      <c r="O21" s="43" t="s">
        <v>2537</v>
      </c>
      <c r="P21" s="84" t="s">
        <v>213</v>
      </c>
      <c r="Q21" s="84" t="s">
        <v>2781</v>
      </c>
      <c r="R21" s="80" t="s">
        <v>2540</v>
      </c>
      <c r="S21" s="80" t="s">
        <v>2540</v>
      </c>
      <c r="T21" s="90" t="s">
        <v>125</v>
      </c>
      <c r="U21" s="83" t="s">
        <v>163</v>
      </c>
      <c r="V21" s="66" t="s">
        <v>2540</v>
      </c>
      <c r="W21" s="70" t="s">
        <v>52</v>
      </c>
      <c r="X21" s="70" t="s">
        <v>52</v>
      </c>
      <c r="Y21" s="48" t="s">
        <v>52</v>
      </c>
      <c r="Z21" s="48" t="s">
        <v>52</v>
      </c>
      <c r="AA21" s="48" t="s">
        <v>52</v>
      </c>
      <c r="AB21" s="70" t="s">
        <v>51</v>
      </c>
      <c r="AC21" s="49" t="s">
        <v>52</v>
      </c>
      <c r="AD21" s="15">
        <v>42517</v>
      </c>
      <c r="AE21" s="15" t="s">
        <v>2540</v>
      </c>
    </row>
    <row r="22" spans="1:31" ht="120" customHeight="1">
      <c r="A22" s="8">
        <v>18</v>
      </c>
      <c r="B22" s="4">
        <v>80250825001</v>
      </c>
      <c r="C22" s="4" t="s">
        <v>373</v>
      </c>
      <c r="D22" s="4" t="s">
        <v>1077</v>
      </c>
      <c r="E22" s="4" t="s">
        <v>374</v>
      </c>
      <c r="F22" s="4" t="s">
        <v>375</v>
      </c>
      <c r="G22" s="4">
        <v>75203</v>
      </c>
      <c r="H22" s="4" t="s">
        <v>376</v>
      </c>
      <c r="I22" s="674" t="s">
        <v>3083</v>
      </c>
      <c r="J22" s="669" t="s">
        <v>3063</v>
      </c>
      <c r="K22" s="43" t="s">
        <v>3064</v>
      </c>
      <c r="L22" s="43" t="s">
        <v>123</v>
      </c>
      <c r="M22" s="43" t="s">
        <v>117</v>
      </c>
      <c r="N22" s="43" t="s">
        <v>2718</v>
      </c>
      <c r="O22" s="43" t="s">
        <v>3065</v>
      </c>
      <c r="P22" s="80" t="s">
        <v>2540</v>
      </c>
      <c r="Q22" s="80" t="s">
        <v>3066</v>
      </c>
      <c r="R22" s="80" t="s">
        <v>2540</v>
      </c>
      <c r="S22" s="80" t="s">
        <v>2540</v>
      </c>
      <c r="T22" s="90" t="s">
        <v>125</v>
      </c>
      <c r="U22" s="83" t="s">
        <v>163</v>
      </c>
      <c r="V22" s="66" t="s">
        <v>2540</v>
      </c>
      <c r="W22" s="70" t="s">
        <v>52</v>
      </c>
      <c r="X22" s="70" t="s">
        <v>52</v>
      </c>
      <c r="Y22" s="48" t="s">
        <v>52</v>
      </c>
      <c r="Z22" s="48" t="s">
        <v>52</v>
      </c>
      <c r="AA22" s="48" t="s">
        <v>52</v>
      </c>
      <c r="AB22" s="70" t="s">
        <v>51</v>
      </c>
      <c r="AC22" s="49" t="s">
        <v>52</v>
      </c>
      <c r="AD22" s="15">
        <v>42544</v>
      </c>
      <c r="AE22" s="9" t="s">
        <v>2540</v>
      </c>
    </row>
    <row r="23" spans="1:31" s="20" customFormat="1" ht="252" customHeight="1">
      <c r="A23" s="8">
        <v>19</v>
      </c>
      <c r="B23" s="14" t="s">
        <v>261</v>
      </c>
      <c r="C23" s="98" t="s">
        <v>465</v>
      </c>
      <c r="D23" s="14" t="s">
        <v>1438</v>
      </c>
      <c r="E23" s="98" t="s">
        <v>263</v>
      </c>
      <c r="F23" s="98" t="s">
        <v>466</v>
      </c>
      <c r="G23" s="14">
        <v>75203</v>
      </c>
      <c r="H23" s="14" t="s">
        <v>467</v>
      </c>
      <c r="I23" s="14" t="s">
        <v>468</v>
      </c>
      <c r="J23" s="14" t="s">
        <v>3183</v>
      </c>
      <c r="K23" s="42" t="s">
        <v>2549</v>
      </c>
      <c r="L23" s="42" t="s">
        <v>123</v>
      </c>
      <c r="M23" s="42" t="s">
        <v>933</v>
      </c>
      <c r="N23" s="43" t="s">
        <v>2719</v>
      </c>
      <c r="O23" s="43" t="s">
        <v>2699</v>
      </c>
      <c r="P23" s="53" t="s">
        <v>2684</v>
      </c>
      <c r="Q23" s="84" t="s">
        <v>2660</v>
      </c>
      <c r="R23" s="80" t="s">
        <v>2540</v>
      </c>
      <c r="S23" s="80" t="s">
        <v>2540</v>
      </c>
      <c r="T23" s="56" t="s">
        <v>125</v>
      </c>
      <c r="U23" s="61" t="s">
        <v>163</v>
      </c>
      <c r="V23" s="85" t="s">
        <v>2540</v>
      </c>
      <c r="W23" s="86" t="s">
        <v>52</v>
      </c>
      <c r="X23" s="126" t="s">
        <v>52</v>
      </c>
      <c r="Y23" s="86" t="s">
        <v>52</v>
      </c>
      <c r="Z23" s="86" t="s">
        <v>52</v>
      </c>
      <c r="AA23" s="86" t="s">
        <v>52</v>
      </c>
      <c r="AB23" s="126" t="s">
        <v>51</v>
      </c>
      <c r="AC23" s="127" t="s">
        <v>52</v>
      </c>
      <c r="AD23" s="89">
        <v>42558</v>
      </c>
      <c r="AE23" s="89" t="s">
        <v>2540</v>
      </c>
    </row>
    <row r="24" spans="1:31" s="17" customFormat="1" ht="102" customHeight="1">
      <c r="A24" s="8">
        <v>20</v>
      </c>
      <c r="B24" s="4" t="s">
        <v>261</v>
      </c>
      <c r="C24" s="13" t="s">
        <v>262</v>
      </c>
      <c r="D24" s="4" t="s">
        <v>1078</v>
      </c>
      <c r="E24" s="13" t="s">
        <v>263</v>
      </c>
      <c r="F24" s="13" t="s">
        <v>264</v>
      </c>
      <c r="G24" s="4">
        <v>75201</v>
      </c>
      <c r="H24" s="4" t="s">
        <v>265</v>
      </c>
      <c r="I24" s="4" t="s">
        <v>266</v>
      </c>
      <c r="J24" s="560" t="s">
        <v>2479</v>
      </c>
      <c r="K24" s="42" t="s">
        <v>140</v>
      </c>
      <c r="L24" s="42" t="s">
        <v>2540</v>
      </c>
      <c r="M24" s="42" t="s">
        <v>2540</v>
      </c>
      <c r="N24" s="43" t="s">
        <v>2550</v>
      </c>
      <c r="O24" s="42" t="s">
        <v>2540</v>
      </c>
      <c r="P24" s="53" t="s">
        <v>2540</v>
      </c>
      <c r="Q24" s="53" t="s">
        <v>2540</v>
      </c>
      <c r="R24" s="53" t="s">
        <v>2540</v>
      </c>
      <c r="S24" s="53" t="s">
        <v>2540</v>
      </c>
      <c r="T24" s="56" t="s">
        <v>2540</v>
      </c>
      <c r="U24" s="61" t="s">
        <v>2540</v>
      </c>
      <c r="V24" s="66" t="s">
        <v>2540</v>
      </c>
      <c r="W24" s="70" t="s">
        <v>52</v>
      </c>
      <c r="X24" s="70" t="s">
        <v>52</v>
      </c>
      <c r="Y24" s="48" t="s">
        <v>52</v>
      </c>
      <c r="Z24" s="48" t="s">
        <v>51</v>
      </c>
      <c r="AA24" s="49" t="s">
        <v>51</v>
      </c>
      <c r="AB24" s="70" t="s">
        <v>51</v>
      </c>
      <c r="AC24" s="49" t="s">
        <v>52</v>
      </c>
      <c r="AD24" s="15">
        <v>42524</v>
      </c>
      <c r="AE24" s="15" t="s">
        <v>2540</v>
      </c>
    </row>
    <row r="25" spans="1:31" s="24" customFormat="1" ht="90.75" customHeight="1">
      <c r="A25" s="600">
        <v>21</v>
      </c>
      <c r="B25" s="4">
        <v>80234832001</v>
      </c>
      <c r="C25" s="4" t="s">
        <v>986</v>
      </c>
      <c r="D25" s="4" t="s">
        <v>1079</v>
      </c>
      <c r="E25" s="4" t="s">
        <v>987</v>
      </c>
      <c r="F25" s="4" t="s">
        <v>988</v>
      </c>
      <c r="G25" s="4">
        <v>75203</v>
      </c>
      <c r="H25" s="4" t="s">
        <v>989</v>
      </c>
      <c r="I25" s="657" t="s">
        <v>990</v>
      </c>
      <c r="J25" s="14" t="s">
        <v>3285</v>
      </c>
      <c r="K25" s="43" t="s">
        <v>3148</v>
      </c>
      <c r="L25" s="43" t="s">
        <v>3149</v>
      </c>
      <c r="M25" s="43" t="s">
        <v>3149</v>
      </c>
      <c r="N25" s="43" t="s">
        <v>3286</v>
      </c>
      <c r="O25" s="79" t="s">
        <v>2540</v>
      </c>
      <c r="P25" s="80" t="s">
        <v>2540</v>
      </c>
      <c r="Q25" s="84" t="s">
        <v>3287</v>
      </c>
      <c r="R25" s="80" t="s">
        <v>2540</v>
      </c>
      <c r="S25" s="80" t="s">
        <v>2540</v>
      </c>
      <c r="T25" s="90" t="s">
        <v>125</v>
      </c>
      <c r="U25" s="83" t="s">
        <v>163</v>
      </c>
      <c r="V25" s="709" t="s">
        <v>2540</v>
      </c>
      <c r="W25" s="87" t="s">
        <v>52</v>
      </c>
      <c r="X25" s="87" t="s">
        <v>52</v>
      </c>
      <c r="Y25" s="49" t="s">
        <v>52</v>
      </c>
      <c r="Z25" s="49" t="s">
        <v>52</v>
      </c>
      <c r="AA25" s="49" t="s">
        <v>52</v>
      </c>
      <c r="AB25" s="49" t="s">
        <v>51</v>
      </c>
      <c r="AC25" s="49" t="s">
        <v>52</v>
      </c>
      <c r="AD25" s="11">
        <v>42608</v>
      </c>
      <c r="AE25" s="9" t="s">
        <v>2540</v>
      </c>
    </row>
    <row r="26" spans="1:31" ht="120" customHeight="1">
      <c r="A26" s="8">
        <v>22</v>
      </c>
      <c r="B26" s="4">
        <v>80233825001</v>
      </c>
      <c r="C26" s="13" t="s">
        <v>164</v>
      </c>
      <c r="D26" s="4" t="s">
        <v>1080</v>
      </c>
      <c r="E26" s="13" t="s">
        <v>165</v>
      </c>
      <c r="F26" s="13" t="s">
        <v>166</v>
      </c>
      <c r="G26" s="4">
        <v>75203</v>
      </c>
      <c r="H26" s="4" t="s">
        <v>167</v>
      </c>
      <c r="I26" s="687" t="s">
        <v>3154</v>
      </c>
      <c r="J26" s="694" t="s">
        <v>3234</v>
      </c>
      <c r="K26" s="42" t="s">
        <v>168</v>
      </c>
      <c r="L26" s="42" t="s">
        <v>169</v>
      </c>
      <c r="M26" s="42" t="s">
        <v>99</v>
      </c>
      <c r="N26" s="43" t="s">
        <v>2778</v>
      </c>
      <c r="O26" s="43" t="s">
        <v>170</v>
      </c>
      <c r="P26" s="53" t="s">
        <v>2551</v>
      </c>
      <c r="Q26" s="84" t="s">
        <v>3235</v>
      </c>
      <c r="R26" s="53" t="s">
        <v>2540</v>
      </c>
      <c r="S26" s="53" t="s">
        <v>2540</v>
      </c>
      <c r="T26" s="56" t="s">
        <v>125</v>
      </c>
      <c r="U26" s="61" t="s">
        <v>163</v>
      </c>
      <c r="V26" s="66" t="s">
        <v>2540</v>
      </c>
      <c r="W26" s="70" t="s">
        <v>52</v>
      </c>
      <c r="X26" s="70" t="s">
        <v>52</v>
      </c>
      <c r="Y26" s="48" t="s">
        <v>52</v>
      </c>
      <c r="Z26" s="48" t="s">
        <v>52</v>
      </c>
      <c r="AA26" s="48" t="s">
        <v>52</v>
      </c>
      <c r="AB26" s="70" t="s">
        <v>51</v>
      </c>
      <c r="AC26" s="49" t="s">
        <v>52</v>
      </c>
      <c r="AD26" s="15">
        <v>42509</v>
      </c>
      <c r="AE26" s="15" t="s">
        <v>2540</v>
      </c>
    </row>
    <row r="27" spans="1:31" s="25" customFormat="1" ht="60" customHeight="1">
      <c r="A27" s="8">
        <v>23</v>
      </c>
      <c r="B27" s="31">
        <v>80233825001</v>
      </c>
      <c r="C27" s="32" t="s">
        <v>962</v>
      </c>
      <c r="D27" s="616" t="s">
        <v>1081</v>
      </c>
      <c r="E27" s="36" t="s">
        <v>165</v>
      </c>
      <c r="F27" s="36" t="s">
        <v>963</v>
      </c>
      <c r="G27" s="31">
        <v>12300</v>
      </c>
      <c r="H27" s="27" t="s">
        <v>964</v>
      </c>
      <c r="I27" s="27" t="s">
        <v>3001</v>
      </c>
      <c r="J27" s="27" t="s">
        <v>965</v>
      </c>
      <c r="K27" s="42" t="s">
        <v>966</v>
      </c>
      <c r="L27" s="44" t="s">
        <v>2540</v>
      </c>
      <c r="M27" s="44" t="s">
        <v>2540</v>
      </c>
      <c r="N27" s="43" t="s">
        <v>967</v>
      </c>
      <c r="O27" s="44" t="s">
        <v>2540</v>
      </c>
      <c r="P27" s="54" t="s">
        <v>2540</v>
      </c>
      <c r="Q27" s="54" t="s">
        <v>2540</v>
      </c>
      <c r="R27" s="54" t="s">
        <v>2540</v>
      </c>
      <c r="S27" s="54" t="s">
        <v>2540</v>
      </c>
      <c r="T27" s="57" t="s">
        <v>2540</v>
      </c>
      <c r="U27" s="62" t="s">
        <v>2540</v>
      </c>
      <c r="V27" s="67" t="s">
        <v>2540</v>
      </c>
      <c r="W27" s="49" t="s">
        <v>51</v>
      </c>
      <c r="X27" s="49" t="s">
        <v>52</v>
      </c>
      <c r="Y27" s="49" t="s">
        <v>51</v>
      </c>
      <c r="Z27" s="49" t="s">
        <v>51</v>
      </c>
      <c r="AA27" s="49" t="s">
        <v>51</v>
      </c>
      <c r="AB27" s="49" t="s">
        <v>51</v>
      </c>
      <c r="AC27" s="49" t="s">
        <v>52</v>
      </c>
      <c r="AD27" s="34">
        <v>42606</v>
      </c>
      <c r="AE27" s="31" t="s">
        <v>2540</v>
      </c>
    </row>
    <row r="28" spans="1:31" s="25" customFormat="1" ht="84" customHeight="1">
      <c r="A28" s="8">
        <v>24</v>
      </c>
      <c r="B28" s="31">
        <v>80233825001</v>
      </c>
      <c r="C28" s="32" t="s">
        <v>954</v>
      </c>
      <c r="D28" s="27" t="s">
        <v>955</v>
      </c>
      <c r="E28" s="36" t="s">
        <v>165</v>
      </c>
      <c r="F28" s="36" t="s">
        <v>956</v>
      </c>
      <c r="G28" s="31">
        <v>12300</v>
      </c>
      <c r="H28" s="27" t="s">
        <v>957</v>
      </c>
      <c r="I28" s="27" t="s">
        <v>958</v>
      </c>
      <c r="J28" s="27" t="s">
        <v>959</v>
      </c>
      <c r="K28" s="42" t="s">
        <v>960</v>
      </c>
      <c r="L28" s="44" t="s">
        <v>2540</v>
      </c>
      <c r="M28" s="44" t="s">
        <v>2540</v>
      </c>
      <c r="N28" s="43" t="s">
        <v>961</v>
      </c>
      <c r="O28" s="44" t="s">
        <v>2540</v>
      </c>
      <c r="P28" s="54" t="s">
        <v>2540</v>
      </c>
      <c r="Q28" s="54" t="s">
        <v>2540</v>
      </c>
      <c r="R28" s="54" t="s">
        <v>2540</v>
      </c>
      <c r="S28" s="54" t="s">
        <v>2540</v>
      </c>
      <c r="T28" s="57" t="s">
        <v>2540</v>
      </c>
      <c r="U28" s="62" t="s">
        <v>2540</v>
      </c>
      <c r="V28" s="67" t="s">
        <v>2540</v>
      </c>
      <c r="W28" s="49" t="s">
        <v>51</v>
      </c>
      <c r="X28" s="49" t="s">
        <v>52</v>
      </c>
      <c r="Y28" s="49" t="s">
        <v>51</v>
      </c>
      <c r="Z28" s="49" t="s">
        <v>51</v>
      </c>
      <c r="AA28" s="49" t="s">
        <v>51</v>
      </c>
      <c r="AB28" s="49" t="s">
        <v>51</v>
      </c>
      <c r="AC28" s="49" t="s">
        <v>52</v>
      </c>
      <c r="AD28" s="34">
        <v>42606</v>
      </c>
      <c r="AE28" s="31" t="s">
        <v>2540</v>
      </c>
    </row>
    <row r="29" spans="1:31" s="131" customFormat="1" ht="165.75" customHeight="1">
      <c r="A29" s="600">
        <v>25</v>
      </c>
      <c r="B29" s="14">
        <v>80237821001</v>
      </c>
      <c r="C29" s="98" t="s">
        <v>938</v>
      </c>
      <c r="D29" s="14" t="s">
        <v>1439</v>
      </c>
      <c r="E29" s="98" t="s">
        <v>939</v>
      </c>
      <c r="F29" s="98" t="s">
        <v>940</v>
      </c>
      <c r="G29" s="14">
        <v>75203</v>
      </c>
      <c r="H29" s="14" t="s">
        <v>941</v>
      </c>
      <c r="I29" s="14" t="s">
        <v>2532</v>
      </c>
      <c r="J29" s="14" t="s">
        <v>2962</v>
      </c>
      <c r="K29" s="43" t="s">
        <v>2964</v>
      </c>
      <c r="L29" s="43" t="s">
        <v>808</v>
      </c>
      <c r="M29" s="43" t="s">
        <v>435</v>
      </c>
      <c r="N29" s="658" t="s">
        <v>2963</v>
      </c>
      <c r="O29" s="43" t="s">
        <v>213</v>
      </c>
      <c r="P29" s="80" t="s">
        <v>2540</v>
      </c>
      <c r="Q29" s="80" t="s">
        <v>3122</v>
      </c>
      <c r="R29" s="80" t="s">
        <v>2540</v>
      </c>
      <c r="S29" s="80" t="s">
        <v>2540</v>
      </c>
      <c r="T29" s="90" t="s">
        <v>125</v>
      </c>
      <c r="U29" s="83" t="s">
        <v>163</v>
      </c>
      <c r="V29" s="95" t="s">
        <v>2540</v>
      </c>
      <c r="W29" s="128" t="s">
        <v>52</v>
      </c>
      <c r="X29" s="128" t="s">
        <v>52</v>
      </c>
      <c r="Y29" s="127" t="s">
        <v>52</v>
      </c>
      <c r="Z29" s="127" t="s">
        <v>52</v>
      </c>
      <c r="AA29" s="127" t="s">
        <v>52</v>
      </c>
      <c r="AB29" s="127" t="s">
        <v>51</v>
      </c>
      <c r="AC29" s="127" t="s">
        <v>52</v>
      </c>
      <c r="AD29" s="129">
        <v>42605</v>
      </c>
      <c r="AE29" s="130" t="s">
        <v>2540</v>
      </c>
    </row>
    <row r="30" spans="1:31" s="20" customFormat="1" ht="108" customHeight="1">
      <c r="A30" s="8">
        <v>26</v>
      </c>
      <c r="B30" s="14">
        <v>80243850001</v>
      </c>
      <c r="C30" s="14" t="s">
        <v>592</v>
      </c>
      <c r="D30" s="14" t="s">
        <v>1082</v>
      </c>
      <c r="E30" s="4" t="s">
        <v>593</v>
      </c>
      <c r="F30" s="4" t="s">
        <v>594</v>
      </c>
      <c r="G30" s="4">
        <v>75203</v>
      </c>
      <c r="H30" s="14" t="s">
        <v>3159</v>
      </c>
      <c r="I30" s="647" t="s">
        <v>2939</v>
      </c>
      <c r="J30" s="14" t="s">
        <v>3160</v>
      </c>
      <c r="K30" s="43" t="s">
        <v>2748</v>
      </c>
      <c r="L30" s="43" t="s">
        <v>461</v>
      </c>
      <c r="M30" s="43" t="s">
        <v>150</v>
      </c>
      <c r="N30" s="79" t="s">
        <v>3161</v>
      </c>
      <c r="O30" s="79" t="s">
        <v>2540</v>
      </c>
      <c r="P30" s="80" t="s">
        <v>2540</v>
      </c>
      <c r="Q30" s="84" t="s">
        <v>2779</v>
      </c>
      <c r="R30" s="80" t="s">
        <v>2540</v>
      </c>
      <c r="S30" s="80" t="s">
        <v>2540</v>
      </c>
      <c r="T30" s="90" t="s">
        <v>125</v>
      </c>
      <c r="U30" s="83" t="s">
        <v>163</v>
      </c>
      <c r="V30" s="85" t="s">
        <v>2540</v>
      </c>
      <c r="W30" s="86" t="s">
        <v>52</v>
      </c>
      <c r="X30" s="70" t="s">
        <v>52</v>
      </c>
      <c r="Y30" s="48" t="s">
        <v>52</v>
      </c>
      <c r="Z30" s="48" t="s">
        <v>52</v>
      </c>
      <c r="AA30" s="86" t="s">
        <v>52</v>
      </c>
      <c r="AB30" s="70" t="s">
        <v>51</v>
      </c>
      <c r="AC30" s="86" t="s">
        <v>52</v>
      </c>
      <c r="AD30" s="89">
        <v>42573</v>
      </c>
      <c r="AE30" s="89" t="s">
        <v>2540</v>
      </c>
    </row>
    <row r="31" spans="1:31" s="23" customFormat="1" ht="336" customHeight="1">
      <c r="A31" s="8">
        <v>27</v>
      </c>
      <c r="B31" s="4">
        <v>80427000000</v>
      </c>
      <c r="C31" s="13" t="s">
        <v>650</v>
      </c>
      <c r="D31" s="4" t="s">
        <v>1083</v>
      </c>
      <c r="E31" s="13" t="s">
        <v>69</v>
      </c>
      <c r="F31" s="13" t="s">
        <v>651</v>
      </c>
      <c r="G31" s="4">
        <v>75203</v>
      </c>
      <c r="H31" s="4" t="s">
        <v>652</v>
      </c>
      <c r="I31" s="4" t="s">
        <v>653</v>
      </c>
      <c r="J31" s="14" t="s">
        <v>3163</v>
      </c>
      <c r="K31" s="79" t="s">
        <v>3164</v>
      </c>
      <c r="L31" s="43" t="s">
        <v>157</v>
      </c>
      <c r="M31" s="43" t="s">
        <v>654</v>
      </c>
      <c r="N31" s="43" t="s">
        <v>3167</v>
      </c>
      <c r="O31" s="43" t="s">
        <v>2785</v>
      </c>
      <c r="P31" s="84" t="s">
        <v>3166</v>
      </c>
      <c r="Q31" s="80" t="s">
        <v>3168</v>
      </c>
      <c r="R31" s="80" t="s">
        <v>2540</v>
      </c>
      <c r="S31" s="80" t="s">
        <v>2540</v>
      </c>
      <c r="T31" s="90" t="s">
        <v>3165</v>
      </c>
      <c r="U31" s="83" t="s">
        <v>163</v>
      </c>
      <c r="V31" s="85" t="s">
        <v>2540</v>
      </c>
      <c r="W31" s="49" t="s">
        <v>52</v>
      </c>
      <c r="X31" s="70" t="s">
        <v>52</v>
      </c>
      <c r="Y31" s="48" t="s">
        <v>52</v>
      </c>
      <c r="Z31" s="48" t="s">
        <v>52</v>
      </c>
      <c r="AA31" s="49" t="s">
        <v>52</v>
      </c>
      <c r="AB31" s="70" t="s">
        <v>51</v>
      </c>
      <c r="AC31" s="49" t="s">
        <v>52</v>
      </c>
      <c r="AD31" s="11">
        <v>42579</v>
      </c>
      <c r="AE31" s="9" t="s">
        <v>2540</v>
      </c>
    </row>
    <row r="32" spans="1:31" ht="120" customHeight="1">
      <c r="A32" s="8">
        <v>28</v>
      </c>
      <c r="B32" s="4">
        <v>80460000000</v>
      </c>
      <c r="C32" s="13" t="s">
        <v>248</v>
      </c>
      <c r="D32" s="4" t="s">
        <v>1084</v>
      </c>
      <c r="E32" s="13" t="s">
        <v>249</v>
      </c>
      <c r="F32" s="13" t="s">
        <v>250</v>
      </c>
      <c r="G32" s="4">
        <v>75203</v>
      </c>
      <c r="H32" s="4" t="s">
        <v>251</v>
      </c>
      <c r="I32" s="241" t="s">
        <v>252</v>
      </c>
      <c r="J32" s="14" t="s">
        <v>2980</v>
      </c>
      <c r="K32" s="43" t="s">
        <v>2982</v>
      </c>
      <c r="L32" s="43" t="s">
        <v>157</v>
      </c>
      <c r="M32" s="43" t="s">
        <v>212</v>
      </c>
      <c r="N32" s="79" t="s">
        <v>2983</v>
      </c>
      <c r="O32" s="43" t="s">
        <v>253</v>
      </c>
      <c r="P32" s="84" t="s">
        <v>2860</v>
      </c>
      <c r="Q32" s="80" t="s">
        <v>2981</v>
      </c>
      <c r="R32" s="80" t="s">
        <v>2540</v>
      </c>
      <c r="S32" s="80" t="s">
        <v>2540</v>
      </c>
      <c r="T32" s="90" t="s">
        <v>125</v>
      </c>
      <c r="U32" s="83" t="s">
        <v>2635</v>
      </c>
      <c r="V32" s="66" t="s">
        <v>2540</v>
      </c>
      <c r="W32" s="70" t="s">
        <v>52</v>
      </c>
      <c r="X32" s="70" t="s">
        <v>52</v>
      </c>
      <c r="Y32" s="48" t="s">
        <v>51</v>
      </c>
      <c r="Z32" s="48" t="s">
        <v>52</v>
      </c>
      <c r="AA32" s="48" t="s">
        <v>52</v>
      </c>
      <c r="AB32" s="70" t="s">
        <v>51</v>
      </c>
      <c r="AC32" s="49" t="s">
        <v>52</v>
      </c>
      <c r="AD32" s="15">
        <v>42522</v>
      </c>
      <c r="AE32" s="9" t="s">
        <v>2540</v>
      </c>
    </row>
    <row r="33" spans="1:197" s="23" customFormat="1" ht="60" customHeight="1">
      <c r="A33" s="600">
        <v>29</v>
      </c>
      <c r="B33" s="31">
        <v>80427000000</v>
      </c>
      <c r="C33" s="91" t="s">
        <v>1043</v>
      </c>
      <c r="D33" s="616" t="s">
        <v>1085</v>
      </c>
      <c r="E33" s="36" t="s">
        <v>69</v>
      </c>
      <c r="F33" s="36" t="s">
        <v>1044</v>
      </c>
      <c r="G33" s="30">
        <v>123000</v>
      </c>
      <c r="H33" s="27" t="s">
        <v>1045</v>
      </c>
      <c r="I33" s="27" t="s">
        <v>1046</v>
      </c>
      <c r="J33" s="28" t="s">
        <v>1047</v>
      </c>
      <c r="K33" s="44" t="s">
        <v>1048</v>
      </c>
      <c r="L33" s="44" t="s">
        <v>2540</v>
      </c>
      <c r="M33" s="44" t="s">
        <v>2540</v>
      </c>
      <c r="N33" s="595" t="s">
        <v>961</v>
      </c>
      <c r="O33" s="44" t="s">
        <v>2540</v>
      </c>
      <c r="P33" s="54" t="s">
        <v>2540</v>
      </c>
      <c r="Q33" s="54" t="s">
        <v>2540</v>
      </c>
      <c r="R33" s="54" t="s">
        <v>2540</v>
      </c>
      <c r="S33" s="54" t="s">
        <v>2540</v>
      </c>
      <c r="T33" s="57" t="s">
        <v>2540</v>
      </c>
      <c r="U33" s="62" t="s">
        <v>2540</v>
      </c>
      <c r="V33" s="67" t="s">
        <v>2540</v>
      </c>
      <c r="W33" s="49" t="s">
        <v>51</v>
      </c>
      <c r="X33" s="49" t="s">
        <v>52</v>
      </c>
      <c r="Y33" s="49" t="s">
        <v>51</v>
      </c>
      <c r="Z33" s="49" t="s">
        <v>51</v>
      </c>
      <c r="AA33" s="49" t="s">
        <v>51</v>
      </c>
      <c r="AB33" s="49" t="s">
        <v>51</v>
      </c>
      <c r="AC33" s="49" t="s">
        <v>52</v>
      </c>
      <c r="AD33" s="34">
        <v>42613</v>
      </c>
      <c r="AE33" s="31" t="s">
        <v>2540</v>
      </c>
    </row>
    <row r="34" spans="1:197" s="23" customFormat="1" ht="48" customHeight="1">
      <c r="A34" s="8">
        <v>30</v>
      </c>
      <c r="B34" s="27">
        <v>80427000000</v>
      </c>
      <c r="C34" s="27" t="s">
        <v>814</v>
      </c>
      <c r="D34" s="616" t="s">
        <v>1086</v>
      </c>
      <c r="E34" s="27" t="s">
        <v>69</v>
      </c>
      <c r="F34" s="27" t="s">
        <v>815</v>
      </c>
      <c r="G34" s="27">
        <v>12300</v>
      </c>
      <c r="H34" s="27" t="s">
        <v>816</v>
      </c>
      <c r="I34" s="27" t="s">
        <v>817</v>
      </c>
      <c r="J34" s="27" t="s">
        <v>3169</v>
      </c>
      <c r="K34" s="42" t="s">
        <v>3170</v>
      </c>
      <c r="L34" s="42" t="s">
        <v>117</v>
      </c>
      <c r="M34" s="42" t="s">
        <v>117</v>
      </c>
      <c r="N34" s="43" t="s">
        <v>3171</v>
      </c>
      <c r="O34" s="42" t="s">
        <v>2540</v>
      </c>
      <c r="P34" s="53" t="s">
        <v>2540</v>
      </c>
      <c r="Q34" s="53" t="s">
        <v>2540</v>
      </c>
      <c r="R34" s="53" t="s">
        <v>2540</v>
      </c>
      <c r="S34" s="53" t="s">
        <v>2540</v>
      </c>
      <c r="T34" s="56" t="s">
        <v>2540</v>
      </c>
      <c r="U34" s="62" t="s">
        <v>2540</v>
      </c>
      <c r="V34" s="67" t="s">
        <v>2540</v>
      </c>
      <c r="W34" s="49" t="s">
        <v>51</v>
      </c>
      <c r="X34" s="70" t="s">
        <v>52</v>
      </c>
      <c r="Y34" s="48" t="s">
        <v>52</v>
      </c>
      <c r="Z34" s="48" t="s">
        <v>51</v>
      </c>
      <c r="AA34" s="49" t="s">
        <v>51</v>
      </c>
      <c r="AB34" s="70" t="s">
        <v>51</v>
      </c>
      <c r="AC34" s="87" t="s">
        <v>52</v>
      </c>
      <c r="AD34" s="34">
        <v>42594</v>
      </c>
      <c r="AE34" s="31" t="s">
        <v>2540</v>
      </c>
    </row>
    <row r="35" spans="1:197" ht="72" customHeight="1">
      <c r="A35" s="8">
        <v>31</v>
      </c>
      <c r="B35" s="27">
        <v>80427000000</v>
      </c>
      <c r="C35" s="27" t="s">
        <v>357</v>
      </c>
      <c r="D35" s="616" t="s">
        <v>1087</v>
      </c>
      <c r="E35" s="27" t="s">
        <v>69</v>
      </c>
      <c r="F35" s="27" t="s">
        <v>358</v>
      </c>
      <c r="G35" s="27">
        <v>12300</v>
      </c>
      <c r="H35" s="27" t="s">
        <v>359</v>
      </c>
      <c r="I35" s="27" t="s">
        <v>360</v>
      </c>
      <c r="J35" s="37" t="s">
        <v>3143</v>
      </c>
      <c r="K35" s="42" t="s">
        <v>66</v>
      </c>
      <c r="L35" s="42" t="s">
        <v>2540</v>
      </c>
      <c r="M35" s="42" t="s">
        <v>2540</v>
      </c>
      <c r="N35" s="43" t="s">
        <v>3144</v>
      </c>
      <c r="O35" s="42" t="s">
        <v>2540</v>
      </c>
      <c r="P35" s="53" t="s">
        <v>2540</v>
      </c>
      <c r="Q35" s="53" t="s">
        <v>2540</v>
      </c>
      <c r="R35" s="53" t="s">
        <v>2540</v>
      </c>
      <c r="S35" s="53" t="s">
        <v>2540</v>
      </c>
      <c r="T35" s="92" t="s">
        <v>2540</v>
      </c>
      <c r="U35" s="61" t="s">
        <v>2540</v>
      </c>
      <c r="V35" s="66" t="s">
        <v>2540</v>
      </c>
      <c r="W35" s="70" t="s">
        <v>51</v>
      </c>
      <c r="X35" s="70" t="s">
        <v>52</v>
      </c>
      <c r="Y35" s="48" t="s">
        <v>52</v>
      </c>
      <c r="Z35" s="48" t="s">
        <v>51</v>
      </c>
      <c r="AA35" s="49" t="s">
        <v>51</v>
      </c>
      <c r="AB35" s="70" t="s">
        <v>51</v>
      </c>
      <c r="AC35" s="49" t="s">
        <v>52</v>
      </c>
      <c r="AD35" s="38">
        <v>42542</v>
      </c>
      <c r="AE35" s="38" t="s">
        <v>2540</v>
      </c>
    </row>
    <row r="36" spans="1:197" s="16" customFormat="1" ht="51" customHeight="1">
      <c r="A36" s="8">
        <v>32</v>
      </c>
      <c r="B36" s="36" t="s">
        <v>82</v>
      </c>
      <c r="C36" s="36" t="s">
        <v>83</v>
      </c>
      <c r="D36" s="616" t="s">
        <v>84</v>
      </c>
      <c r="E36" s="36" t="s">
        <v>69</v>
      </c>
      <c r="F36" s="36" t="s">
        <v>85</v>
      </c>
      <c r="G36" s="27">
        <v>12300</v>
      </c>
      <c r="H36" s="27" t="s">
        <v>86</v>
      </c>
      <c r="I36" s="27" t="s">
        <v>87</v>
      </c>
      <c r="J36" s="27" t="s">
        <v>2466</v>
      </c>
      <c r="K36" s="42" t="s">
        <v>66</v>
      </c>
      <c r="L36" s="42" t="s">
        <v>2540</v>
      </c>
      <c r="M36" s="42" t="s">
        <v>2540</v>
      </c>
      <c r="N36" s="43" t="s">
        <v>88</v>
      </c>
      <c r="O36" s="42" t="s">
        <v>2540</v>
      </c>
      <c r="P36" s="53" t="s">
        <v>2540</v>
      </c>
      <c r="Q36" s="53" t="s">
        <v>2540</v>
      </c>
      <c r="R36" s="53" t="s">
        <v>2540</v>
      </c>
      <c r="S36" s="53" t="s">
        <v>2540</v>
      </c>
      <c r="T36" s="56" t="s">
        <v>2540</v>
      </c>
      <c r="U36" s="61" t="s">
        <v>2540</v>
      </c>
      <c r="V36" s="66" t="s">
        <v>2540</v>
      </c>
      <c r="W36" s="70" t="s">
        <v>51</v>
      </c>
      <c r="X36" s="70" t="s">
        <v>52</v>
      </c>
      <c r="Y36" s="49" t="s">
        <v>51</v>
      </c>
      <c r="Z36" s="48" t="s">
        <v>51</v>
      </c>
      <c r="AA36" s="48" t="s">
        <v>51</v>
      </c>
      <c r="AB36" s="70" t="s">
        <v>51</v>
      </c>
      <c r="AC36" s="49" t="s">
        <v>52</v>
      </c>
      <c r="AD36" s="38">
        <v>42474</v>
      </c>
      <c r="AE36" s="38" t="s">
        <v>2540</v>
      </c>
    </row>
    <row r="37" spans="1:197" s="12" customFormat="1" ht="60" customHeight="1">
      <c r="A37" s="600">
        <v>33</v>
      </c>
      <c r="B37" s="31">
        <v>80427000000</v>
      </c>
      <c r="C37" s="32" t="s">
        <v>781</v>
      </c>
      <c r="D37" s="27" t="s">
        <v>782</v>
      </c>
      <c r="E37" s="31">
        <v>26401001</v>
      </c>
      <c r="F37" s="31">
        <v>264050364</v>
      </c>
      <c r="G37" s="31">
        <v>12300</v>
      </c>
      <c r="H37" s="28" t="s">
        <v>783</v>
      </c>
      <c r="I37" s="28" t="s">
        <v>784</v>
      </c>
      <c r="J37" s="28" t="s">
        <v>785</v>
      </c>
      <c r="K37" s="44" t="s">
        <v>66</v>
      </c>
      <c r="L37" s="44" t="s">
        <v>2540</v>
      </c>
      <c r="M37" s="44" t="s">
        <v>2540</v>
      </c>
      <c r="N37" s="595" t="s">
        <v>112</v>
      </c>
      <c r="O37" s="44" t="s">
        <v>2540</v>
      </c>
      <c r="P37" s="54" t="s">
        <v>2540</v>
      </c>
      <c r="Q37" s="54" t="s">
        <v>2540</v>
      </c>
      <c r="R37" s="54" t="s">
        <v>2540</v>
      </c>
      <c r="S37" s="54" t="s">
        <v>2540</v>
      </c>
      <c r="T37" s="57" t="s">
        <v>2540</v>
      </c>
      <c r="U37" s="62" t="s">
        <v>2540</v>
      </c>
      <c r="V37" s="67" t="s">
        <v>2540</v>
      </c>
      <c r="W37" s="49" t="s">
        <v>51</v>
      </c>
      <c r="X37" s="70" t="s">
        <v>52</v>
      </c>
      <c r="Y37" s="48" t="s">
        <v>52</v>
      </c>
      <c r="Z37" s="48" t="s">
        <v>51</v>
      </c>
      <c r="AA37" s="49" t="s">
        <v>51</v>
      </c>
      <c r="AB37" s="70" t="s">
        <v>51</v>
      </c>
      <c r="AC37" s="87" t="s">
        <v>52</v>
      </c>
      <c r="AD37" s="34">
        <v>42592</v>
      </c>
      <c r="AE37" s="31" t="s">
        <v>2540</v>
      </c>
    </row>
    <row r="38" spans="1:197" s="23" customFormat="1" ht="48" customHeight="1">
      <c r="A38" s="8">
        <v>34</v>
      </c>
      <c r="B38" s="31">
        <v>80427000000</v>
      </c>
      <c r="C38" s="32" t="s">
        <v>680</v>
      </c>
      <c r="D38" s="616" t="s">
        <v>1088</v>
      </c>
      <c r="E38" s="31">
        <v>26401001</v>
      </c>
      <c r="F38" s="31">
        <v>264005763</v>
      </c>
      <c r="G38" s="31">
        <v>12300</v>
      </c>
      <c r="H38" s="28" t="s">
        <v>681</v>
      </c>
      <c r="I38" s="28" t="s">
        <v>682</v>
      </c>
      <c r="J38" s="31" t="s">
        <v>3004</v>
      </c>
      <c r="K38" s="44" t="s">
        <v>3005</v>
      </c>
      <c r="L38" s="44" t="s">
        <v>2540</v>
      </c>
      <c r="M38" s="44" t="s">
        <v>2540</v>
      </c>
      <c r="N38" s="595" t="s">
        <v>3006</v>
      </c>
      <c r="O38" s="44" t="s">
        <v>2540</v>
      </c>
      <c r="P38" s="54" t="s">
        <v>2540</v>
      </c>
      <c r="Q38" s="54" t="s">
        <v>2540</v>
      </c>
      <c r="R38" s="54" t="s">
        <v>2540</v>
      </c>
      <c r="S38" s="54" t="s">
        <v>2540</v>
      </c>
      <c r="T38" s="57" t="s">
        <v>2540</v>
      </c>
      <c r="U38" s="62" t="s">
        <v>2540</v>
      </c>
      <c r="V38" s="67" t="s">
        <v>2540</v>
      </c>
      <c r="W38" s="49" t="s">
        <v>51</v>
      </c>
      <c r="X38" s="70" t="s">
        <v>52</v>
      </c>
      <c r="Y38" s="48" t="s">
        <v>52</v>
      </c>
      <c r="Z38" s="48" t="s">
        <v>51</v>
      </c>
      <c r="AA38" s="49" t="s">
        <v>51</v>
      </c>
      <c r="AB38" s="70" t="s">
        <v>51</v>
      </c>
      <c r="AC38" s="87" t="s">
        <v>52</v>
      </c>
      <c r="AD38" s="34">
        <v>42583</v>
      </c>
      <c r="AE38" s="31" t="s">
        <v>2540</v>
      </c>
    </row>
    <row r="39" spans="1:197" s="12" customFormat="1" ht="48" customHeight="1">
      <c r="A39" s="8">
        <v>35</v>
      </c>
      <c r="B39" s="31">
        <v>80427000000</v>
      </c>
      <c r="C39" s="32" t="s">
        <v>67</v>
      </c>
      <c r="D39" s="667" t="s">
        <v>68</v>
      </c>
      <c r="E39" s="32" t="s">
        <v>69</v>
      </c>
      <c r="F39" s="32" t="s">
        <v>70</v>
      </c>
      <c r="G39" s="31">
        <v>12300</v>
      </c>
      <c r="H39" s="28" t="s">
        <v>71</v>
      </c>
      <c r="I39" s="28" t="s">
        <v>72</v>
      </c>
      <c r="J39" s="28" t="s">
        <v>73</v>
      </c>
      <c r="K39" s="40" t="s">
        <v>74</v>
      </c>
      <c r="L39" s="40" t="s">
        <v>2540</v>
      </c>
      <c r="M39" s="40" t="s">
        <v>2540</v>
      </c>
      <c r="N39" s="592" t="s">
        <v>75</v>
      </c>
      <c r="O39" s="40" t="s">
        <v>2540</v>
      </c>
      <c r="P39" s="51" t="s">
        <v>2540</v>
      </c>
      <c r="Q39" s="51" t="s">
        <v>2540</v>
      </c>
      <c r="R39" s="51" t="s">
        <v>2540</v>
      </c>
      <c r="S39" s="51" t="s">
        <v>2540</v>
      </c>
      <c r="T39" s="581" t="s">
        <v>2540</v>
      </c>
      <c r="U39" s="63" t="s">
        <v>2540</v>
      </c>
      <c r="V39" s="68" t="s">
        <v>2540</v>
      </c>
      <c r="W39" s="70" t="s">
        <v>51</v>
      </c>
      <c r="X39" s="70" t="s">
        <v>52</v>
      </c>
      <c r="Y39" s="49" t="s">
        <v>51</v>
      </c>
      <c r="Z39" s="46" t="s">
        <v>51</v>
      </c>
      <c r="AA39" s="46" t="s">
        <v>51</v>
      </c>
      <c r="AB39" s="70" t="s">
        <v>51</v>
      </c>
      <c r="AC39" s="49" t="s">
        <v>52</v>
      </c>
      <c r="AD39" s="35">
        <v>42464</v>
      </c>
      <c r="AE39" s="28" t="s">
        <v>2540</v>
      </c>
    </row>
    <row r="40" spans="1:197" s="18" customFormat="1" ht="63.75" customHeight="1">
      <c r="A40" s="8">
        <v>36</v>
      </c>
      <c r="B40" s="27">
        <v>80427000000</v>
      </c>
      <c r="C40" s="36" t="s">
        <v>89</v>
      </c>
      <c r="D40" s="616" t="s">
        <v>1089</v>
      </c>
      <c r="E40" s="36" t="s">
        <v>69</v>
      </c>
      <c r="F40" s="36" t="s">
        <v>90</v>
      </c>
      <c r="G40" s="27">
        <v>12300</v>
      </c>
      <c r="H40" s="27" t="s">
        <v>91</v>
      </c>
      <c r="I40" s="27" t="s">
        <v>92</v>
      </c>
      <c r="J40" s="27" t="s">
        <v>2481</v>
      </c>
      <c r="K40" s="42" t="s">
        <v>66</v>
      </c>
      <c r="L40" s="42" t="s">
        <v>2540</v>
      </c>
      <c r="M40" s="42" t="s">
        <v>2540</v>
      </c>
      <c r="N40" s="43" t="s">
        <v>88</v>
      </c>
      <c r="O40" s="42" t="s">
        <v>2540</v>
      </c>
      <c r="P40" s="53" t="s">
        <v>2540</v>
      </c>
      <c r="Q40" s="53" t="s">
        <v>2540</v>
      </c>
      <c r="R40" s="53" t="s">
        <v>2540</v>
      </c>
      <c r="S40" s="53" t="s">
        <v>2540</v>
      </c>
      <c r="T40" s="56" t="s">
        <v>2540</v>
      </c>
      <c r="U40" s="61" t="s">
        <v>2540</v>
      </c>
      <c r="V40" s="66" t="s">
        <v>2540</v>
      </c>
      <c r="W40" s="70" t="s">
        <v>51</v>
      </c>
      <c r="X40" s="70" t="s">
        <v>52</v>
      </c>
      <c r="Y40" s="49" t="s">
        <v>51</v>
      </c>
      <c r="Z40" s="48" t="s">
        <v>51</v>
      </c>
      <c r="AA40" s="48" t="s">
        <v>51</v>
      </c>
      <c r="AB40" s="70" t="s">
        <v>51</v>
      </c>
      <c r="AC40" s="49" t="s">
        <v>52</v>
      </c>
      <c r="AD40" s="38">
        <v>42481</v>
      </c>
      <c r="AE40" s="38" t="s">
        <v>2540</v>
      </c>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row>
    <row r="41" spans="1:197" ht="60" customHeight="1">
      <c r="A41" s="600">
        <v>37</v>
      </c>
      <c r="B41" s="27">
        <v>80427000000</v>
      </c>
      <c r="C41" s="27" t="s">
        <v>352</v>
      </c>
      <c r="D41" s="616" t="s">
        <v>1090</v>
      </c>
      <c r="E41" s="27" t="s">
        <v>69</v>
      </c>
      <c r="F41" s="27" t="s">
        <v>353</v>
      </c>
      <c r="G41" s="27">
        <v>12300</v>
      </c>
      <c r="H41" s="27" t="s">
        <v>354</v>
      </c>
      <c r="I41" s="27" t="s">
        <v>355</v>
      </c>
      <c r="J41" s="27" t="s">
        <v>2477</v>
      </c>
      <c r="K41" s="42" t="s">
        <v>2540</v>
      </c>
      <c r="L41" s="42" t="s">
        <v>2540</v>
      </c>
      <c r="M41" s="42" t="s">
        <v>2540</v>
      </c>
      <c r="N41" s="43" t="s">
        <v>356</v>
      </c>
      <c r="O41" s="42" t="s">
        <v>2540</v>
      </c>
      <c r="P41" s="53" t="s">
        <v>2540</v>
      </c>
      <c r="Q41" s="53" t="s">
        <v>2540</v>
      </c>
      <c r="R41" s="53" t="s">
        <v>2540</v>
      </c>
      <c r="S41" s="53" t="s">
        <v>2540</v>
      </c>
      <c r="T41" s="56" t="s">
        <v>2540</v>
      </c>
      <c r="U41" s="61" t="s">
        <v>2540</v>
      </c>
      <c r="V41" s="66" t="s">
        <v>2540</v>
      </c>
      <c r="W41" s="70" t="s">
        <v>51</v>
      </c>
      <c r="X41" s="70" t="s">
        <v>52</v>
      </c>
      <c r="Y41" s="48" t="s">
        <v>52</v>
      </c>
      <c r="Z41" s="48" t="s">
        <v>51</v>
      </c>
      <c r="AA41" s="48" t="s">
        <v>51</v>
      </c>
      <c r="AB41" s="70" t="s">
        <v>51</v>
      </c>
      <c r="AC41" s="49" t="s">
        <v>52</v>
      </c>
      <c r="AD41" s="38">
        <v>42542</v>
      </c>
      <c r="AE41" s="38" t="s">
        <v>2540</v>
      </c>
    </row>
    <row r="42" spans="1:197" s="22" customFormat="1" ht="48" customHeight="1">
      <c r="A42" s="8">
        <v>38</v>
      </c>
      <c r="B42" s="31">
        <v>80427000000</v>
      </c>
      <c r="C42" s="32" t="s">
        <v>380</v>
      </c>
      <c r="D42" s="616" t="s">
        <v>1091</v>
      </c>
      <c r="E42" s="31">
        <v>26401001</v>
      </c>
      <c r="F42" s="31">
        <v>264065787</v>
      </c>
      <c r="G42" s="31">
        <v>12300</v>
      </c>
      <c r="H42" s="28" t="s">
        <v>381</v>
      </c>
      <c r="I42" s="28" t="s">
        <v>382</v>
      </c>
      <c r="J42" s="28" t="s">
        <v>383</v>
      </c>
      <c r="K42" s="44" t="s">
        <v>66</v>
      </c>
      <c r="L42" s="44" t="s">
        <v>2540</v>
      </c>
      <c r="M42" s="44" t="s">
        <v>2540</v>
      </c>
      <c r="N42" s="595" t="s">
        <v>88</v>
      </c>
      <c r="O42" s="44" t="s">
        <v>2540</v>
      </c>
      <c r="P42" s="54" t="s">
        <v>2540</v>
      </c>
      <c r="Q42" s="54" t="s">
        <v>2540</v>
      </c>
      <c r="R42" s="54" t="s">
        <v>2540</v>
      </c>
      <c r="S42" s="54" t="s">
        <v>2540</v>
      </c>
      <c r="T42" s="57" t="s">
        <v>2540</v>
      </c>
      <c r="U42" s="62" t="s">
        <v>2540</v>
      </c>
      <c r="V42" s="67" t="s">
        <v>2540</v>
      </c>
      <c r="W42" s="49" t="s">
        <v>51</v>
      </c>
      <c r="X42" s="70" t="s">
        <v>52</v>
      </c>
      <c r="Y42" s="48" t="s">
        <v>52</v>
      </c>
      <c r="Z42" s="48" t="s">
        <v>51</v>
      </c>
      <c r="AA42" s="49" t="s">
        <v>51</v>
      </c>
      <c r="AB42" s="70" t="s">
        <v>51</v>
      </c>
      <c r="AC42" s="49" t="s">
        <v>52</v>
      </c>
      <c r="AD42" s="34">
        <v>42545</v>
      </c>
      <c r="AE42" s="31" t="s">
        <v>2540</v>
      </c>
    </row>
    <row r="43" spans="1:197" s="565" customFormat="1" ht="90">
      <c r="A43" s="8">
        <v>39</v>
      </c>
      <c r="B43" s="562">
        <v>80427000000</v>
      </c>
      <c r="C43" s="563" t="s">
        <v>2507</v>
      </c>
      <c r="D43" s="564" t="s">
        <v>2508</v>
      </c>
      <c r="E43" s="562">
        <v>26401001</v>
      </c>
      <c r="F43" s="562">
        <v>264071903</v>
      </c>
      <c r="G43" s="562">
        <v>12300</v>
      </c>
      <c r="H43" s="564" t="s">
        <v>2509</v>
      </c>
      <c r="I43" s="564" t="s">
        <v>2510</v>
      </c>
      <c r="J43" s="564" t="s">
        <v>2511</v>
      </c>
      <c r="K43" s="562" t="s">
        <v>66</v>
      </c>
      <c r="L43" s="565" t="s">
        <v>2540</v>
      </c>
      <c r="M43" s="562" t="s">
        <v>2540</v>
      </c>
      <c r="N43" s="596" t="s">
        <v>2633</v>
      </c>
      <c r="O43" s="562" t="s">
        <v>2540</v>
      </c>
      <c r="P43" s="562" t="s">
        <v>2540</v>
      </c>
      <c r="Q43" s="562" t="s">
        <v>2540</v>
      </c>
      <c r="R43" s="562" t="s">
        <v>2540</v>
      </c>
      <c r="S43" s="562" t="s">
        <v>2540</v>
      </c>
      <c r="T43" s="585" t="s">
        <v>2540</v>
      </c>
      <c r="U43" s="562" t="s">
        <v>2540</v>
      </c>
      <c r="V43" s="562" t="s">
        <v>2540</v>
      </c>
      <c r="W43" s="562" t="s">
        <v>51</v>
      </c>
      <c r="X43" s="562" t="s">
        <v>52</v>
      </c>
      <c r="Y43" s="562" t="s">
        <v>51</v>
      </c>
      <c r="Z43" s="562" t="s">
        <v>51</v>
      </c>
      <c r="AA43" s="562" t="s">
        <v>51</v>
      </c>
      <c r="AB43" s="562" t="s">
        <v>51</v>
      </c>
      <c r="AC43" s="562" t="s">
        <v>52</v>
      </c>
      <c r="AD43" s="566">
        <v>42664</v>
      </c>
      <c r="AE43" s="562" t="s">
        <v>2540</v>
      </c>
    </row>
    <row r="44" spans="1:197" s="23" customFormat="1" ht="108" customHeight="1">
      <c r="A44" s="8">
        <v>40</v>
      </c>
      <c r="B44" s="4">
        <v>80210822001</v>
      </c>
      <c r="C44" s="13" t="s">
        <v>840</v>
      </c>
      <c r="D44" s="4" t="s">
        <v>1092</v>
      </c>
      <c r="E44" s="13" t="s">
        <v>841</v>
      </c>
      <c r="F44" s="13" t="s">
        <v>842</v>
      </c>
      <c r="G44" s="4">
        <v>75203</v>
      </c>
      <c r="H44" s="4" t="s">
        <v>843</v>
      </c>
      <c r="I44" s="14" t="s">
        <v>3193</v>
      </c>
      <c r="J44" s="659" t="s">
        <v>2965</v>
      </c>
      <c r="K44" s="43" t="s">
        <v>2749</v>
      </c>
      <c r="L44" s="43" t="s">
        <v>844</v>
      </c>
      <c r="M44" s="43" t="s">
        <v>445</v>
      </c>
      <c r="N44" s="43" t="s">
        <v>2966</v>
      </c>
      <c r="O44" s="79" t="s">
        <v>2540</v>
      </c>
      <c r="P44" s="84" t="s">
        <v>845</v>
      </c>
      <c r="Q44" s="84" t="s">
        <v>2661</v>
      </c>
      <c r="R44" s="80" t="s">
        <v>2540</v>
      </c>
      <c r="S44" s="80" t="s">
        <v>2540</v>
      </c>
      <c r="T44" s="90" t="s">
        <v>125</v>
      </c>
      <c r="U44" s="83" t="s">
        <v>163</v>
      </c>
      <c r="V44" s="66" t="s">
        <v>2540</v>
      </c>
      <c r="W44" s="49" t="s">
        <v>52</v>
      </c>
      <c r="X44" s="70" t="s">
        <v>52</v>
      </c>
      <c r="Y44" s="48" t="s">
        <v>52</v>
      </c>
      <c r="Z44" s="48" t="s">
        <v>52</v>
      </c>
      <c r="AA44" s="49" t="s">
        <v>52</v>
      </c>
      <c r="AB44" s="70" t="s">
        <v>51</v>
      </c>
      <c r="AC44" s="87" t="s">
        <v>52</v>
      </c>
      <c r="AD44" s="11">
        <v>42598</v>
      </c>
      <c r="AE44" s="9" t="s">
        <v>2540</v>
      </c>
    </row>
    <row r="45" spans="1:197" s="23" customFormat="1" ht="96" customHeight="1">
      <c r="A45" s="600">
        <v>41</v>
      </c>
      <c r="B45" s="4">
        <v>80242815001</v>
      </c>
      <c r="C45" s="4" t="s">
        <v>664</v>
      </c>
      <c r="D45" s="4" t="s">
        <v>1093</v>
      </c>
      <c r="E45" s="4" t="s">
        <v>665</v>
      </c>
      <c r="F45" s="4" t="s">
        <v>666</v>
      </c>
      <c r="G45" s="4">
        <v>75203</v>
      </c>
      <c r="H45" s="4" t="s">
        <v>667</v>
      </c>
      <c r="I45" s="241" t="s">
        <v>668</v>
      </c>
      <c r="J45" s="14" t="s">
        <v>3120</v>
      </c>
      <c r="K45" s="43" t="s">
        <v>2552</v>
      </c>
      <c r="L45" s="43" t="s">
        <v>123</v>
      </c>
      <c r="M45" s="43" t="s">
        <v>117</v>
      </c>
      <c r="N45" s="43" t="s">
        <v>2720</v>
      </c>
      <c r="O45" s="79" t="s">
        <v>2540</v>
      </c>
      <c r="P45" s="84" t="s">
        <v>2685</v>
      </c>
      <c r="Q45" s="84" t="s">
        <v>2782</v>
      </c>
      <c r="R45" s="80" t="s">
        <v>2540</v>
      </c>
      <c r="S45" s="80" t="s">
        <v>2540</v>
      </c>
      <c r="T45" s="90" t="s">
        <v>125</v>
      </c>
      <c r="U45" s="83" t="s">
        <v>163</v>
      </c>
      <c r="V45" s="66" t="s">
        <v>2540</v>
      </c>
      <c r="W45" s="49" t="s">
        <v>52</v>
      </c>
      <c r="X45" s="70" t="s">
        <v>52</v>
      </c>
      <c r="Y45" s="48" t="s">
        <v>52</v>
      </c>
      <c r="Z45" s="48" t="s">
        <v>52</v>
      </c>
      <c r="AA45" s="49" t="s">
        <v>52</v>
      </c>
      <c r="AB45" s="70" t="s">
        <v>51</v>
      </c>
      <c r="AC45" s="49" t="s">
        <v>52</v>
      </c>
      <c r="AD45" s="11">
        <v>42580</v>
      </c>
      <c r="AE45" s="9" t="s">
        <v>2540</v>
      </c>
    </row>
    <row r="46" spans="1:197" s="23" customFormat="1" ht="108" customHeight="1">
      <c r="A46" s="8">
        <v>42</v>
      </c>
      <c r="B46" s="4">
        <v>80268150001</v>
      </c>
      <c r="C46" s="4" t="s">
        <v>706</v>
      </c>
      <c r="D46" s="4" t="s">
        <v>1094</v>
      </c>
      <c r="E46" s="4" t="s">
        <v>707</v>
      </c>
      <c r="F46" s="4" t="s">
        <v>708</v>
      </c>
      <c r="G46" s="4">
        <v>75203</v>
      </c>
      <c r="H46" s="4" t="s">
        <v>709</v>
      </c>
      <c r="I46" s="241" t="s">
        <v>2458</v>
      </c>
      <c r="J46" s="559" t="s">
        <v>2462</v>
      </c>
      <c r="K46" s="43" t="s">
        <v>2553</v>
      </c>
      <c r="L46" s="43" t="s">
        <v>157</v>
      </c>
      <c r="M46" s="43" t="s">
        <v>117</v>
      </c>
      <c r="N46" s="43" t="s">
        <v>2783</v>
      </c>
      <c r="O46" s="79" t="s">
        <v>2540</v>
      </c>
      <c r="P46" s="80" t="s">
        <v>2540</v>
      </c>
      <c r="Q46" s="84" t="s">
        <v>2662</v>
      </c>
      <c r="R46" s="80" t="s">
        <v>2540</v>
      </c>
      <c r="S46" s="80" t="s">
        <v>2540</v>
      </c>
      <c r="T46" s="90" t="s">
        <v>125</v>
      </c>
      <c r="U46" s="83" t="s">
        <v>163</v>
      </c>
      <c r="V46" s="66" t="s">
        <v>2540</v>
      </c>
      <c r="W46" s="49" t="s">
        <v>52</v>
      </c>
      <c r="X46" s="70" t="s">
        <v>52</v>
      </c>
      <c r="Y46" s="48" t="s">
        <v>52</v>
      </c>
      <c r="Z46" s="48" t="s">
        <v>52</v>
      </c>
      <c r="AA46" s="49" t="s">
        <v>52</v>
      </c>
      <c r="AB46" s="70" t="s">
        <v>51</v>
      </c>
      <c r="AC46" s="87" t="s">
        <v>52</v>
      </c>
      <c r="AD46" s="11">
        <v>42585</v>
      </c>
      <c r="AE46" s="9" t="s">
        <v>2540</v>
      </c>
    </row>
    <row r="47" spans="1:197" s="23" customFormat="1" ht="96" customHeight="1">
      <c r="A47" s="8">
        <v>43</v>
      </c>
      <c r="B47" s="4">
        <v>80247853001</v>
      </c>
      <c r="C47" s="4" t="s">
        <v>723</v>
      </c>
      <c r="D47" s="4" t="s">
        <v>1095</v>
      </c>
      <c r="E47" s="4" t="s">
        <v>724</v>
      </c>
      <c r="F47" s="4" t="s">
        <v>725</v>
      </c>
      <c r="G47" s="4">
        <v>75203</v>
      </c>
      <c r="H47" s="4" t="s">
        <v>726</v>
      </c>
      <c r="I47" s="687" t="s">
        <v>3152</v>
      </c>
      <c r="J47" s="14" t="s">
        <v>3150</v>
      </c>
      <c r="K47" s="43" t="s">
        <v>2554</v>
      </c>
      <c r="L47" s="43" t="s">
        <v>157</v>
      </c>
      <c r="M47" s="43" t="s">
        <v>604</v>
      </c>
      <c r="N47" s="43" t="s">
        <v>3151</v>
      </c>
      <c r="O47" s="43" t="s">
        <v>727</v>
      </c>
      <c r="P47" s="80" t="s">
        <v>2540</v>
      </c>
      <c r="Q47" s="84" t="s">
        <v>2784</v>
      </c>
      <c r="R47" s="80" t="s">
        <v>2540</v>
      </c>
      <c r="S47" s="80" t="s">
        <v>2540</v>
      </c>
      <c r="T47" s="90" t="s">
        <v>125</v>
      </c>
      <c r="U47" s="83" t="s">
        <v>163</v>
      </c>
      <c r="V47" s="88" t="s">
        <v>2540</v>
      </c>
      <c r="W47" s="49" t="s">
        <v>52</v>
      </c>
      <c r="X47" s="70" t="s">
        <v>52</v>
      </c>
      <c r="Y47" s="48" t="s">
        <v>52</v>
      </c>
      <c r="Z47" s="48" t="s">
        <v>52</v>
      </c>
      <c r="AA47" s="49" t="s">
        <v>52</v>
      </c>
      <c r="AB47" s="70" t="s">
        <v>51</v>
      </c>
      <c r="AC47" s="87" t="s">
        <v>52</v>
      </c>
      <c r="AD47" s="11">
        <v>42586</v>
      </c>
      <c r="AE47" s="9" t="s">
        <v>2540</v>
      </c>
    </row>
    <row r="48" spans="1:197" s="17" customFormat="1" ht="216.75" customHeight="1">
      <c r="A48" s="8">
        <v>44</v>
      </c>
      <c r="B48" s="13" t="s">
        <v>255</v>
      </c>
      <c r="C48" s="4" t="s">
        <v>256</v>
      </c>
      <c r="D48" s="4" t="s">
        <v>1096</v>
      </c>
      <c r="E48" s="4" t="s">
        <v>257</v>
      </c>
      <c r="F48" s="4" t="s">
        <v>258</v>
      </c>
      <c r="G48" s="4">
        <v>75203</v>
      </c>
      <c r="H48" s="4" t="s">
        <v>259</v>
      </c>
      <c r="I48" s="657" t="s">
        <v>260</v>
      </c>
      <c r="J48" s="693" t="s">
        <v>3228</v>
      </c>
      <c r="K48" s="43" t="s">
        <v>3229</v>
      </c>
      <c r="L48" s="43" t="s">
        <v>157</v>
      </c>
      <c r="M48" s="43" t="s">
        <v>212</v>
      </c>
      <c r="N48" s="43" t="s">
        <v>2993</v>
      </c>
      <c r="O48" s="79" t="s">
        <v>2540</v>
      </c>
      <c r="P48" s="84" t="s">
        <v>3230</v>
      </c>
      <c r="Q48" s="84" t="s">
        <v>2840</v>
      </c>
      <c r="R48" s="80" t="s">
        <v>2540</v>
      </c>
      <c r="S48" s="84" t="s">
        <v>2841</v>
      </c>
      <c r="T48" s="90" t="s">
        <v>125</v>
      </c>
      <c r="U48" s="83" t="s">
        <v>163</v>
      </c>
      <c r="V48" s="66" t="s">
        <v>2540</v>
      </c>
      <c r="W48" s="70" t="s">
        <v>52</v>
      </c>
      <c r="X48" s="70" t="s">
        <v>52</v>
      </c>
      <c r="Y48" s="48" t="s">
        <v>52</v>
      </c>
      <c r="Z48" s="48" t="s">
        <v>52</v>
      </c>
      <c r="AA48" s="48" t="s">
        <v>52</v>
      </c>
      <c r="AB48" s="70" t="s">
        <v>51</v>
      </c>
      <c r="AC48" s="49" t="s">
        <v>52</v>
      </c>
      <c r="AD48" s="15">
        <v>42523</v>
      </c>
      <c r="AE48" s="15" t="s">
        <v>2540</v>
      </c>
    </row>
    <row r="49" spans="1:31" ht="204" customHeight="1">
      <c r="A49" s="600">
        <v>45</v>
      </c>
      <c r="B49" s="4">
        <v>80255815001</v>
      </c>
      <c r="C49" s="4" t="s">
        <v>504</v>
      </c>
      <c r="D49" s="4" t="s">
        <v>1097</v>
      </c>
      <c r="E49" s="4" t="s">
        <v>505</v>
      </c>
      <c r="F49" s="4" t="s">
        <v>506</v>
      </c>
      <c r="G49" s="4">
        <v>75203</v>
      </c>
      <c r="H49" s="4" t="s">
        <v>507</v>
      </c>
      <c r="I49" s="241" t="s">
        <v>508</v>
      </c>
      <c r="J49" s="705" t="s">
        <v>3252</v>
      </c>
      <c r="K49" s="43" t="s">
        <v>2555</v>
      </c>
      <c r="L49" s="43" t="s">
        <v>123</v>
      </c>
      <c r="M49" s="43" t="s">
        <v>625</v>
      </c>
      <c r="N49" s="43" t="s">
        <v>3253</v>
      </c>
      <c r="O49" s="43" t="s">
        <v>2700</v>
      </c>
      <c r="P49" s="84" t="s">
        <v>2461</v>
      </c>
      <c r="Q49" s="84" t="s">
        <v>3254</v>
      </c>
      <c r="R49" s="80" t="s">
        <v>2540</v>
      </c>
      <c r="S49" s="80" t="s">
        <v>2540</v>
      </c>
      <c r="T49" s="90" t="s">
        <v>125</v>
      </c>
      <c r="U49" s="83" t="s">
        <v>163</v>
      </c>
      <c r="V49" s="85" t="s">
        <v>2540</v>
      </c>
      <c r="W49" s="48" t="s">
        <v>52</v>
      </c>
      <c r="X49" s="70" t="s">
        <v>52</v>
      </c>
      <c r="Y49" s="48" t="s">
        <v>52</v>
      </c>
      <c r="Z49" s="48" t="s">
        <v>52</v>
      </c>
      <c r="AA49" s="48" t="s">
        <v>52</v>
      </c>
      <c r="AB49" s="70" t="s">
        <v>51</v>
      </c>
      <c r="AC49" s="49" t="s">
        <v>52</v>
      </c>
      <c r="AD49" s="15">
        <v>42565</v>
      </c>
      <c r="AE49" s="15" t="s">
        <v>2540</v>
      </c>
    </row>
    <row r="50" spans="1:31" s="20" customFormat="1" ht="144" customHeight="1">
      <c r="A50" s="8">
        <v>46</v>
      </c>
      <c r="B50" s="14">
        <v>80404000000</v>
      </c>
      <c r="C50" s="98" t="s">
        <v>442</v>
      </c>
      <c r="D50" s="14" t="s">
        <v>1440</v>
      </c>
      <c r="E50" s="98" t="s">
        <v>395</v>
      </c>
      <c r="F50" s="98" t="s">
        <v>443</v>
      </c>
      <c r="G50" s="14">
        <v>75203</v>
      </c>
      <c r="H50" s="14" t="s">
        <v>444</v>
      </c>
      <c r="I50" s="14" t="s">
        <v>3052</v>
      </c>
      <c r="J50" s="14" t="s">
        <v>2637</v>
      </c>
      <c r="K50" s="583" t="s">
        <v>2763</v>
      </c>
      <c r="L50" s="43" t="s">
        <v>157</v>
      </c>
      <c r="M50" s="43" t="s">
        <v>445</v>
      </c>
      <c r="N50" s="583" t="s">
        <v>2766</v>
      </c>
      <c r="O50" s="43" t="s">
        <v>2787</v>
      </c>
      <c r="P50" s="84"/>
      <c r="Q50" s="578" t="s">
        <v>2767</v>
      </c>
      <c r="R50" s="84"/>
      <c r="S50" s="84"/>
      <c r="T50" s="90" t="s">
        <v>125</v>
      </c>
      <c r="U50" s="83" t="s">
        <v>163</v>
      </c>
      <c r="V50" s="95"/>
      <c r="W50" s="86" t="s">
        <v>52</v>
      </c>
      <c r="X50" s="126" t="s">
        <v>52</v>
      </c>
      <c r="Y50" s="86" t="s">
        <v>52</v>
      </c>
      <c r="Z50" s="86" t="s">
        <v>52</v>
      </c>
      <c r="AA50" s="86" t="s">
        <v>52</v>
      </c>
      <c r="AB50" s="126" t="s">
        <v>51</v>
      </c>
      <c r="AC50" s="127" t="s">
        <v>52</v>
      </c>
      <c r="AD50" s="89">
        <v>42551</v>
      </c>
      <c r="AE50" s="89" t="s">
        <v>2540</v>
      </c>
    </row>
    <row r="51" spans="1:31" ht="60" customHeight="1">
      <c r="A51" s="8">
        <v>47</v>
      </c>
      <c r="B51" s="27">
        <v>80404000000</v>
      </c>
      <c r="C51" s="27" t="s">
        <v>394</v>
      </c>
      <c r="D51" s="616" t="s">
        <v>1098</v>
      </c>
      <c r="E51" s="27" t="s">
        <v>395</v>
      </c>
      <c r="F51" s="27" t="s">
        <v>396</v>
      </c>
      <c r="G51" s="27">
        <v>12300</v>
      </c>
      <c r="H51" s="27" t="s">
        <v>397</v>
      </c>
      <c r="I51" s="27" t="s">
        <v>398</v>
      </c>
      <c r="J51" s="27" t="s">
        <v>399</v>
      </c>
      <c r="K51" s="42" t="s">
        <v>2540</v>
      </c>
      <c r="L51" s="42" t="s">
        <v>2540</v>
      </c>
      <c r="M51" s="42" t="s">
        <v>2540</v>
      </c>
      <c r="N51" s="43" t="s">
        <v>112</v>
      </c>
      <c r="O51" s="42" t="s">
        <v>2540</v>
      </c>
      <c r="P51" s="53" t="s">
        <v>2540</v>
      </c>
      <c r="Q51" s="53" t="s">
        <v>2540</v>
      </c>
      <c r="R51" s="53" t="s">
        <v>2540</v>
      </c>
      <c r="S51" s="53" t="s">
        <v>2540</v>
      </c>
      <c r="T51" s="56" t="s">
        <v>2540</v>
      </c>
      <c r="U51" s="61" t="s">
        <v>400</v>
      </c>
      <c r="V51" s="66" t="s">
        <v>2540</v>
      </c>
      <c r="W51" s="48" t="s">
        <v>51</v>
      </c>
      <c r="X51" s="70" t="s">
        <v>52</v>
      </c>
      <c r="Y51" s="48" t="s">
        <v>52</v>
      </c>
      <c r="Z51" s="48" t="s">
        <v>52</v>
      </c>
      <c r="AA51" s="48" t="s">
        <v>51</v>
      </c>
      <c r="AB51" s="70" t="s">
        <v>51</v>
      </c>
      <c r="AC51" s="49" t="s">
        <v>52</v>
      </c>
      <c r="AD51" s="38">
        <v>42548</v>
      </c>
      <c r="AE51" s="31" t="s">
        <v>2540</v>
      </c>
    </row>
    <row r="52" spans="1:31" s="39" customFormat="1" ht="60" customHeight="1">
      <c r="A52" s="8">
        <v>48</v>
      </c>
      <c r="B52" s="27">
        <v>80206852001</v>
      </c>
      <c r="C52" s="36" t="s">
        <v>748</v>
      </c>
      <c r="D52" s="616" t="s">
        <v>1099</v>
      </c>
      <c r="E52" s="36"/>
      <c r="F52" s="36" t="s">
        <v>749</v>
      </c>
      <c r="G52" s="27">
        <v>50102</v>
      </c>
      <c r="H52" s="27" t="s">
        <v>750</v>
      </c>
      <c r="I52" s="27" t="s">
        <v>751</v>
      </c>
      <c r="J52" s="27" t="s">
        <v>752</v>
      </c>
      <c r="K52" s="42" t="s">
        <v>2540</v>
      </c>
      <c r="L52" s="42" t="s">
        <v>2540</v>
      </c>
      <c r="M52" s="42" t="s">
        <v>2540</v>
      </c>
      <c r="N52" s="43" t="s">
        <v>88</v>
      </c>
      <c r="O52" s="42" t="s">
        <v>2540</v>
      </c>
      <c r="P52" s="53" t="s">
        <v>2540</v>
      </c>
      <c r="Q52" s="53" t="s">
        <v>2540</v>
      </c>
      <c r="R52" s="53" t="s">
        <v>2540</v>
      </c>
      <c r="S52" s="53" t="s">
        <v>2540</v>
      </c>
      <c r="T52" s="56" t="s">
        <v>2540</v>
      </c>
      <c r="U52" s="61" t="s">
        <v>2540</v>
      </c>
      <c r="V52" s="66" t="s">
        <v>2540</v>
      </c>
      <c r="W52" s="49" t="s">
        <v>51</v>
      </c>
      <c r="X52" s="70" t="s">
        <v>52</v>
      </c>
      <c r="Y52" s="48" t="s">
        <v>52</v>
      </c>
      <c r="Z52" s="48" t="s">
        <v>51</v>
      </c>
      <c r="AA52" s="49" t="s">
        <v>51</v>
      </c>
      <c r="AB52" s="70" t="s">
        <v>51</v>
      </c>
      <c r="AC52" s="87" t="s">
        <v>52</v>
      </c>
      <c r="AD52" s="34">
        <v>42591</v>
      </c>
      <c r="AE52" s="31" t="s">
        <v>2540</v>
      </c>
    </row>
    <row r="53" spans="1:31" s="23" customFormat="1" ht="120" customHeight="1">
      <c r="A53" s="600">
        <v>49</v>
      </c>
      <c r="B53" s="4">
        <v>80443000000</v>
      </c>
      <c r="C53" s="13" t="s">
        <v>669</v>
      </c>
      <c r="D53" s="4" t="s">
        <v>1100</v>
      </c>
      <c r="E53" s="13" t="s">
        <v>670</v>
      </c>
      <c r="F53" s="13" t="s">
        <v>671</v>
      </c>
      <c r="G53" s="4">
        <v>75203</v>
      </c>
      <c r="H53" s="4" t="s">
        <v>672</v>
      </c>
      <c r="I53" s="4" t="s">
        <v>673</v>
      </c>
      <c r="J53" s="693" t="s">
        <v>3225</v>
      </c>
      <c r="K53" s="43" t="s">
        <v>2788</v>
      </c>
      <c r="L53" s="43" t="s">
        <v>157</v>
      </c>
      <c r="M53" s="43" t="s">
        <v>150</v>
      </c>
      <c r="N53" s="79" t="s">
        <v>3226</v>
      </c>
      <c r="O53" s="43" t="s">
        <v>2536</v>
      </c>
      <c r="P53" s="84" t="s">
        <v>2556</v>
      </c>
      <c r="Q53" s="84" t="s">
        <v>3227</v>
      </c>
      <c r="R53" s="80" t="s">
        <v>2540</v>
      </c>
      <c r="S53" s="80" t="s">
        <v>2540</v>
      </c>
      <c r="T53" s="90" t="s">
        <v>125</v>
      </c>
      <c r="U53" s="83" t="s">
        <v>163</v>
      </c>
      <c r="V53" s="66" t="s">
        <v>2540</v>
      </c>
      <c r="W53" s="49" t="s">
        <v>52</v>
      </c>
      <c r="X53" s="70" t="s">
        <v>52</v>
      </c>
      <c r="Y53" s="48" t="s">
        <v>52</v>
      </c>
      <c r="Z53" s="48" t="s">
        <v>52</v>
      </c>
      <c r="AA53" s="49" t="s">
        <v>52</v>
      </c>
      <c r="AB53" s="70" t="s">
        <v>51</v>
      </c>
      <c r="AC53" s="49" t="s">
        <v>52</v>
      </c>
      <c r="AD53" s="11">
        <v>42580</v>
      </c>
      <c r="AE53" s="9" t="s">
        <v>2540</v>
      </c>
    </row>
    <row r="54" spans="1:31" s="23" customFormat="1" ht="84" customHeight="1">
      <c r="A54" s="8">
        <v>50</v>
      </c>
      <c r="B54" s="4">
        <v>80443000000</v>
      </c>
      <c r="C54" s="13" t="s">
        <v>900</v>
      </c>
      <c r="D54" s="4" t="s">
        <v>1101</v>
      </c>
      <c r="E54" s="13" t="s">
        <v>670</v>
      </c>
      <c r="F54" s="13" t="s">
        <v>901</v>
      </c>
      <c r="G54" s="4">
        <v>75201</v>
      </c>
      <c r="H54" s="4" t="s">
        <v>902</v>
      </c>
      <c r="I54" s="687" t="s">
        <v>3153</v>
      </c>
      <c r="J54" s="4" t="s">
        <v>903</v>
      </c>
      <c r="K54" s="42" t="s">
        <v>904</v>
      </c>
      <c r="L54" s="42" t="s">
        <v>2540</v>
      </c>
      <c r="M54" s="42" t="s">
        <v>2540</v>
      </c>
      <c r="N54" s="43" t="s">
        <v>905</v>
      </c>
      <c r="O54" s="42" t="s">
        <v>2540</v>
      </c>
      <c r="P54" s="53" t="s">
        <v>2540</v>
      </c>
      <c r="Q54" s="53" t="s">
        <v>2540</v>
      </c>
      <c r="R54" s="53" t="s">
        <v>2540</v>
      </c>
      <c r="S54" s="53" t="s">
        <v>2540</v>
      </c>
      <c r="T54" s="56" t="s">
        <v>2540</v>
      </c>
      <c r="U54" s="61" t="s">
        <v>152</v>
      </c>
      <c r="V54" s="66" t="s">
        <v>2540</v>
      </c>
      <c r="W54" s="87" t="s">
        <v>52</v>
      </c>
      <c r="X54" s="70" t="s">
        <v>52</v>
      </c>
      <c r="Y54" s="48" t="s">
        <v>52</v>
      </c>
      <c r="Z54" s="48" t="s">
        <v>51</v>
      </c>
      <c r="AA54" s="49" t="s">
        <v>51</v>
      </c>
      <c r="AB54" s="70" t="s">
        <v>51</v>
      </c>
      <c r="AC54" s="87" t="s">
        <v>52</v>
      </c>
      <c r="AD54" s="11">
        <v>42601</v>
      </c>
      <c r="AE54" s="9" t="s">
        <v>2540</v>
      </c>
    </row>
    <row r="55" spans="1:31" s="24" customFormat="1" ht="127.5" customHeight="1">
      <c r="A55" s="8">
        <v>51</v>
      </c>
      <c r="B55" s="30">
        <v>80442000000</v>
      </c>
      <c r="C55" s="91" t="s">
        <v>1036</v>
      </c>
      <c r="D55" s="27" t="s">
        <v>1102</v>
      </c>
      <c r="E55" s="36" t="s">
        <v>1037</v>
      </c>
      <c r="F55" s="36" t="s">
        <v>1038</v>
      </c>
      <c r="G55" s="27">
        <v>12300</v>
      </c>
      <c r="H55" s="27" t="s">
        <v>1039</v>
      </c>
      <c r="I55" s="27" t="s">
        <v>1040</v>
      </c>
      <c r="J55" s="27" t="s">
        <v>1041</v>
      </c>
      <c r="K55" s="42" t="s">
        <v>1042</v>
      </c>
      <c r="L55" s="42" t="s">
        <v>49</v>
      </c>
      <c r="M55" s="42" t="s">
        <v>117</v>
      </c>
      <c r="N55" s="43" t="s">
        <v>2540</v>
      </c>
      <c r="O55" s="42" t="s">
        <v>2540</v>
      </c>
      <c r="P55" s="53" t="s">
        <v>2540</v>
      </c>
      <c r="Q55" s="53" t="s">
        <v>2540</v>
      </c>
      <c r="R55" s="53" t="s">
        <v>2540</v>
      </c>
      <c r="S55" s="53" t="s">
        <v>2540</v>
      </c>
      <c r="T55" s="56" t="s">
        <v>2540</v>
      </c>
      <c r="U55" s="61" t="s">
        <v>152</v>
      </c>
      <c r="V55" s="66" t="s">
        <v>2638</v>
      </c>
      <c r="W55" s="87" t="s">
        <v>52</v>
      </c>
      <c r="X55" s="87" t="s">
        <v>52</v>
      </c>
      <c r="Y55" s="49" t="s">
        <v>51</v>
      </c>
      <c r="Z55" s="49" t="s">
        <v>52</v>
      </c>
      <c r="AA55" s="49" t="s">
        <v>51</v>
      </c>
      <c r="AB55" s="49" t="s">
        <v>51</v>
      </c>
      <c r="AC55" s="49" t="s">
        <v>52</v>
      </c>
      <c r="AD55" s="34">
        <v>42613</v>
      </c>
      <c r="AE55" s="31" t="s">
        <v>2540</v>
      </c>
    </row>
    <row r="56" spans="1:31" s="23" customFormat="1" ht="93" customHeight="1">
      <c r="A56" s="8">
        <v>52</v>
      </c>
      <c r="B56" s="4">
        <v>80227816001</v>
      </c>
      <c r="C56" s="4" t="s">
        <v>914</v>
      </c>
      <c r="D56" s="4" t="s">
        <v>1103</v>
      </c>
      <c r="E56" s="4" t="s">
        <v>915</v>
      </c>
      <c r="F56" s="4" t="s">
        <v>916</v>
      </c>
      <c r="G56" s="4">
        <v>75203</v>
      </c>
      <c r="H56" s="4" t="s">
        <v>917</v>
      </c>
      <c r="I56" s="668" t="s">
        <v>3053</v>
      </c>
      <c r="J56" s="4" t="s">
        <v>918</v>
      </c>
      <c r="K56" s="42" t="s">
        <v>919</v>
      </c>
      <c r="L56" s="42" t="s">
        <v>157</v>
      </c>
      <c r="M56" s="42" t="s">
        <v>654</v>
      </c>
      <c r="N56" s="43" t="s">
        <v>2721</v>
      </c>
      <c r="O56" s="43" t="s">
        <v>2701</v>
      </c>
      <c r="P56" s="53" t="s">
        <v>2540</v>
      </c>
      <c r="Q56" s="84" t="s">
        <v>2663</v>
      </c>
      <c r="R56" s="53" t="s">
        <v>2540</v>
      </c>
      <c r="S56" s="53" t="s">
        <v>2540</v>
      </c>
      <c r="T56" s="56" t="s">
        <v>125</v>
      </c>
      <c r="U56" s="61" t="s">
        <v>163</v>
      </c>
      <c r="V56" s="66" t="s">
        <v>2540</v>
      </c>
      <c r="W56" s="49" t="s">
        <v>52</v>
      </c>
      <c r="X56" s="70" t="s">
        <v>52</v>
      </c>
      <c r="Y56" s="48" t="s">
        <v>52</v>
      </c>
      <c r="Z56" s="48" t="s">
        <v>52</v>
      </c>
      <c r="AA56" s="49" t="s">
        <v>52</v>
      </c>
      <c r="AB56" s="70" t="s">
        <v>51</v>
      </c>
      <c r="AC56" s="87" t="s">
        <v>52</v>
      </c>
      <c r="AD56" s="11">
        <v>42601</v>
      </c>
      <c r="AE56" s="9" t="s">
        <v>2540</v>
      </c>
    </row>
    <row r="57" spans="1:31" ht="324" customHeight="1">
      <c r="A57" s="600">
        <v>53</v>
      </c>
      <c r="B57" s="4">
        <v>80445000000</v>
      </c>
      <c r="C57" s="4" t="s">
        <v>525</v>
      </c>
      <c r="D57" s="4" t="s">
        <v>1104</v>
      </c>
      <c r="E57" s="4" t="s">
        <v>135</v>
      </c>
      <c r="F57" s="4" t="s">
        <v>526</v>
      </c>
      <c r="G57" s="4">
        <v>75203</v>
      </c>
      <c r="H57" s="4" t="s">
        <v>527</v>
      </c>
      <c r="I57" s="4" t="s">
        <v>528</v>
      </c>
      <c r="J57" s="664" t="s">
        <v>3023</v>
      </c>
      <c r="K57" s="43" t="s">
        <v>3026</v>
      </c>
      <c r="L57" s="43" t="s">
        <v>289</v>
      </c>
      <c r="M57" s="43" t="s">
        <v>183</v>
      </c>
      <c r="N57" s="43" t="s">
        <v>2786</v>
      </c>
      <c r="O57" s="43" t="s">
        <v>3024</v>
      </c>
      <c r="P57" s="80" t="s">
        <v>2540</v>
      </c>
      <c r="Q57" s="84" t="s">
        <v>3025</v>
      </c>
      <c r="R57" s="80" t="s">
        <v>2540</v>
      </c>
      <c r="S57" s="84" t="s">
        <v>2647</v>
      </c>
      <c r="T57" s="93" t="s">
        <v>2540</v>
      </c>
      <c r="U57" s="83" t="s">
        <v>163</v>
      </c>
      <c r="V57" s="66" t="s">
        <v>2540</v>
      </c>
      <c r="W57" s="48" t="s">
        <v>51</v>
      </c>
      <c r="X57" s="70" t="s">
        <v>52</v>
      </c>
      <c r="Y57" s="48" t="s">
        <v>52</v>
      </c>
      <c r="Z57" s="48" t="s">
        <v>52</v>
      </c>
      <c r="AA57" s="48" t="s">
        <v>52</v>
      </c>
      <c r="AB57" s="70" t="s">
        <v>51</v>
      </c>
      <c r="AC57" s="49" t="s">
        <v>52</v>
      </c>
      <c r="AD57" s="15">
        <v>42571</v>
      </c>
      <c r="AE57" s="15" t="s">
        <v>2540</v>
      </c>
    </row>
    <row r="58" spans="1:31" s="23" customFormat="1" ht="120" customHeight="1">
      <c r="A58" s="8">
        <v>54</v>
      </c>
      <c r="B58" s="4">
        <v>80445000000</v>
      </c>
      <c r="C58" s="4" t="s">
        <v>906</v>
      </c>
      <c r="D58" s="664" t="s">
        <v>1105</v>
      </c>
      <c r="E58" s="4" t="s">
        <v>135</v>
      </c>
      <c r="F58" s="4" t="s">
        <v>907</v>
      </c>
      <c r="G58" s="4">
        <v>75203</v>
      </c>
      <c r="H58" s="4" t="s">
        <v>908</v>
      </c>
      <c r="I58" s="4" t="s">
        <v>909</v>
      </c>
      <c r="J58" s="661" t="s">
        <v>2984</v>
      </c>
      <c r="K58" s="43" t="s">
        <v>2557</v>
      </c>
      <c r="L58" s="43" t="s">
        <v>289</v>
      </c>
      <c r="M58" s="43" t="s">
        <v>99</v>
      </c>
      <c r="N58" s="79" t="s">
        <v>2988</v>
      </c>
      <c r="O58" s="43" t="s">
        <v>2987</v>
      </c>
      <c r="P58" s="80" t="s">
        <v>2985</v>
      </c>
      <c r="Q58" s="84" t="s">
        <v>2986</v>
      </c>
      <c r="R58" s="80" t="s">
        <v>2540</v>
      </c>
      <c r="S58" s="80" t="s">
        <v>2540</v>
      </c>
      <c r="T58" s="93" t="s">
        <v>2540</v>
      </c>
      <c r="U58" s="83" t="s">
        <v>163</v>
      </c>
      <c r="V58" s="66" t="s">
        <v>2540</v>
      </c>
      <c r="W58" s="49" t="s">
        <v>51</v>
      </c>
      <c r="X58" s="70" t="s">
        <v>52</v>
      </c>
      <c r="Y58" s="48" t="s">
        <v>52</v>
      </c>
      <c r="Z58" s="48" t="s">
        <v>52</v>
      </c>
      <c r="AA58" s="49" t="s">
        <v>51</v>
      </c>
      <c r="AB58" s="70" t="s">
        <v>51</v>
      </c>
      <c r="AC58" s="87" t="s">
        <v>51</v>
      </c>
      <c r="AD58" s="11">
        <v>42601</v>
      </c>
      <c r="AE58" s="9" t="s">
        <v>2540</v>
      </c>
    </row>
    <row r="59" spans="1:31" ht="204" customHeight="1">
      <c r="A59" s="8">
        <v>55</v>
      </c>
      <c r="B59" s="4">
        <v>80445000000</v>
      </c>
      <c r="C59" s="4" t="s">
        <v>800</v>
      </c>
      <c r="D59" s="4" t="s">
        <v>1106</v>
      </c>
      <c r="E59" s="4" t="s">
        <v>135</v>
      </c>
      <c r="F59" s="4" t="s">
        <v>801</v>
      </c>
      <c r="G59" s="4">
        <v>75203</v>
      </c>
      <c r="H59" s="4" t="s">
        <v>802</v>
      </c>
      <c r="I59" s="657" t="s">
        <v>803</v>
      </c>
      <c r="J59" s="14" t="s">
        <v>3155</v>
      </c>
      <c r="K59" s="43" t="s">
        <v>3021</v>
      </c>
      <c r="L59" s="43" t="s">
        <v>157</v>
      </c>
      <c r="M59" s="43" t="s">
        <v>3022</v>
      </c>
      <c r="N59" s="43" t="s">
        <v>3157</v>
      </c>
      <c r="O59" s="79" t="s">
        <v>3158</v>
      </c>
      <c r="P59" s="80" t="s">
        <v>2540</v>
      </c>
      <c r="Q59" s="80" t="s">
        <v>3156</v>
      </c>
      <c r="R59" s="80" t="s">
        <v>2540</v>
      </c>
      <c r="S59" s="80" t="s">
        <v>2540</v>
      </c>
      <c r="T59" s="93" t="s">
        <v>2540</v>
      </c>
      <c r="U59" s="83" t="s">
        <v>163</v>
      </c>
      <c r="V59" s="66" t="s">
        <v>2540</v>
      </c>
      <c r="W59" s="49" t="s">
        <v>51</v>
      </c>
      <c r="X59" s="70" t="s">
        <v>52</v>
      </c>
      <c r="Y59" s="48" t="s">
        <v>52</v>
      </c>
      <c r="Z59" s="48" t="s">
        <v>52</v>
      </c>
      <c r="AA59" s="49" t="s">
        <v>52</v>
      </c>
      <c r="AB59" s="70" t="s">
        <v>51</v>
      </c>
      <c r="AC59" s="87" t="s">
        <v>52</v>
      </c>
      <c r="AD59" s="11">
        <v>42593</v>
      </c>
      <c r="AE59" s="9" t="s">
        <v>2540</v>
      </c>
    </row>
    <row r="60" spans="1:31" s="23" customFormat="1" ht="166.5" customHeight="1">
      <c r="A60" s="8">
        <v>56</v>
      </c>
      <c r="B60" s="4">
        <v>80445000000</v>
      </c>
      <c r="C60" s="13" t="s">
        <v>920</v>
      </c>
      <c r="D60" s="4" t="s">
        <v>1107</v>
      </c>
      <c r="E60" s="13" t="s">
        <v>135</v>
      </c>
      <c r="F60" s="13" t="s">
        <v>921</v>
      </c>
      <c r="G60" s="4">
        <v>75203</v>
      </c>
      <c r="H60" s="4" t="s">
        <v>922</v>
      </c>
      <c r="I60" s="4" t="s">
        <v>923</v>
      </c>
      <c r="J60" s="14" t="s">
        <v>3184</v>
      </c>
      <c r="K60" s="43" t="s">
        <v>2750</v>
      </c>
      <c r="L60" s="43" t="s">
        <v>157</v>
      </c>
      <c r="M60" s="43" t="s">
        <v>3028</v>
      </c>
      <c r="N60" s="79" t="s">
        <v>3029</v>
      </c>
      <c r="O60" s="43" t="s">
        <v>3027</v>
      </c>
      <c r="P60" s="84" t="s">
        <v>2686</v>
      </c>
      <c r="Q60" s="84" t="s">
        <v>2664</v>
      </c>
      <c r="R60" s="80" t="s">
        <v>2540</v>
      </c>
      <c r="S60" s="80" t="s">
        <v>2540</v>
      </c>
      <c r="T60" s="93"/>
      <c r="U60" s="83" t="s">
        <v>163</v>
      </c>
      <c r="V60" s="67" t="s">
        <v>2540</v>
      </c>
      <c r="W60" s="49" t="s">
        <v>51</v>
      </c>
      <c r="X60" s="70" t="s">
        <v>52</v>
      </c>
      <c r="Y60" s="48" t="s">
        <v>52</v>
      </c>
      <c r="Z60" s="48" t="s">
        <v>52</v>
      </c>
      <c r="AA60" s="49" t="s">
        <v>52</v>
      </c>
      <c r="AB60" s="70" t="s">
        <v>51</v>
      </c>
      <c r="AC60" s="87" t="s">
        <v>52</v>
      </c>
      <c r="AD60" s="11">
        <v>42601</v>
      </c>
      <c r="AE60" s="9" t="s">
        <v>2540</v>
      </c>
    </row>
    <row r="61" spans="1:31" s="22" customFormat="1" ht="178.5" customHeight="1">
      <c r="A61" s="600">
        <v>57</v>
      </c>
      <c r="B61" s="4">
        <v>80445000000</v>
      </c>
      <c r="C61" s="4" t="s">
        <v>742</v>
      </c>
      <c r="D61" s="4" t="s">
        <v>1108</v>
      </c>
      <c r="E61" s="4" t="s">
        <v>135</v>
      </c>
      <c r="F61" s="4" t="s">
        <v>743</v>
      </c>
      <c r="G61" s="4">
        <v>75203</v>
      </c>
      <c r="H61" s="4" t="s">
        <v>744</v>
      </c>
      <c r="I61" s="4" t="s">
        <v>745</v>
      </c>
      <c r="J61" s="4" t="s">
        <v>746</v>
      </c>
      <c r="K61" s="43" t="s">
        <v>2751</v>
      </c>
      <c r="L61" s="43" t="s">
        <v>564</v>
      </c>
      <c r="M61" s="43" t="s">
        <v>747</v>
      </c>
      <c r="N61" s="43" t="s">
        <v>2796</v>
      </c>
      <c r="O61" s="79" t="s">
        <v>2540</v>
      </c>
      <c r="P61" s="80" t="s">
        <v>2540</v>
      </c>
      <c r="Q61" s="84" t="s">
        <v>2665</v>
      </c>
      <c r="R61" s="80" t="s">
        <v>2540</v>
      </c>
      <c r="S61" s="80" t="s">
        <v>2540</v>
      </c>
      <c r="T61" s="93" t="s">
        <v>2540</v>
      </c>
      <c r="U61" s="83" t="s">
        <v>163</v>
      </c>
      <c r="V61" s="95" t="s">
        <v>49</v>
      </c>
      <c r="W61" s="49" t="s">
        <v>52</v>
      </c>
      <c r="X61" s="49" t="s">
        <v>51</v>
      </c>
      <c r="Y61" s="48" t="s">
        <v>52</v>
      </c>
      <c r="Z61" s="48" t="s">
        <v>52</v>
      </c>
      <c r="AA61" s="49" t="s">
        <v>51</v>
      </c>
      <c r="AB61" s="70" t="s">
        <v>51</v>
      </c>
      <c r="AC61" s="87" t="s">
        <v>52</v>
      </c>
      <c r="AD61" s="11">
        <v>42590</v>
      </c>
      <c r="AE61" s="9" t="s">
        <v>2540</v>
      </c>
    </row>
    <row r="62" spans="1:31" ht="72" customHeight="1">
      <c r="A62" s="8">
        <v>58</v>
      </c>
      <c r="B62" s="4">
        <v>80445000000</v>
      </c>
      <c r="C62" s="4" t="s">
        <v>535</v>
      </c>
      <c r="D62" s="4" t="s">
        <v>1109</v>
      </c>
      <c r="E62" s="4" t="s">
        <v>135</v>
      </c>
      <c r="F62" s="4" t="s">
        <v>536</v>
      </c>
      <c r="G62" s="4">
        <v>75201</v>
      </c>
      <c r="H62" s="4" t="s">
        <v>537</v>
      </c>
      <c r="I62" s="241" t="s">
        <v>538</v>
      </c>
      <c r="J62" s="676" t="s">
        <v>3117</v>
      </c>
      <c r="K62" s="43" t="s">
        <v>2558</v>
      </c>
      <c r="L62" s="43" t="s">
        <v>117</v>
      </c>
      <c r="M62" s="79" t="s">
        <v>2540</v>
      </c>
      <c r="N62" s="43" t="s">
        <v>539</v>
      </c>
      <c r="O62" s="43" t="s">
        <v>539</v>
      </c>
      <c r="P62" s="84" t="s">
        <v>539</v>
      </c>
      <c r="Q62" s="82" t="s">
        <v>3118</v>
      </c>
      <c r="R62" s="80" t="s">
        <v>2540</v>
      </c>
      <c r="S62" s="80" t="s">
        <v>2540</v>
      </c>
      <c r="T62" s="93" t="s">
        <v>2540</v>
      </c>
      <c r="U62" s="94" t="s">
        <v>2540</v>
      </c>
      <c r="V62" s="66" t="s">
        <v>2540</v>
      </c>
      <c r="W62" s="48" t="s">
        <v>52</v>
      </c>
      <c r="X62" s="70" t="s">
        <v>52</v>
      </c>
      <c r="Y62" s="48" t="s">
        <v>52</v>
      </c>
      <c r="Z62" s="48" t="s">
        <v>52</v>
      </c>
      <c r="AA62" s="48" t="s">
        <v>51</v>
      </c>
      <c r="AB62" s="70" t="s">
        <v>51</v>
      </c>
      <c r="AC62" s="49" t="s">
        <v>51</v>
      </c>
      <c r="AD62" s="15">
        <v>42571</v>
      </c>
      <c r="AE62" s="15" t="s">
        <v>2540</v>
      </c>
    </row>
    <row r="63" spans="1:31" s="19" customFormat="1" ht="102" customHeight="1">
      <c r="A63" s="8">
        <v>59</v>
      </c>
      <c r="B63" s="4">
        <v>80445000000</v>
      </c>
      <c r="C63" s="13" t="s">
        <v>145</v>
      </c>
      <c r="D63" s="4" t="s">
        <v>1110</v>
      </c>
      <c r="E63" s="13" t="s">
        <v>135</v>
      </c>
      <c r="F63" s="13" t="s">
        <v>146</v>
      </c>
      <c r="G63" s="4">
        <v>75203</v>
      </c>
      <c r="H63" s="4" t="s">
        <v>147</v>
      </c>
      <c r="I63" s="241" t="s">
        <v>148</v>
      </c>
      <c r="J63" s="569" t="s">
        <v>2515</v>
      </c>
      <c r="K63" s="43" t="s">
        <v>149</v>
      </c>
      <c r="L63" s="43" t="s">
        <v>150</v>
      </c>
      <c r="M63" s="79" t="s">
        <v>2540</v>
      </c>
      <c r="N63" s="43" t="s">
        <v>151</v>
      </c>
      <c r="O63" s="79" t="s">
        <v>2540</v>
      </c>
      <c r="P63" s="84" t="s">
        <v>2516</v>
      </c>
      <c r="Q63" s="84" t="s">
        <v>2666</v>
      </c>
      <c r="R63" s="80" t="s">
        <v>2540</v>
      </c>
      <c r="S63" s="53" t="s">
        <v>2540</v>
      </c>
      <c r="T63" s="56" t="s">
        <v>2540</v>
      </c>
      <c r="U63" s="61" t="s">
        <v>152</v>
      </c>
      <c r="V63" s="66" t="s">
        <v>2540</v>
      </c>
      <c r="W63" s="70" t="s">
        <v>52</v>
      </c>
      <c r="X63" s="70" t="s">
        <v>52</v>
      </c>
      <c r="Y63" s="49" t="s">
        <v>51</v>
      </c>
      <c r="Z63" s="48" t="s">
        <v>51</v>
      </c>
      <c r="AA63" s="48" t="s">
        <v>51</v>
      </c>
      <c r="AB63" s="70" t="s">
        <v>51</v>
      </c>
      <c r="AC63" s="49" t="s">
        <v>51</v>
      </c>
      <c r="AD63" s="15">
        <v>42508</v>
      </c>
      <c r="AE63" s="15" t="s">
        <v>2540</v>
      </c>
    </row>
    <row r="64" spans="1:31" ht="72" customHeight="1">
      <c r="A64" s="8">
        <v>60</v>
      </c>
      <c r="B64" s="4">
        <v>80445000000</v>
      </c>
      <c r="C64" s="13" t="s">
        <v>134</v>
      </c>
      <c r="D64" s="4" t="s">
        <v>1111</v>
      </c>
      <c r="E64" s="13" t="s">
        <v>135</v>
      </c>
      <c r="F64" s="13" t="s">
        <v>136</v>
      </c>
      <c r="G64" s="4">
        <v>75203</v>
      </c>
      <c r="H64" s="4" t="s">
        <v>137</v>
      </c>
      <c r="I64" s="4" t="s">
        <v>138</v>
      </c>
      <c r="J64" s="4" t="s">
        <v>139</v>
      </c>
      <c r="K64" s="42" t="s">
        <v>140</v>
      </c>
      <c r="L64" s="42" t="s">
        <v>2540</v>
      </c>
      <c r="M64" s="42" t="s">
        <v>2540</v>
      </c>
      <c r="N64" s="43" t="s">
        <v>2797</v>
      </c>
      <c r="O64" s="42" t="s">
        <v>2540</v>
      </c>
      <c r="P64" s="53" t="s">
        <v>2540</v>
      </c>
      <c r="Q64" s="53" t="s">
        <v>2540</v>
      </c>
      <c r="R64" s="53" t="s">
        <v>2540</v>
      </c>
      <c r="S64" s="53" t="s">
        <v>2540</v>
      </c>
      <c r="T64" s="56" t="s">
        <v>2540</v>
      </c>
      <c r="U64" s="61" t="s">
        <v>2540</v>
      </c>
      <c r="V64" s="66" t="s">
        <v>2540</v>
      </c>
      <c r="W64" s="70" t="s">
        <v>52</v>
      </c>
      <c r="X64" s="70" t="s">
        <v>52</v>
      </c>
      <c r="Y64" s="48" t="s">
        <v>52</v>
      </c>
      <c r="Z64" s="48" t="s">
        <v>51</v>
      </c>
      <c r="AA64" s="49" t="s">
        <v>51</v>
      </c>
      <c r="AB64" s="70" t="s">
        <v>51</v>
      </c>
      <c r="AC64" s="49" t="s">
        <v>52</v>
      </c>
      <c r="AD64" s="15">
        <v>42508</v>
      </c>
      <c r="AE64" s="15" t="s">
        <v>2540</v>
      </c>
    </row>
    <row r="65" spans="1:31" s="24" customFormat="1" ht="102" customHeight="1">
      <c r="A65" s="600">
        <v>61</v>
      </c>
      <c r="B65" s="4">
        <v>80445000000</v>
      </c>
      <c r="C65" s="4" t="s">
        <v>934</v>
      </c>
      <c r="D65" s="4" t="s">
        <v>1112</v>
      </c>
      <c r="E65" s="4" t="s">
        <v>135</v>
      </c>
      <c r="F65" s="4" t="s">
        <v>935</v>
      </c>
      <c r="G65" s="4">
        <v>75203</v>
      </c>
      <c r="H65" s="4" t="s">
        <v>936</v>
      </c>
      <c r="I65" s="4" t="s">
        <v>937</v>
      </c>
      <c r="J65" s="675" t="s">
        <v>3087</v>
      </c>
      <c r="K65" s="42" t="s">
        <v>3088</v>
      </c>
      <c r="L65" s="42" t="s">
        <v>2540</v>
      </c>
      <c r="M65" s="42" t="s">
        <v>2540</v>
      </c>
      <c r="N65" s="43" t="s">
        <v>2540</v>
      </c>
      <c r="O65" s="42" t="s">
        <v>2540</v>
      </c>
      <c r="P65" s="53" t="s">
        <v>2540</v>
      </c>
      <c r="Q65" s="53" t="s">
        <v>2540</v>
      </c>
      <c r="R65" s="53" t="s">
        <v>2540</v>
      </c>
      <c r="S65" s="53" t="s">
        <v>2540</v>
      </c>
      <c r="T65" s="56" t="s">
        <v>2559</v>
      </c>
      <c r="U65" s="61" t="s">
        <v>2540</v>
      </c>
      <c r="V65" s="66" t="s">
        <v>2540</v>
      </c>
      <c r="W65" s="87" t="s">
        <v>52</v>
      </c>
      <c r="X65" s="87" t="s">
        <v>52</v>
      </c>
      <c r="Y65" s="49" t="s">
        <v>51</v>
      </c>
      <c r="Z65" s="49" t="s">
        <v>51</v>
      </c>
      <c r="AA65" s="49" t="s">
        <v>51</v>
      </c>
      <c r="AB65" s="49" t="s">
        <v>51</v>
      </c>
      <c r="AC65" s="49" t="s">
        <v>51</v>
      </c>
      <c r="AD65" s="11">
        <v>42605</v>
      </c>
      <c r="AE65" s="9" t="s">
        <v>2540</v>
      </c>
    </row>
    <row r="66" spans="1:31" ht="144" customHeight="1">
      <c r="A66" s="8">
        <v>62</v>
      </c>
      <c r="B66" s="4">
        <v>80445000000</v>
      </c>
      <c r="C66" s="13" t="s">
        <v>367</v>
      </c>
      <c r="D66" s="4" t="s">
        <v>1113</v>
      </c>
      <c r="E66" s="13" t="s">
        <v>135</v>
      </c>
      <c r="F66" s="13" t="s">
        <v>368</v>
      </c>
      <c r="G66" s="4">
        <v>75500</v>
      </c>
      <c r="H66" s="4" t="s">
        <v>369</v>
      </c>
      <c r="I66" s="670" t="s">
        <v>3067</v>
      </c>
      <c r="J66" s="597" t="s">
        <v>2844</v>
      </c>
      <c r="K66" s="79" t="s">
        <v>2845</v>
      </c>
      <c r="L66" s="43" t="s">
        <v>157</v>
      </c>
      <c r="M66" s="43" t="s">
        <v>183</v>
      </c>
      <c r="N66" s="79" t="s">
        <v>2846</v>
      </c>
      <c r="O66" s="43" t="s">
        <v>2702</v>
      </c>
      <c r="P66" s="84" t="s">
        <v>2847</v>
      </c>
      <c r="Q66" s="80" t="s">
        <v>2848</v>
      </c>
      <c r="R66" s="80" t="s">
        <v>2540</v>
      </c>
      <c r="S66" s="80" t="s">
        <v>2540</v>
      </c>
      <c r="T66" s="93" t="s">
        <v>2540</v>
      </c>
      <c r="U66" s="83" t="s">
        <v>2635</v>
      </c>
      <c r="V66" s="85" t="s">
        <v>2540</v>
      </c>
      <c r="W66" s="70" t="s">
        <v>51</v>
      </c>
      <c r="X66" s="70" t="s">
        <v>52</v>
      </c>
      <c r="Y66" s="48" t="s">
        <v>52</v>
      </c>
      <c r="Z66" s="48" t="s">
        <v>52</v>
      </c>
      <c r="AA66" s="86" t="s">
        <v>51</v>
      </c>
      <c r="AB66" s="70" t="s">
        <v>51</v>
      </c>
      <c r="AC66" s="49" t="s">
        <v>52</v>
      </c>
      <c r="AD66" s="15">
        <v>42544</v>
      </c>
      <c r="AE66" s="15" t="s">
        <v>2540</v>
      </c>
    </row>
    <row r="67" spans="1:31" s="25" customFormat="1" ht="84" customHeight="1">
      <c r="A67" s="8">
        <v>63</v>
      </c>
      <c r="B67" s="650">
        <v>80445000000</v>
      </c>
      <c r="C67" s="650" t="s">
        <v>573</v>
      </c>
      <c r="D67" s="650" t="s">
        <v>1114</v>
      </c>
      <c r="E67" s="650" t="s">
        <v>135</v>
      </c>
      <c r="F67" s="650" t="s">
        <v>574</v>
      </c>
      <c r="G67" s="650">
        <v>75201</v>
      </c>
      <c r="H67" s="650" t="s">
        <v>575</v>
      </c>
      <c r="I67" s="650" t="s">
        <v>576</v>
      </c>
      <c r="J67" s="650" t="s">
        <v>2498</v>
      </c>
      <c r="K67" s="14" t="s">
        <v>577</v>
      </c>
      <c r="L67" s="601" t="s">
        <v>2540</v>
      </c>
      <c r="M67" s="601" t="s">
        <v>2540</v>
      </c>
      <c r="N67" s="14" t="s">
        <v>2560</v>
      </c>
      <c r="O67" s="14" t="s">
        <v>344</v>
      </c>
      <c r="P67" s="14" t="s">
        <v>344</v>
      </c>
      <c r="Q67" s="14" t="s">
        <v>344</v>
      </c>
      <c r="R67" s="601" t="s">
        <v>2540</v>
      </c>
      <c r="S67" s="601" t="s">
        <v>2540</v>
      </c>
      <c r="T67" s="601" t="s">
        <v>2540</v>
      </c>
      <c r="U67" s="601" t="s">
        <v>2540</v>
      </c>
      <c r="V67" s="14" t="s">
        <v>2789</v>
      </c>
      <c r="W67" s="14" t="s">
        <v>52</v>
      </c>
      <c r="X67" s="651" t="s">
        <v>52</v>
      </c>
      <c r="Y67" s="650" t="s">
        <v>52</v>
      </c>
      <c r="Z67" s="650" t="s">
        <v>52</v>
      </c>
      <c r="AA67" s="14" t="s">
        <v>51</v>
      </c>
      <c r="AB67" s="651" t="s">
        <v>51</v>
      </c>
      <c r="AC67" s="14" t="s">
        <v>51</v>
      </c>
      <c r="AD67" s="15">
        <v>42572</v>
      </c>
      <c r="AE67" s="15" t="s">
        <v>2540</v>
      </c>
    </row>
    <row r="68" spans="1:31" s="624" customFormat="1" ht="84" customHeight="1">
      <c r="A68" s="619">
        <v>64</v>
      </c>
      <c r="B68" s="619">
        <v>80445000000</v>
      </c>
      <c r="C68" s="625" t="s">
        <v>655</v>
      </c>
      <c r="D68" s="620" t="s">
        <v>1115</v>
      </c>
      <c r="E68" s="626" t="s">
        <v>135</v>
      </c>
      <c r="F68" s="626" t="s">
        <v>656</v>
      </c>
      <c r="G68" s="620">
        <v>75201</v>
      </c>
      <c r="H68" s="620" t="s">
        <v>657</v>
      </c>
      <c r="I68" s="621" t="s">
        <v>3194</v>
      </c>
      <c r="J68" s="620" t="s">
        <v>658</v>
      </c>
      <c r="K68" s="620" t="s">
        <v>2540</v>
      </c>
      <c r="L68" s="620" t="s">
        <v>2540</v>
      </c>
      <c r="M68" s="620" t="s">
        <v>2540</v>
      </c>
      <c r="N68" s="621" t="s">
        <v>2540</v>
      </c>
      <c r="O68" s="620" t="s">
        <v>2540</v>
      </c>
      <c r="P68" s="620" t="s">
        <v>2540</v>
      </c>
      <c r="Q68" s="620" t="s">
        <v>2540</v>
      </c>
      <c r="R68" s="620" t="s">
        <v>2540</v>
      </c>
      <c r="S68" s="620" t="s">
        <v>2540</v>
      </c>
      <c r="T68" s="620" t="s">
        <v>2540</v>
      </c>
      <c r="U68" s="620" t="s">
        <v>2540</v>
      </c>
      <c r="V68" s="620" t="s">
        <v>659</v>
      </c>
      <c r="W68" s="627" t="s">
        <v>52</v>
      </c>
      <c r="X68" s="622" t="s">
        <v>51</v>
      </c>
      <c r="Y68" s="620" t="s">
        <v>52</v>
      </c>
      <c r="Z68" s="620" t="s">
        <v>51</v>
      </c>
      <c r="AA68" s="627" t="s">
        <v>51</v>
      </c>
      <c r="AB68" s="622" t="s">
        <v>51</v>
      </c>
      <c r="AC68" s="627" t="s">
        <v>51</v>
      </c>
      <c r="AD68" s="628">
        <v>42579</v>
      </c>
      <c r="AE68" s="627" t="s">
        <v>2540</v>
      </c>
    </row>
    <row r="69" spans="1:31" s="23" customFormat="1" ht="228" customHeight="1">
      <c r="A69" s="600">
        <v>65</v>
      </c>
      <c r="B69" s="27">
        <v>80445000000</v>
      </c>
      <c r="C69" s="27" t="s">
        <v>716</v>
      </c>
      <c r="D69" s="616" t="s">
        <v>1116</v>
      </c>
      <c r="E69" s="27" t="s">
        <v>135</v>
      </c>
      <c r="F69" s="27" t="s">
        <v>717</v>
      </c>
      <c r="G69" s="27">
        <v>12300</v>
      </c>
      <c r="H69" s="37" t="s">
        <v>718</v>
      </c>
      <c r="I69" s="37" t="s">
        <v>3145</v>
      </c>
      <c r="J69" s="37" t="s">
        <v>3146</v>
      </c>
      <c r="K69" s="43" t="s">
        <v>719</v>
      </c>
      <c r="L69" s="43" t="s">
        <v>150</v>
      </c>
      <c r="M69" s="43" t="s">
        <v>604</v>
      </c>
      <c r="N69" s="43" t="s">
        <v>3147</v>
      </c>
      <c r="O69" s="43" t="s">
        <v>2561</v>
      </c>
      <c r="P69" s="80" t="s">
        <v>2540</v>
      </c>
      <c r="Q69" s="80" t="s">
        <v>2540</v>
      </c>
      <c r="R69" s="80" t="s">
        <v>2540</v>
      </c>
      <c r="S69" s="80" t="s">
        <v>2540</v>
      </c>
      <c r="T69" s="93" t="s">
        <v>2540</v>
      </c>
      <c r="U69" s="83" t="s">
        <v>101</v>
      </c>
      <c r="V69" s="95" t="s">
        <v>2790</v>
      </c>
      <c r="W69" s="49" t="s">
        <v>51</v>
      </c>
      <c r="X69" s="70" t="s">
        <v>52</v>
      </c>
      <c r="Y69" s="48" t="s">
        <v>52</v>
      </c>
      <c r="Z69" s="48" t="s">
        <v>52</v>
      </c>
      <c r="AA69" s="49" t="s">
        <v>51</v>
      </c>
      <c r="AB69" s="70" t="s">
        <v>51</v>
      </c>
      <c r="AC69" s="87" t="s">
        <v>52</v>
      </c>
      <c r="AD69" s="34">
        <v>42586</v>
      </c>
      <c r="AE69" s="31" t="s">
        <v>2540</v>
      </c>
    </row>
    <row r="70" spans="1:31" s="17" customFormat="1" ht="76.5" customHeight="1">
      <c r="A70" s="8">
        <v>66</v>
      </c>
      <c r="B70" s="27">
        <v>80445000000</v>
      </c>
      <c r="C70" s="91" t="s">
        <v>1057</v>
      </c>
      <c r="D70" s="616" t="s">
        <v>1117</v>
      </c>
      <c r="E70" s="27" t="s">
        <v>135</v>
      </c>
      <c r="F70" s="27" t="s">
        <v>1058</v>
      </c>
      <c r="G70" s="27">
        <v>12300</v>
      </c>
      <c r="H70" s="37" t="s">
        <v>3187</v>
      </c>
      <c r="I70" s="37" t="s">
        <v>3189</v>
      </c>
      <c r="J70" s="37" t="s">
        <v>3188</v>
      </c>
      <c r="K70" s="42" t="s">
        <v>1059</v>
      </c>
      <c r="L70" s="42" t="s">
        <v>2540</v>
      </c>
      <c r="M70" s="42" t="s">
        <v>2540</v>
      </c>
      <c r="N70" s="43" t="s">
        <v>1060</v>
      </c>
      <c r="O70" s="42" t="s">
        <v>2540</v>
      </c>
      <c r="P70" s="53" t="s">
        <v>2540</v>
      </c>
      <c r="Q70" s="53" t="s">
        <v>2540</v>
      </c>
      <c r="R70" s="53" t="s">
        <v>2540</v>
      </c>
      <c r="S70" s="53" t="s">
        <v>2540</v>
      </c>
      <c r="T70" s="56" t="s">
        <v>2540</v>
      </c>
      <c r="U70" s="61" t="s">
        <v>2540</v>
      </c>
      <c r="V70" s="66" t="s">
        <v>2540</v>
      </c>
      <c r="W70" s="87" t="s">
        <v>51</v>
      </c>
      <c r="X70" s="87" t="s">
        <v>52</v>
      </c>
      <c r="Y70" s="49" t="s">
        <v>51</v>
      </c>
      <c r="Z70" s="49" t="s">
        <v>51</v>
      </c>
      <c r="AA70" s="49" t="s">
        <v>51</v>
      </c>
      <c r="AB70" s="49" t="s">
        <v>51</v>
      </c>
      <c r="AC70" s="49" t="s">
        <v>51</v>
      </c>
      <c r="AD70" s="34">
        <v>42613</v>
      </c>
      <c r="AE70" s="31" t="s">
        <v>2540</v>
      </c>
    </row>
    <row r="71" spans="1:31" s="12" customFormat="1" ht="84" customHeight="1">
      <c r="A71" s="8">
        <v>67</v>
      </c>
      <c r="B71" s="31">
        <v>20401000000</v>
      </c>
      <c r="C71" s="32" t="s">
        <v>76</v>
      </c>
      <c r="D71" s="28" t="s">
        <v>77</v>
      </c>
      <c r="E71" s="31">
        <v>366201001</v>
      </c>
      <c r="F71" s="31">
        <v>3662195357</v>
      </c>
      <c r="G71" s="31">
        <v>12165</v>
      </c>
      <c r="H71" s="28" t="s">
        <v>78</v>
      </c>
      <c r="I71" s="28" t="s">
        <v>79</v>
      </c>
      <c r="J71" s="28" t="s">
        <v>2499</v>
      </c>
      <c r="K71" s="40" t="s">
        <v>80</v>
      </c>
      <c r="L71" s="44" t="s">
        <v>2540</v>
      </c>
      <c r="M71" s="44" t="s">
        <v>2540</v>
      </c>
      <c r="N71" s="595" t="s">
        <v>81</v>
      </c>
      <c r="O71" s="44" t="s">
        <v>2540</v>
      </c>
      <c r="P71" s="54" t="s">
        <v>2540</v>
      </c>
      <c r="Q71" s="54" t="s">
        <v>2540</v>
      </c>
      <c r="R71" s="54" t="s">
        <v>2540</v>
      </c>
      <c r="S71" s="54" t="s">
        <v>2540</v>
      </c>
      <c r="T71" s="57" t="s">
        <v>2540</v>
      </c>
      <c r="U71" s="62" t="s">
        <v>2540</v>
      </c>
      <c r="V71" s="67" t="s">
        <v>2540</v>
      </c>
      <c r="W71" s="70" t="s">
        <v>51</v>
      </c>
      <c r="X71" s="70" t="s">
        <v>52</v>
      </c>
      <c r="Y71" s="49" t="s">
        <v>51</v>
      </c>
      <c r="Z71" s="49" t="s">
        <v>51</v>
      </c>
      <c r="AA71" s="49" t="s">
        <v>51</v>
      </c>
      <c r="AB71" s="70" t="s">
        <v>51</v>
      </c>
      <c r="AC71" s="49" t="s">
        <v>51</v>
      </c>
      <c r="AD71" s="34">
        <v>42466</v>
      </c>
      <c r="AE71" s="31" t="s">
        <v>2540</v>
      </c>
    </row>
    <row r="72" spans="1:31" s="19" customFormat="1" ht="216.75" customHeight="1">
      <c r="A72" s="8">
        <v>68</v>
      </c>
      <c r="B72" s="4">
        <v>80439000000</v>
      </c>
      <c r="C72" s="4" t="s">
        <v>521</v>
      </c>
      <c r="D72" s="4" t="s">
        <v>1118</v>
      </c>
      <c r="E72" s="4" t="s">
        <v>159</v>
      </c>
      <c r="F72" s="4" t="s">
        <v>522</v>
      </c>
      <c r="G72" s="4">
        <v>75203</v>
      </c>
      <c r="H72" s="4" t="s">
        <v>523</v>
      </c>
      <c r="I72" s="657" t="s">
        <v>524</v>
      </c>
      <c r="J72" s="664" t="s">
        <v>3010</v>
      </c>
      <c r="K72" s="43" t="s">
        <v>2562</v>
      </c>
      <c r="L72" s="43" t="s">
        <v>336</v>
      </c>
      <c r="M72" s="43" t="s">
        <v>150</v>
      </c>
      <c r="N72" s="43" t="s">
        <v>3011</v>
      </c>
      <c r="O72" s="79" t="s">
        <v>3012</v>
      </c>
      <c r="P72" s="84" t="s">
        <v>2563</v>
      </c>
      <c r="Q72" s="84" t="s">
        <v>2791</v>
      </c>
      <c r="R72" s="80" t="s">
        <v>2540</v>
      </c>
      <c r="S72" s="84" t="s">
        <v>100</v>
      </c>
      <c r="T72" s="90" t="s">
        <v>2792</v>
      </c>
      <c r="U72" s="83" t="s">
        <v>163</v>
      </c>
      <c r="V72" s="85"/>
      <c r="W72" s="48" t="s">
        <v>52</v>
      </c>
      <c r="X72" s="70" t="s">
        <v>52</v>
      </c>
      <c r="Y72" s="48" t="s">
        <v>52</v>
      </c>
      <c r="Z72" s="48" t="s">
        <v>52</v>
      </c>
      <c r="AA72" s="48" t="s">
        <v>52</v>
      </c>
      <c r="AB72" s="70" t="s">
        <v>51</v>
      </c>
      <c r="AC72" s="49" t="s">
        <v>52</v>
      </c>
      <c r="AD72" s="15">
        <v>42569</v>
      </c>
      <c r="AE72" s="15" t="s">
        <v>2540</v>
      </c>
    </row>
    <row r="73" spans="1:31" ht="72" customHeight="1">
      <c r="A73" s="600">
        <v>69</v>
      </c>
      <c r="B73" s="4">
        <v>80439000000</v>
      </c>
      <c r="C73" s="4" t="s">
        <v>892</v>
      </c>
      <c r="D73" s="4" t="s">
        <v>1119</v>
      </c>
      <c r="E73" s="4" t="s">
        <v>159</v>
      </c>
      <c r="F73" s="4" t="s">
        <v>893</v>
      </c>
      <c r="G73" s="4">
        <v>75201</v>
      </c>
      <c r="H73" s="4" t="s">
        <v>894</v>
      </c>
      <c r="I73" s="4" t="s">
        <v>895</v>
      </c>
      <c r="J73" s="560" t="s">
        <v>2482</v>
      </c>
      <c r="K73" s="43" t="s">
        <v>2558</v>
      </c>
      <c r="L73" s="43" t="s">
        <v>150</v>
      </c>
      <c r="M73" s="79" t="s">
        <v>2540</v>
      </c>
      <c r="N73" s="43" t="s">
        <v>2564</v>
      </c>
      <c r="O73" s="43" t="s">
        <v>539</v>
      </c>
      <c r="P73" s="80" t="s">
        <v>2540</v>
      </c>
      <c r="Q73" s="82" t="s">
        <v>2565</v>
      </c>
      <c r="R73" s="80" t="s">
        <v>2540</v>
      </c>
      <c r="S73" s="80" t="s">
        <v>2540</v>
      </c>
      <c r="T73" s="93" t="s">
        <v>2540</v>
      </c>
      <c r="U73" s="94" t="s">
        <v>2540</v>
      </c>
      <c r="V73" s="66" t="s">
        <v>2540</v>
      </c>
      <c r="W73" s="49" t="s">
        <v>51</v>
      </c>
      <c r="X73" s="70" t="s">
        <v>52</v>
      </c>
      <c r="Y73" s="48" t="s">
        <v>52</v>
      </c>
      <c r="Z73" s="48" t="s">
        <v>52</v>
      </c>
      <c r="AA73" s="49" t="s">
        <v>51</v>
      </c>
      <c r="AB73" s="70" t="s">
        <v>51</v>
      </c>
      <c r="AC73" s="87" t="s">
        <v>51</v>
      </c>
      <c r="AD73" s="11">
        <v>42600</v>
      </c>
      <c r="AE73" s="9" t="s">
        <v>2540</v>
      </c>
    </row>
    <row r="74" spans="1:31" s="19" customFormat="1" ht="102" customHeight="1">
      <c r="A74" s="8">
        <v>70</v>
      </c>
      <c r="B74" s="4">
        <v>80439000000</v>
      </c>
      <c r="C74" s="4" t="s">
        <v>616</v>
      </c>
      <c r="D74" s="4" t="s">
        <v>1120</v>
      </c>
      <c r="E74" s="4" t="s">
        <v>159</v>
      </c>
      <c r="F74" s="4" t="s">
        <v>617</v>
      </c>
      <c r="G74" s="4">
        <v>75203</v>
      </c>
      <c r="H74" s="4" t="s">
        <v>618</v>
      </c>
      <c r="I74" s="4" t="s">
        <v>619</v>
      </c>
      <c r="J74" s="560" t="s">
        <v>2469</v>
      </c>
      <c r="K74" s="43" t="s">
        <v>2566</v>
      </c>
      <c r="L74" s="43" t="s">
        <v>132</v>
      </c>
      <c r="M74" s="79" t="s">
        <v>2540</v>
      </c>
      <c r="N74" s="43" t="s">
        <v>2722</v>
      </c>
      <c r="O74" s="79" t="s">
        <v>2540</v>
      </c>
      <c r="P74" s="53" t="s">
        <v>2540</v>
      </c>
      <c r="Q74" s="53" t="s">
        <v>2540</v>
      </c>
      <c r="R74" s="53" t="s">
        <v>2540</v>
      </c>
      <c r="S74" s="53" t="s">
        <v>2540</v>
      </c>
      <c r="T74" s="56" t="s">
        <v>2540</v>
      </c>
      <c r="U74" s="61" t="s">
        <v>2540</v>
      </c>
      <c r="V74" s="66" t="s">
        <v>2540</v>
      </c>
      <c r="W74" s="49" t="s">
        <v>52</v>
      </c>
      <c r="X74" s="70" t="s">
        <v>52</v>
      </c>
      <c r="Y74" s="48" t="s">
        <v>52</v>
      </c>
      <c r="Z74" s="48" t="s">
        <v>51</v>
      </c>
      <c r="AA74" s="49" t="s">
        <v>51</v>
      </c>
      <c r="AB74" s="70" t="s">
        <v>51</v>
      </c>
      <c r="AC74" s="49" t="s">
        <v>52</v>
      </c>
      <c r="AD74" s="15">
        <v>42576</v>
      </c>
      <c r="AE74" s="15" t="s">
        <v>2540</v>
      </c>
    </row>
    <row r="75" spans="1:31" ht="228" customHeight="1">
      <c r="A75" s="8">
        <v>71</v>
      </c>
      <c r="B75" s="27">
        <v>80439000000</v>
      </c>
      <c r="C75" s="36" t="s">
        <v>158</v>
      </c>
      <c r="D75" s="616" t="s">
        <v>1121</v>
      </c>
      <c r="E75" s="36" t="s">
        <v>159</v>
      </c>
      <c r="F75" s="36" t="s">
        <v>160</v>
      </c>
      <c r="G75" s="27">
        <v>12300</v>
      </c>
      <c r="H75" s="27" t="s">
        <v>161</v>
      </c>
      <c r="I75" s="27" t="s">
        <v>162</v>
      </c>
      <c r="J75" s="27" t="s">
        <v>3185</v>
      </c>
      <c r="K75" s="43" t="s">
        <v>2793</v>
      </c>
      <c r="L75" s="43" t="s">
        <v>157</v>
      </c>
      <c r="M75" s="79" t="s">
        <v>2540</v>
      </c>
      <c r="N75" s="43" t="s">
        <v>3041</v>
      </c>
      <c r="O75" s="79" t="s">
        <v>2540</v>
      </c>
      <c r="P75" s="84" t="s">
        <v>2794</v>
      </c>
      <c r="Q75" s="84" t="s">
        <v>2795</v>
      </c>
      <c r="R75" s="84" t="s">
        <v>2537</v>
      </c>
      <c r="S75" s="84" t="s">
        <v>2648</v>
      </c>
      <c r="T75" s="90" t="s">
        <v>125</v>
      </c>
      <c r="U75" s="83" t="s">
        <v>163</v>
      </c>
      <c r="V75" s="95" t="s">
        <v>3042</v>
      </c>
      <c r="W75" s="70" t="s">
        <v>51</v>
      </c>
      <c r="X75" s="70" t="s">
        <v>52</v>
      </c>
      <c r="Y75" s="48" t="s">
        <v>52</v>
      </c>
      <c r="Z75" s="48" t="s">
        <v>52</v>
      </c>
      <c r="AA75" s="48" t="s">
        <v>51</v>
      </c>
      <c r="AB75" s="70" t="s">
        <v>51</v>
      </c>
      <c r="AC75" s="49" t="s">
        <v>52</v>
      </c>
      <c r="AD75" s="38">
        <v>42524</v>
      </c>
      <c r="AE75" s="38" t="s">
        <v>2540</v>
      </c>
    </row>
    <row r="76" spans="1:31" s="23" customFormat="1" ht="132" customHeight="1">
      <c r="A76" s="8">
        <v>72</v>
      </c>
      <c r="B76" s="4">
        <v>80423000000</v>
      </c>
      <c r="C76" s="4" t="s">
        <v>896</v>
      </c>
      <c r="D76" s="4" t="s">
        <v>1122</v>
      </c>
      <c r="E76" s="4" t="s">
        <v>321</v>
      </c>
      <c r="F76" s="4" t="s">
        <v>897</v>
      </c>
      <c r="G76" s="4">
        <v>75203</v>
      </c>
      <c r="H76" s="4" t="s">
        <v>898</v>
      </c>
      <c r="I76" s="4" t="s">
        <v>899</v>
      </c>
      <c r="J76" s="688" t="s">
        <v>3175</v>
      </c>
      <c r="K76" s="43" t="s">
        <v>2990</v>
      </c>
      <c r="L76" s="43" t="s">
        <v>844</v>
      </c>
      <c r="M76" s="43" t="s">
        <v>150</v>
      </c>
      <c r="N76" s="43" t="s">
        <v>2989</v>
      </c>
      <c r="O76" s="79" t="s">
        <v>2540</v>
      </c>
      <c r="P76" s="80" t="s">
        <v>3177</v>
      </c>
      <c r="Q76" s="84" t="s">
        <v>3176</v>
      </c>
      <c r="R76" s="80" t="s">
        <v>2540</v>
      </c>
      <c r="S76" s="80" t="s">
        <v>2540</v>
      </c>
      <c r="T76" s="90" t="s">
        <v>125</v>
      </c>
      <c r="U76" s="83" t="s">
        <v>163</v>
      </c>
      <c r="V76" s="66" t="s">
        <v>2540</v>
      </c>
      <c r="W76" s="49" t="s">
        <v>52</v>
      </c>
      <c r="X76" s="70" t="s">
        <v>52</v>
      </c>
      <c r="Y76" s="48" t="s">
        <v>52</v>
      </c>
      <c r="Z76" s="48" t="s">
        <v>52</v>
      </c>
      <c r="AA76" s="49" t="s">
        <v>52</v>
      </c>
      <c r="AB76" s="70" t="s">
        <v>51</v>
      </c>
      <c r="AC76" s="87" t="s">
        <v>52</v>
      </c>
      <c r="AD76" s="11">
        <v>42600</v>
      </c>
      <c r="AE76" s="9" t="s">
        <v>2540</v>
      </c>
    </row>
    <row r="77" spans="1:31" s="18" customFormat="1" ht="51" customHeight="1">
      <c r="A77" s="600">
        <v>73</v>
      </c>
      <c r="B77" s="27">
        <v>80423000000</v>
      </c>
      <c r="C77" s="27" t="s">
        <v>320</v>
      </c>
      <c r="D77" s="27" t="s">
        <v>1123</v>
      </c>
      <c r="E77" s="27" t="s">
        <v>321</v>
      </c>
      <c r="F77" s="27" t="s">
        <v>322</v>
      </c>
      <c r="G77" s="27">
        <v>12300</v>
      </c>
      <c r="H77" s="27" t="s">
        <v>323</v>
      </c>
      <c r="I77" s="27" t="s">
        <v>324</v>
      </c>
      <c r="J77" s="27" t="s">
        <v>2483</v>
      </c>
      <c r="K77" s="42" t="s">
        <v>226</v>
      </c>
      <c r="L77" s="42" t="s">
        <v>2540</v>
      </c>
      <c r="M77" s="42" t="s">
        <v>2540</v>
      </c>
      <c r="N77" s="43" t="s">
        <v>325</v>
      </c>
      <c r="O77" s="42" t="s">
        <v>2540</v>
      </c>
      <c r="P77" s="53" t="s">
        <v>2540</v>
      </c>
      <c r="Q77" s="53" t="s">
        <v>2540</v>
      </c>
      <c r="R77" s="53" t="s">
        <v>2540</v>
      </c>
      <c r="S77" s="53" t="s">
        <v>2540</v>
      </c>
      <c r="T77" s="56" t="s">
        <v>2540</v>
      </c>
      <c r="U77" s="61" t="s">
        <v>2540</v>
      </c>
      <c r="V77" s="66" t="s">
        <v>2540</v>
      </c>
      <c r="W77" s="70" t="s">
        <v>51</v>
      </c>
      <c r="X77" s="70" t="s">
        <v>52</v>
      </c>
      <c r="Y77" s="48" t="s">
        <v>52</v>
      </c>
      <c r="Z77" s="48" t="s">
        <v>51</v>
      </c>
      <c r="AA77" s="48" t="s">
        <v>51</v>
      </c>
      <c r="AB77" s="70" t="s">
        <v>51</v>
      </c>
      <c r="AC77" s="49" t="s">
        <v>52</v>
      </c>
      <c r="AD77" s="38">
        <v>42535</v>
      </c>
      <c r="AE77" s="38" t="s">
        <v>2540</v>
      </c>
    </row>
    <row r="78" spans="1:31" s="23" customFormat="1" ht="84" customHeight="1">
      <c r="A78" s="8">
        <v>74</v>
      </c>
      <c r="B78" s="31">
        <v>80423000000</v>
      </c>
      <c r="C78" s="32" t="s">
        <v>786</v>
      </c>
      <c r="D78" s="27" t="s">
        <v>787</v>
      </c>
      <c r="E78" s="31">
        <v>26201001</v>
      </c>
      <c r="F78" s="32" t="s">
        <v>1453</v>
      </c>
      <c r="G78" s="31">
        <v>12300</v>
      </c>
      <c r="H78" s="28" t="s">
        <v>788</v>
      </c>
      <c r="I78" s="28" t="s">
        <v>789</v>
      </c>
      <c r="J78" s="28" t="s">
        <v>790</v>
      </c>
      <c r="K78" s="40" t="s">
        <v>791</v>
      </c>
      <c r="L78" s="44" t="s">
        <v>150</v>
      </c>
      <c r="M78" s="44" t="s">
        <v>2540</v>
      </c>
      <c r="N78" s="592" t="s">
        <v>2567</v>
      </c>
      <c r="O78" s="44" t="s">
        <v>2540</v>
      </c>
      <c r="P78" s="54" t="s">
        <v>2540</v>
      </c>
      <c r="Q78" s="54" t="s">
        <v>2540</v>
      </c>
      <c r="R78" s="54" t="s">
        <v>2540</v>
      </c>
      <c r="S78" s="54" t="s">
        <v>2540</v>
      </c>
      <c r="T78" s="57" t="s">
        <v>2540</v>
      </c>
      <c r="U78" s="582" t="s">
        <v>101</v>
      </c>
      <c r="V78" s="67" t="s">
        <v>2540</v>
      </c>
      <c r="W78" s="49" t="s">
        <v>51</v>
      </c>
      <c r="X78" s="70" t="s">
        <v>52</v>
      </c>
      <c r="Y78" s="48" t="s">
        <v>52</v>
      </c>
      <c r="Z78" s="48" t="s">
        <v>51</v>
      </c>
      <c r="AA78" s="49" t="s">
        <v>51</v>
      </c>
      <c r="AB78" s="70" t="s">
        <v>51</v>
      </c>
      <c r="AC78" s="87" t="s">
        <v>51</v>
      </c>
      <c r="AD78" s="34">
        <v>42592</v>
      </c>
      <c r="AE78" s="31" t="s">
        <v>2540</v>
      </c>
    </row>
    <row r="79" spans="1:31" ht="108" customHeight="1">
      <c r="A79" s="8">
        <v>75</v>
      </c>
      <c r="B79" s="4">
        <v>80226816001</v>
      </c>
      <c r="C79" s="4" t="s">
        <v>240</v>
      </c>
      <c r="D79" s="4" t="s">
        <v>1124</v>
      </c>
      <c r="E79" s="4" t="s">
        <v>241</v>
      </c>
      <c r="F79" s="4" t="s">
        <v>242</v>
      </c>
      <c r="G79" s="4">
        <v>75203</v>
      </c>
      <c r="H79" s="4" t="s">
        <v>243</v>
      </c>
      <c r="I79" s="4" t="s">
        <v>244</v>
      </c>
      <c r="J79" s="705" t="s">
        <v>3237</v>
      </c>
      <c r="K79" s="79" t="s">
        <v>3238</v>
      </c>
      <c r="L79" s="43" t="s">
        <v>123</v>
      </c>
      <c r="M79" s="43" t="s">
        <v>150</v>
      </c>
      <c r="N79" s="79" t="s">
        <v>3239</v>
      </c>
      <c r="O79" s="43" t="s">
        <v>213</v>
      </c>
      <c r="P79" s="84" t="s">
        <v>150</v>
      </c>
      <c r="Q79" s="84" t="s">
        <v>3240</v>
      </c>
      <c r="R79" s="53" t="s">
        <v>2540</v>
      </c>
      <c r="S79" s="53" t="s">
        <v>2540</v>
      </c>
      <c r="T79" s="56" t="s">
        <v>125</v>
      </c>
      <c r="U79" s="61" t="s">
        <v>163</v>
      </c>
      <c r="V79" s="66" t="s">
        <v>2540</v>
      </c>
      <c r="W79" s="70" t="s">
        <v>52</v>
      </c>
      <c r="X79" s="70" t="s">
        <v>52</v>
      </c>
      <c r="Y79" s="49" t="s">
        <v>51</v>
      </c>
      <c r="Z79" s="48" t="s">
        <v>52</v>
      </c>
      <c r="AA79" s="48" t="s">
        <v>52</v>
      </c>
      <c r="AB79" s="70" t="s">
        <v>51</v>
      </c>
      <c r="AC79" s="49" t="s">
        <v>52</v>
      </c>
      <c r="AD79" s="15">
        <v>42521</v>
      </c>
      <c r="AE79" s="15" t="s">
        <v>2540</v>
      </c>
    </row>
    <row r="80" spans="1:31" ht="148.5" customHeight="1">
      <c r="A80" s="8">
        <v>76</v>
      </c>
      <c r="B80" s="4">
        <v>80420000000</v>
      </c>
      <c r="C80" s="4" t="s">
        <v>632</v>
      </c>
      <c r="D80" s="4" t="s">
        <v>1125</v>
      </c>
      <c r="E80" s="4" t="s">
        <v>633</v>
      </c>
      <c r="F80" s="4" t="s">
        <v>634</v>
      </c>
      <c r="G80" s="4">
        <v>75203</v>
      </c>
      <c r="H80" s="4" t="s">
        <v>635</v>
      </c>
      <c r="I80" s="4" t="s">
        <v>636</v>
      </c>
      <c r="J80" s="711" t="s">
        <v>3310</v>
      </c>
      <c r="K80" s="79" t="s">
        <v>3311</v>
      </c>
      <c r="L80" s="43" t="s">
        <v>123</v>
      </c>
      <c r="M80" s="43" t="s">
        <v>604</v>
      </c>
      <c r="N80" s="79" t="s">
        <v>3312</v>
      </c>
      <c r="O80" s="43" t="s">
        <v>2802</v>
      </c>
      <c r="P80" s="84" t="s">
        <v>3013</v>
      </c>
      <c r="Q80" s="84" t="s">
        <v>3313</v>
      </c>
      <c r="R80" s="80" t="s">
        <v>2540</v>
      </c>
      <c r="S80" s="80" t="s">
        <v>2540</v>
      </c>
      <c r="T80" s="90" t="s">
        <v>125</v>
      </c>
      <c r="U80" s="83" t="s">
        <v>163</v>
      </c>
      <c r="V80" s="85" t="s">
        <v>2540</v>
      </c>
      <c r="W80" s="86" t="s">
        <v>52</v>
      </c>
      <c r="X80" s="70" t="s">
        <v>52</v>
      </c>
      <c r="Y80" s="48" t="s">
        <v>52</v>
      </c>
      <c r="Z80" s="48" t="s">
        <v>52</v>
      </c>
      <c r="AA80" s="96" t="s">
        <v>52</v>
      </c>
      <c r="AB80" s="70" t="s">
        <v>51</v>
      </c>
      <c r="AC80" s="49" t="s">
        <v>52</v>
      </c>
      <c r="AD80" s="15">
        <v>42577</v>
      </c>
      <c r="AE80" s="15" t="s">
        <v>2540</v>
      </c>
    </row>
    <row r="81" spans="1:31" ht="108" customHeight="1">
      <c r="A81" s="600">
        <v>77</v>
      </c>
      <c r="B81" s="4" t="s">
        <v>688</v>
      </c>
      <c r="C81" s="4" t="s">
        <v>689</v>
      </c>
      <c r="D81" s="4" t="s">
        <v>1126</v>
      </c>
      <c r="E81" s="4" t="s">
        <v>690</v>
      </c>
      <c r="F81" s="4" t="s">
        <v>691</v>
      </c>
      <c r="G81" s="4">
        <v>75203</v>
      </c>
      <c r="H81" s="4" t="s">
        <v>692</v>
      </c>
      <c r="I81" s="14" t="s">
        <v>3043</v>
      </c>
      <c r="J81" s="664" t="s">
        <v>3014</v>
      </c>
      <c r="K81" s="43" t="s">
        <v>2756</v>
      </c>
      <c r="L81" s="43" t="s">
        <v>123</v>
      </c>
      <c r="M81" s="43" t="s">
        <v>150</v>
      </c>
      <c r="N81" s="79" t="s">
        <v>3015</v>
      </c>
      <c r="O81" s="79" t="s">
        <v>2540</v>
      </c>
      <c r="P81" s="84" t="s">
        <v>3016</v>
      </c>
      <c r="Q81" s="80" t="s">
        <v>3017</v>
      </c>
      <c r="R81" s="80" t="s">
        <v>2540</v>
      </c>
      <c r="S81" s="80" t="s">
        <v>2540</v>
      </c>
      <c r="T81" s="90" t="s">
        <v>125</v>
      </c>
      <c r="U81" s="83" t="s">
        <v>163</v>
      </c>
      <c r="V81" s="85" t="s">
        <v>2540</v>
      </c>
      <c r="W81" s="49" t="s">
        <v>52</v>
      </c>
      <c r="X81" s="70" t="s">
        <v>52</v>
      </c>
      <c r="Y81" s="48" t="s">
        <v>52</v>
      </c>
      <c r="Z81" s="48" t="s">
        <v>52</v>
      </c>
      <c r="AA81" s="49" t="s">
        <v>52</v>
      </c>
      <c r="AB81" s="70" t="s">
        <v>51</v>
      </c>
      <c r="AC81" s="87" t="s">
        <v>52</v>
      </c>
      <c r="AD81" s="11">
        <v>42583</v>
      </c>
      <c r="AE81" s="9" t="s">
        <v>2540</v>
      </c>
    </row>
    <row r="82" spans="1:31" s="23" customFormat="1" ht="156" customHeight="1">
      <c r="A82" s="8">
        <v>78</v>
      </c>
      <c r="B82" s="4">
        <v>80425000000</v>
      </c>
      <c r="C82" s="4" t="s">
        <v>836</v>
      </c>
      <c r="D82" s="4" t="s">
        <v>1127</v>
      </c>
      <c r="E82" s="4" t="s">
        <v>837</v>
      </c>
      <c r="F82" s="4" t="s">
        <v>838</v>
      </c>
      <c r="G82" s="4">
        <v>75203</v>
      </c>
      <c r="H82" s="4" t="s">
        <v>839</v>
      </c>
      <c r="I82" s="14" t="s">
        <v>3191</v>
      </c>
      <c r="J82" s="14" t="s">
        <v>3192</v>
      </c>
      <c r="K82" s="43" t="s">
        <v>2568</v>
      </c>
      <c r="L82" s="42" t="s">
        <v>219</v>
      </c>
      <c r="M82" s="42" t="s">
        <v>212</v>
      </c>
      <c r="N82" s="43" t="s">
        <v>2798</v>
      </c>
      <c r="O82" s="79" t="s">
        <v>2540</v>
      </c>
      <c r="P82" s="53" t="s">
        <v>2687</v>
      </c>
      <c r="Q82" s="84" t="s">
        <v>2799</v>
      </c>
      <c r="R82" s="80" t="s">
        <v>2540</v>
      </c>
      <c r="S82" s="80" t="s">
        <v>2540</v>
      </c>
      <c r="T82" s="56" t="s">
        <v>125</v>
      </c>
      <c r="U82" s="61" t="s">
        <v>163</v>
      </c>
      <c r="V82" s="66" t="s">
        <v>2540</v>
      </c>
      <c r="W82" s="49" t="s">
        <v>52</v>
      </c>
      <c r="X82" s="70" t="s">
        <v>52</v>
      </c>
      <c r="Y82" s="48" t="s">
        <v>52</v>
      </c>
      <c r="Z82" s="48" t="s">
        <v>52</v>
      </c>
      <c r="AA82" s="49" t="s">
        <v>52</v>
      </c>
      <c r="AB82" s="70" t="s">
        <v>51</v>
      </c>
      <c r="AC82" s="87" t="s">
        <v>52</v>
      </c>
      <c r="AD82" s="11">
        <v>42598</v>
      </c>
      <c r="AE82" s="9" t="s">
        <v>2540</v>
      </c>
    </row>
    <row r="83" spans="1:31" s="23" customFormat="1" ht="96" customHeight="1">
      <c r="A83" s="8">
        <v>79</v>
      </c>
      <c r="B83" s="4">
        <v>80238850001</v>
      </c>
      <c r="C83" s="4" t="s">
        <v>864</v>
      </c>
      <c r="D83" s="4" t="s">
        <v>1128</v>
      </c>
      <c r="E83" s="4" t="s">
        <v>865</v>
      </c>
      <c r="F83" s="4" t="s">
        <v>866</v>
      </c>
      <c r="G83" s="4">
        <v>75203</v>
      </c>
      <c r="H83" s="4" t="s">
        <v>867</v>
      </c>
      <c r="I83" s="657" t="s">
        <v>868</v>
      </c>
      <c r="J83" s="664" t="s">
        <v>3018</v>
      </c>
      <c r="K83" s="43" t="s">
        <v>3089</v>
      </c>
      <c r="L83" s="43" t="s">
        <v>3090</v>
      </c>
      <c r="M83" s="43" t="s">
        <v>435</v>
      </c>
      <c r="N83" s="43" t="s">
        <v>3019</v>
      </c>
      <c r="O83" s="79" t="s">
        <v>2540</v>
      </c>
      <c r="P83" s="80" t="s">
        <v>2540</v>
      </c>
      <c r="Q83" s="80" t="s">
        <v>3020</v>
      </c>
      <c r="R83" s="80" t="s">
        <v>2540</v>
      </c>
      <c r="S83" s="80" t="s">
        <v>2540</v>
      </c>
      <c r="T83" s="90" t="s">
        <v>125</v>
      </c>
      <c r="U83" s="83" t="s">
        <v>2569</v>
      </c>
      <c r="V83" s="66" t="s">
        <v>2540</v>
      </c>
      <c r="W83" s="49" t="s">
        <v>52</v>
      </c>
      <c r="X83" s="70" t="s">
        <v>52</v>
      </c>
      <c r="Y83" s="48" t="s">
        <v>52</v>
      </c>
      <c r="Z83" s="48" t="s">
        <v>52</v>
      </c>
      <c r="AA83" s="49" t="s">
        <v>52</v>
      </c>
      <c r="AB83" s="70" t="s">
        <v>51</v>
      </c>
      <c r="AC83" s="87" t="s">
        <v>52</v>
      </c>
      <c r="AD83" s="11">
        <v>42599</v>
      </c>
      <c r="AE83" s="9" t="s">
        <v>2540</v>
      </c>
    </row>
    <row r="84" spans="1:31" ht="96" customHeight="1">
      <c r="A84" s="8">
        <v>80</v>
      </c>
      <c r="B84" s="4">
        <v>80248845001</v>
      </c>
      <c r="C84" s="4" t="s">
        <v>880</v>
      </c>
      <c r="D84" s="4" t="s">
        <v>1129</v>
      </c>
      <c r="E84" s="4" t="s">
        <v>881</v>
      </c>
      <c r="F84" s="4" t="s">
        <v>882</v>
      </c>
      <c r="G84" s="4">
        <v>75203</v>
      </c>
      <c r="H84" s="4" t="s">
        <v>883</v>
      </c>
      <c r="I84" s="241" t="s">
        <v>884</v>
      </c>
      <c r="J84" s="572" t="s">
        <v>2533</v>
      </c>
      <c r="K84" s="43" t="s">
        <v>2553</v>
      </c>
      <c r="L84" s="43" t="s">
        <v>123</v>
      </c>
      <c r="M84" s="43" t="s">
        <v>885</v>
      </c>
      <c r="N84" s="43" t="s">
        <v>2800</v>
      </c>
      <c r="O84" s="79" t="s">
        <v>2540</v>
      </c>
      <c r="P84" s="80" t="s">
        <v>2540</v>
      </c>
      <c r="Q84" s="84" t="s">
        <v>2667</v>
      </c>
      <c r="R84" s="80" t="s">
        <v>2540</v>
      </c>
      <c r="S84" s="80" t="s">
        <v>2540</v>
      </c>
      <c r="T84" s="90" t="s">
        <v>125</v>
      </c>
      <c r="U84" s="83" t="s">
        <v>2635</v>
      </c>
      <c r="V84" s="85" t="s">
        <v>2540</v>
      </c>
      <c r="W84" s="49" t="s">
        <v>52</v>
      </c>
      <c r="X84" s="70" t="s">
        <v>52</v>
      </c>
      <c r="Y84" s="48" t="s">
        <v>52</v>
      </c>
      <c r="Z84" s="48" t="s">
        <v>52</v>
      </c>
      <c r="AA84" s="49" t="s">
        <v>52</v>
      </c>
      <c r="AB84" s="70" t="s">
        <v>51</v>
      </c>
      <c r="AC84" s="87" t="s">
        <v>52</v>
      </c>
      <c r="AD84" s="11">
        <v>42599</v>
      </c>
      <c r="AE84" s="9" t="s">
        <v>2540</v>
      </c>
    </row>
    <row r="85" spans="1:31" s="131" customFormat="1" ht="83.25" customHeight="1">
      <c r="A85" s="600">
        <v>81</v>
      </c>
      <c r="B85" s="14">
        <v>80205846001</v>
      </c>
      <c r="C85" s="14" t="s">
        <v>949</v>
      </c>
      <c r="D85" s="14" t="s">
        <v>1441</v>
      </c>
      <c r="E85" s="14" t="s">
        <v>950</v>
      </c>
      <c r="F85" s="14" t="s">
        <v>951</v>
      </c>
      <c r="G85" s="14">
        <v>75203</v>
      </c>
      <c r="H85" s="14" t="s">
        <v>952</v>
      </c>
      <c r="I85" s="14" t="s">
        <v>953</v>
      </c>
      <c r="J85" s="14" t="s">
        <v>2033</v>
      </c>
      <c r="K85" s="43" t="s">
        <v>2570</v>
      </c>
      <c r="L85" s="42" t="s">
        <v>157</v>
      </c>
      <c r="M85" s="42" t="s">
        <v>150</v>
      </c>
      <c r="N85" s="43" t="s">
        <v>2801</v>
      </c>
      <c r="O85" s="79" t="s">
        <v>2540</v>
      </c>
      <c r="P85" s="53" t="s">
        <v>2688</v>
      </c>
      <c r="Q85" s="84" t="s">
        <v>2668</v>
      </c>
      <c r="R85" s="80" t="s">
        <v>2540</v>
      </c>
      <c r="S85" s="80" t="s">
        <v>2540</v>
      </c>
      <c r="T85" s="56" t="s">
        <v>125</v>
      </c>
      <c r="U85" s="61" t="s">
        <v>2635</v>
      </c>
      <c r="V85" s="95" t="s">
        <v>2540</v>
      </c>
      <c r="W85" s="128" t="s">
        <v>52</v>
      </c>
      <c r="X85" s="128" t="s">
        <v>52</v>
      </c>
      <c r="Y85" s="127" t="s">
        <v>52</v>
      </c>
      <c r="Z85" s="127" t="s">
        <v>52</v>
      </c>
      <c r="AA85" s="127" t="s">
        <v>52</v>
      </c>
      <c r="AB85" s="127" t="s">
        <v>51</v>
      </c>
      <c r="AC85" s="127" t="s">
        <v>52</v>
      </c>
      <c r="AD85" s="129">
        <v>42606</v>
      </c>
      <c r="AE85" s="130" t="s">
        <v>2540</v>
      </c>
    </row>
    <row r="86" spans="1:31" s="20" customFormat="1" ht="192" customHeight="1">
      <c r="A86" s="8">
        <v>82</v>
      </c>
      <c r="B86" s="14">
        <v>80254860001</v>
      </c>
      <c r="C86" s="14" t="s">
        <v>599</v>
      </c>
      <c r="D86" s="14" t="s">
        <v>1442</v>
      </c>
      <c r="E86" s="14" t="s">
        <v>600</v>
      </c>
      <c r="F86" s="14" t="s">
        <v>601</v>
      </c>
      <c r="G86" s="14">
        <v>75203</v>
      </c>
      <c r="H86" s="14" t="s">
        <v>602</v>
      </c>
      <c r="I86" s="14" t="s">
        <v>603</v>
      </c>
      <c r="J86" s="14" t="s">
        <v>3030</v>
      </c>
      <c r="K86" s="79" t="s">
        <v>3031</v>
      </c>
      <c r="L86" s="43" t="s">
        <v>157</v>
      </c>
      <c r="M86" s="43" t="s">
        <v>604</v>
      </c>
      <c r="N86" s="43" t="s">
        <v>2723</v>
      </c>
      <c r="O86" s="43" t="s">
        <v>2703</v>
      </c>
      <c r="P86" s="80" t="s">
        <v>2540</v>
      </c>
      <c r="Q86" s="84" t="s">
        <v>3032</v>
      </c>
      <c r="R86" s="80" t="s">
        <v>2540</v>
      </c>
      <c r="S86" s="80" t="s">
        <v>2540</v>
      </c>
      <c r="T86" s="90" t="s">
        <v>125</v>
      </c>
      <c r="U86" s="83" t="s">
        <v>163</v>
      </c>
      <c r="V86" s="95" t="s">
        <v>2540</v>
      </c>
      <c r="W86" s="86" t="s">
        <v>52</v>
      </c>
      <c r="X86" s="126" t="s">
        <v>52</v>
      </c>
      <c r="Y86" s="86" t="s">
        <v>52</v>
      </c>
      <c r="Z86" s="86" t="s">
        <v>52</v>
      </c>
      <c r="AA86" s="86" t="s">
        <v>52</v>
      </c>
      <c r="AB86" s="126" t="s">
        <v>51</v>
      </c>
      <c r="AC86" s="127" t="s">
        <v>52</v>
      </c>
      <c r="AD86" s="89">
        <v>42576</v>
      </c>
      <c r="AE86" s="89" t="s">
        <v>2540</v>
      </c>
    </row>
    <row r="87" spans="1:31" ht="120" customHeight="1">
      <c r="A87" s="8">
        <v>83</v>
      </c>
      <c r="B87" s="4" t="s">
        <v>605</v>
      </c>
      <c r="C87" s="13" t="s">
        <v>606</v>
      </c>
      <c r="D87" s="4" t="s">
        <v>1130</v>
      </c>
      <c r="E87" s="13" t="s">
        <v>607</v>
      </c>
      <c r="F87" s="13" t="s">
        <v>608</v>
      </c>
      <c r="G87" s="4">
        <v>75203</v>
      </c>
      <c r="H87" s="4" t="s">
        <v>609</v>
      </c>
      <c r="I87" s="4" t="s">
        <v>610</v>
      </c>
      <c r="J87" s="709" t="s">
        <v>3292</v>
      </c>
      <c r="K87" s="43" t="s">
        <v>2862</v>
      </c>
      <c r="L87" s="43" t="s">
        <v>123</v>
      </c>
      <c r="M87" s="43" t="s">
        <v>124</v>
      </c>
      <c r="N87" s="43" t="s">
        <v>3293</v>
      </c>
      <c r="O87" s="43" t="s">
        <v>254</v>
      </c>
      <c r="P87" s="84" t="s">
        <v>2861</v>
      </c>
      <c r="Q87" s="84" t="s">
        <v>3294</v>
      </c>
      <c r="R87" s="80" t="s">
        <v>2540</v>
      </c>
      <c r="S87" s="80" t="s">
        <v>2540</v>
      </c>
      <c r="T87" s="90" t="s">
        <v>125</v>
      </c>
      <c r="U87" s="83" t="s">
        <v>2635</v>
      </c>
      <c r="V87" s="66" t="s">
        <v>2540</v>
      </c>
      <c r="W87" s="48" t="s">
        <v>52</v>
      </c>
      <c r="X87" s="70" t="s">
        <v>52</v>
      </c>
      <c r="Y87" s="48" t="s">
        <v>52</v>
      </c>
      <c r="Z87" s="48" t="s">
        <v>52</v>
      </c>
      <c r="AA87" s="48" t="s">
        <v>52</v>
      </c>
      <c r="AB87" s="70" t="s">
        <v>51</v>
      </c>
      <c r="AC87" s="49" t="s">
        <v>52</v>
      </c>
      <c r="AD87" s="15">
        <v>42576</v>
      </c>
      <c r="AE87" s="15" t="s">
        <v>2540</v>
      </c>
    </row>
    <row r="88" spans="1:31" ht="228" customHeight="1">
      <c r="A88" s="8">
        <v>84</v>
      </c>
      <c r="B88" s="4" t="s">
        <v>405</v>
      </c>
      <c r="C88" s="13" t="s">
        <v>406</v>
      </c>
      <c r="D88" s="4" t="s">
        <v>1131</v>
      </c>
      <c r="E88" s="13" t="s">
        <v>407</v>
      </c>
      <c r="F88" s="13" t="s">
        <v>408</v>
      </c>
      <c r="G88" s="4">
        <v>75203</v>
      </c>
      <c r="H88" s="4" t="s">
        <v>409</v>
      </c>
      <c r="I88" s="241" t="s">
        <v>410</v>
      </c>
      <c r="J88" s="14" t="s">
        <v>3265</v>
      </c>
      <c r="K88" s="43" t="s">
        <v>3266</v>
      </c>
      <c r="L88" s="43" t="s">
        <v>123</v>
      </c>
      <c r="M88" s="43" t="s">
        <v>3222</v>
      </c>
      <c r="N88" s="43" t="s">
        <v>3223</v>
      </c>
      <c r="O88" s="43" t="s">
        <v>3224</v>
      </c>
      <c r="P88" s="84" t="s">
        <v>411</v>
      </c>
      <c r="Q88" s="80" t="s">
        <v>3267</v>
      </c>
      <c r="R88" s="80" t="s">
        <v>2540</v>
      </c>
      <c r="S88" s="80" t="s">
        <v>2540</v>
      </c>
      <c r="T88" s="90" t="s">
        <v>125</v>
      </c>
      <c r="U88" s="83" t="s">
        <v>163</v>
      </c>
      <c r="V88" s="95" t="s">
        <v>2540</v>
      </c>
      <c r="W88" s="48" t="s">
        <v>52</v>
      </c>
      <c r="X88" s="70" t="s">
        <v>52</v>
      </c>
      <c r="Y88" s="48" t="s">
        <v>52</v>
      </c>
      <c r="Z88" s="48" t="s">
        <v>52</v>
      </c>
      <c r="AA88" s="48" t="s">
        <v>52</v>
      </c>
      <c r="AB88" s="70" t="s">
        <v>51</v>
      </c>
      <c r="AC88" s="49" t="s">
        <v>52</v>
      </c>
      <c r="AD88" s="15">
        <v>42549</v>
      </c>
      <c r="AE88" s="15" t="s">
        <v>2540</v>
      </c>
    </row>
    <row r="89" spans="1:31" ht="132" customHeight="1">
      <c r="A89" s="600">
        <v>85</v>
      </c>
      <c r="B89" s="27">
        <v>80230884001</v>
      </c>
      <c r="C89" s="36" t="s">
        <v>776</v>
      </c>
      <c r="D89" s="27" t="s">
        <v>1121</v>
      </c>
      <c r="E89" s="36" t="s">
        <v>407</v>
      </c>
      <c r="F89" s="36" t="s">
        <v>777</v>
      </c>
      <c r="G89" s="27">
        <v>12300</v>
      </c>
      <c r="H89" s="27" t="s">
        <v>778</v>
      </c>
      <c r="I89" s="27" t="s">
        <v>779</v>
      </c>
      <c r="J89" s="27" t="s">
        <v>780</v>
      </c>
      <c r="K89" s="42" t="s">
        <v>2571</v>
      </c>
      <c r="L89" s="42" t="s">
        <v>117</v>
      </c>
      <c r="M89" s="42" t="s">
        <v>99</v>
      </c>
      <c r="N89" s="43" t="s">
        <v>2572</v>
      </c>
      <c r="O89" s="42" t="s">
        <v>2540</v>
      </c>
      <c r="P89" s="53" t="s">
        <v>2540</v>
      </c>
      <c r="Q89" s="53" t="s">
        <v>2540</v>
      </c>
      <c r="R89" s="53" t="s">
        <v>2540</v>
      </c>
      <c r="S89" s="53" t="s">
        <v>2540</v>
      </c>
      <c r="T89" s="56" t="s">
        <v>2540</v>
      </c>
      <c r="U89" s="61" t="s">
        <v>101</v>
      </c>
      <c r="V89" s="66" t="s">
        <v>2540</v>
      </c>
      <c r="W89" s="49" t="s">
        <v>51</v>
      </c>
      <c r="X89" s="70" t="s">
        <v>52</v>
      </c>
      <c r="Y89" s="48" t="s">
        <v>52</v>
      </c>
      <c r="Z89" s="48" t="s">
        <v>52</v>
      </c>
      <c r="AA89" s="49" t="s">
        <v>51</v>
      </c>
      <c r="AB89" s="70" t="s">
        <v>51</v>
      </c>
      <c r="AC89" s="87" t="s">
        <v>52</v>
      </c>
      <c r="AD89" s="34">
        <v>42592</v>
      </c>
      <c r="AE89" s="31" t="s">
        <v>2540</v>
      </c>
    </row>
    <row r="90" spans="1:31" s="21" customFormat="1" ht="255" customHeight="1">
      <c r="A90" s="8">
        <v>86</v>
      </c>
      <c r="B90" s="14">
        <v>80435000000</v>
      </c>
      <c r="C90" s="14" t="s">
        <v>332</v>
      </c>
      <c r="D90" s="14" t="s">
        <v>1132</v>
      </c>
      <c r="E90" s="14" t="s">
        <v>55</v>
      </c>
      <c r="F90" s="14" t="s">
        <v>333</v>
      </c>
      <c r="G90" s="14">
        <v>75203</v>
      </c>
      <c r="H90" s="14" t="s">
        <v>334</v>
      </c>
      <c r="I90" s="14" t="s">
        <v>335</v>
      </c>
      <c r="J90" s="14" t="s">
        <v>3247</v>
      </c>
      <c r="K90" s="43" t="s">
        <v>2573</v>
      </c>
      <c r="L90" s="43" t="s">
        <v>336</v>
      </c>
      <c r="M90" s="43" t="s">
        <v>337</v>
      </c>
      <c r="N90" s="43" t="s">
        <v>3248</v>
      </c>
      <c r="O90" s="43" t="s">
        <v>3249</v>
      </c>
      <c r="P90" s="80" t="s">
        <v>2540</v>
      </c>
      <c r="Q90" s="84" t="s">
        <v>3250</v>
      </c>
      <c r="R90" s="80" t="s">
        <v>2540</v>
      </c>
      <c r="S90" s="80" t="s">
        <v>2540</v>
      </c>
      <c r="T90" s="90" t="s">
        <v>3251</v>
      </c>
      <c r="U90" s="83" t="s">
        <v>2635</v>
      </c>
      <c r="V90" s="95" t="s">
        <v>2540</v>
      </c>
      <c r="W90" s="70" t="s">
        <v>52</v>
      </c>
      <c r="X90" s="70" t="s">
        <v>52</v>
      </c>
      <c r="Y90" s="48" t="s">
        <v>52</v>
      </c>
      <c r="Z90" s="48" t="s">
        <v>52</v>
      </c>
      <c r="AA90" s="86" t="s">
        <v>52</v>
      </c>
      <c r="AB90" s="70" t="s">
        <v>51</v>
      </c>
      <c r="AC90" s="49" t="s">
        <v>52</v>
      </c>
      <c r="AD90" s="89">
        <v>42537</v>
      </c>
      <c r="AE90" s="89" t="s">
        <v>2540</v>
      </c>
    </row>
    <row r="91" spans="1:31" s="19" customFormat="1" ht="114.75" customHeight="1">
      <c r="A91" s="8">
        <v>87</v>
      </c>
      <c r="B91" s="4">
        <v>80435000000</v>
      </c>
      <c r="C91" s="13" t="s">
        <v>326</v>
      </c>
      <c r="D91" s="4" t="s">
        <v>1133</v>
      </c>
      <c r="E91" s="13" t="s">
        <v>55</v>
      </c>
      <c r="F91" s="13" t="s">
        <v>327</v>
      </c>
      <c r="G91" s="4">
        <v>75203</v>
      </c>
      <c r="H91" s="4" t="s">
        <v>328</v>
      </c>
      <c r="I91" s="4" t="s">
        <v>329</v>
      </c>
      <c r="J91" s="4" t="s">
        <v>330</v>
      </c>
      <c r="K91" s="42" t="s">
        <v>331</v>
      </c>
      <c r="L91" s="42" t="s">
        <v>2540</v>
      </c>
      <c r="M91" s="42" t="s">
        <v>2540</v>
      </c>
      <c r="N91" s="43" t="s">
        <v>2574</v>
      </c>
      <c r="O91" s="42" t="s">
        <v>2540</v>
      </c>
      <c r="P91" s="53" t="s">
        <v>2540</v>
      </c>
      <c r="Q91" s="53" t="s">
        <v>2540</v>
      </c>
      <c r="R91" s="53" t="s">
        <v>2540</v>
      </c>
      <c r="S91" s="53" t="s">
        <v>2540</v>
      </c>
      <c r="T91" s="56" t="s">
        <v>2540</v>
      </c>
      <c r="U91" s="61" t="s">
        <v>2540</v>
      </c>
      <c r="V91" s="66" t="s">
        <v>2540</v>
      </c>
      <c r="W91" s="70" t="s">
        <v>52</v>
      </c>
      <c r="X91" s="70" t="s">
        <v>52</v>
      </c>
      <c r="Y91" s="48" t="s">
        <v>52</v>
      </c>
      <c r="Z91" s="48" t="s">
        <v>51</v>
      </c>
      <c r="AA91" s="49" t="s">
        <v>51</v>
      </c>
      <c r="AB91" s="70" t="s">
        <v>51</v>
      </c>
      <c r="AC91" s="49" t="s">
        <v>52</v>
      </c>
      <c r="AD91" s="15">
        <v>42536</v>
      </c>
      <c r="AE91" s="15" t="s">
        <v>2540</v>
      </c>
    </row>
    <row r="92" spans="1:31" s="635" customFormat="1" ht="144" customHeight="1">
      <c r="A92" s="619">
        <v>88</v>
      </c>
      <c r="B92" s="627">
        <v>80435000000</v>
      </c>
      <c r="C92" s="630" t="s">
        <v>53</v>
      </c>
      <c r="D92" s="631" t="s">
        <v>54</v>
      </c>
      <c r="E92" s="630" t="s">
        <v>55</v>
      </c>
      <c r="F92" s="630" t="s">
        <v>56</v>
      </c>
      <c r="G92" s="627">
        <v>65243</v>
      </c>
      <c r="H92" s="632" t="s">
        <v>57</v>
      </c>
      <c r="I92" s="633" t="s">
        <v>58</v>
      </c>
      <c r="J92" s="633" t="s">
        <v>59</v>
      </c>
      <c r="K92" s="634" t="s">
        <v>48</v>
      </c>
      <c r="L92" s="627" t="s">
        <v>2540</v>
      </c>
      <c r="M92" s="627" t="s">
        <v>2540</v>
      </c>
      <c r="N92" s="627" t="s">
        <v>2540</v>
      </c>
      <c r="O92" s="627" t="s">
        <v>2540</v>
      </c>
      <c r="P92" s="627" t="s">
        <v>2540</v>
      </c>
      <c r="Q92" s="627" t="s">
        <v>2540</v>
      </c>
      <c r="R92" s="627" t="s">
        <v>2540</v>
      </c>
      <c r="S92" s="627" t="s">
        <v>2540</v>
      </c>
      <c r="T92" s="627" t="s">
        <v>2540</v>
      </c>
      <c r="U92" s="627" t="s">
        <v>2540</v>
      </c>
      <c r="V92" s="633" t="s">
        <v>60</v>
      </c>
      <c r="W92" s="622" t="s">
        <v>52</v>
      </c>
      <c r="X92" s="622" t="s">
        <v>51</v>
      </c>
      <c r="Y92" s="622" t="s">
        <v>51</v>
      </c>
      <c r="Z92" s="633" t="s">
        <v>51</v>
      </c>
      <c r="AA92" s="633" t="s">
        <v>51</v>
      </c>
      <c r="AB92" s="622" t="s">
        <v>51</v>
      </c>
      <c r="AC92" s="633" t="s">
        <v>51</v>
      </c>
      <c r="AD92" s="628">
        <v>42418</v>
      </c>
      <c r="AE92" s="627" t="s">
        <v>2540</v>
      </c>
    </row>
    <row r="93" spans="1:31" ht="336" customHeight="1">
      <c r="A93" s="600">
        <v>89</v>
      </c>
      <c r="B93" s="4">
        <v>80450000000</v>
      </c>
      <c r="C93" s="4" t="s">
        <v>683</v>
      </c>
      <c r="D93" s="4" t="s">
        <v>1134</v>
      </c>
      <c r="E93" s="4" t="s">
        <v>684</v>
      </c>
      <c r="F93" s="4" t="s">
        <v>685</v>
      </c>
      <c r="G93" s="4">
        <v>75203</v>
      </c>
      <c r="H93" s="4" t="s">
        <v>686</v>
      </c>
      <c r="I93" s="241" t="s">
        <v>687</v>
      </c>
      <c r="J93" s="664" t="s">
        <v>3033</v>
      </c>
      <c r="K93" s="43" t="s">
        <v>3035</v>
      </c>
      <c r="L93" s="43" t="s">
        <v>219</v>
      </c>
      <c r="M93" s="43" t="s">
        <v>3038</v>
      </c>
      <c r="N93" s="79" t="s">
        <v>3034</v>
      </c>
      <c r="O93" s="43" t="s">
        <v>3036</v>
      </c>
      <c r="P93" s="80" t="s">
        <v>2540</v>
      </c>
      <c r="Q93" s="84" t="s">
        <v>3037</v>
      </c>
      <c r="R93" s="80" t="s">
        <v>2540</v>
      </c>
      <c r="S93" s="80" t="s">
        <v>2540</v>
      </c>
      <c r="T93" s="90" t="s">
        <v>125</v>
      </c>
      <c r="U93" s="83" t="s">
        <v>163</v>
      </c>
      <c r="V93" s="66" t="s">
        <v>2540</v>
      </c>
      <c r="W93" s="87" t="s">
        <v>52</v>
      </c>
      <c r="X93" s="70" t="s">
        <v>52</v>
      </c>
      <c r="Y93" s="48" t="s">
        <v>52</v>
      </c>
      <c r="Z93" s="48" t="s">
        <v>52</v>
      </c>
      <c r="AA93" s="49" t="s">
        <v>52</v>
      </c>
      <c r="AB93" s="70" t="s">
        <v>51</v>
      </c>
      <c r="AC93" s="87" t="s">
        <v>52</v>
      </c>
      <c r="AD93" s="11">
        <v>42583</v>
      </c>
      <c r="AE93" s="9" t="s">
        <v>2540</v>
      </c>
    </row>
    <row r="94" spans="1:31" s="629" customFormat="1" ht="102" customHeight="1">
      <c r="A94" s="619">
        <v>90</v>
      </c>
      <c r="B94" s="619">
        <v>80251815001</v>
      </c>
      <c r="C94" s="625" t="s">
        <v>1015</v>
      </c>
      <c r="D94" s="620" t="s">
        <v>1135</v>
      </c>
      <c r="E94" s="626" t="s">
        <v>684</v>
      </c>
      <c r="F94" s="626" t="s">
        <v>1016</v>
      </c>
      <c r="G94" s="620">
        <v>75203</v>
      </c>
      <c r="H94" s="620" t="s">
        <v>1017</v>
      </c>
      <c r="I94" s="620" t="s">
        <v>1018</v>
      </c>
      <c r="J94" s="620" t="s">
        <v>1019</v>
      </c>
      <c r="K94" s="620" t="s">
        <v>1020</v>
      </c>
      <c r="L94" s="620" t="s">
        <v>117</v>
      </c>
      <c r="M94" s="620" t="s">
        <v>2540</v>
      </c>
      <c r="N94" s="621" t="s">
        <v>356</v>
      </c>
      <c r="O94" s="620" t="s">
        <v>2540</v>
      </c>
      <c r="P94" s="620" t="s">
        <v>2540</v>
      </c>
      <c r="Q94" s="620" t="s">
        <v>2540</v>
      </c>
      <c r="R94" s="620" t="s">
        <v>2540</v>
      </c>
      <c r="S94" s="620" t="s">
        <v>2540</v>
      </c>
      <c r="T94" s="620" t="s">
        <v>2540</v>
      </c>
      <c r="U94" s="620" t="s">
        <v>152</v>
      </c>
      <c r="V94" s="620" t="s">
        <v>2540</v>
      </c>
      <c r="W94" s="623" t="s">
        <v>51</v>
      </c>
      <c r="X94" s="623" t="s">
        <v>52</v>
      </c>
      <c r="Y94" s="627" t="s">
        <v>51</v>
      </c>
      <c r="Z94" s="627" t="s">
        <v>51</v>
      </c>
      <c r="AA94" s="627" t="s">
        <v>51</v>
      </c>
      <c r="AB94" s="627" t="s">
        <v>51</v>
      </c>
      <c r="AC94" s="627" t="s">
        <v>52</v>
      </c>
      <c r="AD94" s="628">
        <v>42612</v>
      </c>
      <c r="AE94" s="627" t="s">
        <v>2540</v>
      </c>
    </row>
    <row r="95" spans="1:31" ht="96" customHeight="1">
      <c r="A95" s="8">
        <v>91</v>
      </c>
      <c r="B95" s="4">
        <v>80258885001</v>
      </c>
      <c r="C95" s="4" t="s">
        <v>611</v>
      </c>
      <c r="D95" s="4" t="s">
        <v>1136</v>
      </c>
      <c r="E95" s="4" t="s">
        <v>612</v>
      </c>
      <c r="F95" s="4" t="s">
        <v>613</v>
      </c>
      <c r="G95" s="4">
        <v>75203</v>
      </c>
      <c r="H95" s="4" t="s">
        <v>614</v>
      </c>
      <c r="I95" s="241" t="s">
        <v>615</v>
      </c>
      <c r="J95" s="705" t="s">
        <v>3242</v>
      </c>
      <c r="K95" s="43" t="s">
        <v>2863</v>
      </c>
      <c r="L95" s="43" t="s">
        <v>150</v>
      </c>
      <c r="M95" s="43" t="s">
        <v>150</v>
      </c>
      <c r="N95" s="79" t="s">
        <v>2865</v>
      </c>
      <c r="O95" s="43" t="s">
        <v>213</v>
      </c>
      <c r="P95" s="80" t="s">
        <v>2540</v>
      </c>
      <c r="Q95" s="80" t="s">
        <v>2864</v>
      </c>
      <c r="R95" s="80" t="s">
        <v>2540</v>
      </c>
      <c r="S95" s="80" t="s">
        <v>2540</v>
      </c>
      <c r="T95" s="90" t="s">
        <v>125</v>
      </c>
      <c r="U95" s="83" t="s">
        <v>163</v>
      </c>
      <c r="V95" s="66" t="s">
        <v>2540</v>
      </c>
      <c r="W95" s="48" t="s">
        <v>52</v>
      </c>
      <c r="X95" s="70" t="s">
        <v>52</v>
      </c>
      <c r="Y95" s="48" t="s">
        <v>52</v>
      </c>
      <c r="Z95" s="48" t="s">
        <v>52</v>
      </c>
      <c r="AA95" s="48" t="s">
        <v>52</v>
      </c>
      <c r="AB95" s="70" t="s">
        <v>51</v>
      </c>
      <c r="AC95" s="49" t="s">
        <v>52</v>
      </c>
      <c r="AD95" s="15">
        <v>42576</v>
      </c>
      <c r="AE95" s="15" t="s">
        <v>2540</v>
      </c>
    </row>
    <row r="96" spans="1:31" ht="288" customHeight="1">
      <c r="A96" s="8">
        <v>92</v>
      </c>
      <c r="B96" s="4">
        <v>80401390000</v>
      </c>
      <c r="C96" s="4" t="s">
        <v>348</v>
      </c>
      <c r="D96" s="4" t="s">
        <v>1137</v>
      </c>
      <c r="E96" s="4" t="s">
        <v>179</v>
      </c>
      <c r="F96" s="4" t="s">
        <v>349</v>
      </c>
      <c r="G96" s="4">
        <v>75203</v>
      </c>
      <c r="H96" s="4" t="s">
        <v>350</v>
      </c>
      <c r="I96" s="4" t="s">
        <v>351</v>
      </c>
      <c r="J96" s="665" t="s">
        <v>3039</v>
      </c>
      <c r="K96" s="43" t="s">
        <v>2575</v>
      </c>
      <c r="L96" s="43" t="s">
        <v>193</v>
      </c>
      <c r="M96" s="43" t="s">
        <v>183</v>
      </c>
      <c r="N96" s="79" t="s">
        <v>3040</v>
      </c>
      <c r="O96" s="43" t="s">
        <v>2842</v>
      </c>
      <c r="P96" s="84" t="s">
        <v>2689</v>
      </c>
      <c r="Q96" s="84" t="s">
        <v>2669</v>
      </c>
      <c r="R96" s="80" t="s">
        <v>2540</v>
      </c>
      <c r="S96" s="80" t="s">
        <v>2540</v>
      </c>
      <c r="T96" s="93" t="s">
        <v>2540</v>
      </c>
      <c r="U96" s="83" t="s">
        <v>163</v>
      </c>
      <c r="V96" s="66" t="s">
        <v>2540</v>
      </c>
      <c r="W96" s="70" t="s">
        <v>51</v>
      </c>
      <c r="X96" s="70" t="s">
        <v>52</v>
      </c>
      <c r="Y96" s="48" t="s">
        <v>52</v>
      </c>
      <c r="Z96" s="48" t="s">
        <v>52</v>
      </c>
      <c r="AA96" s="48" t="s">
        <v>52</v>
      </c>
      <c r="AB96" s="70" t="s">
        <v>51</v>
      </c>
      <c r="AC96" s="49" t="s">
        <v>52</v>
      </c>
      <c r="AD96" s="15">
        <v>42542</v>
      </c>
      <c r="AE96" s="9" t="s">
        <v>2540</v>
      </c>
    </row>
    <row r="97" spans="1:31" ht="144" customHeight="1">
      <c r="A97" s="600">
        <v>93</v>
      </c>
      <c r="B97" s="4">
        <v>80401385000</v>
      </c>
      <c r="C97" s="4" t="s">
        <v>540</v>
      </c>
      <c r="D97" s="4" t="s">
        <v>1138</v>
      </c>
      <c r="E97" s="4" t="s">
        <v>233</v>
      </c>
      <c r="F97" s="4" t="s">
        <v>541</v>
      </c>
      <c r="G97" s="4">
        <v>75203</v>
      </c>
      <c r="H97" s="4" t="s">
        <v>542</v>
      </c>
      <c r="I97" s="4" t="s">
        <v>543</v>
      </c>
      <c r="J97" s="656" t="s">
        <v>2952</v>
      </c>
      <c r="K97" s="42" t="s">
        <v>2953</v>
      </c>
      <c r="L97" s="42" t="s">
        <v>193</v>
      </c>
      <c r="M97" s="42" t="s">
        <v>2576</v>
      </c>
      <c r="N97" s="43" t="s">
        <v>2724</v>
      </c>
      <c r="O97" s="42" t="s">
        <v>2540</v>
      </c>
      <c r="P97" s="53" t="s">
        <v>2690</v>
      </c>
      <c r="Q97" s="84" t="s">
        <v>2979</v>
      </c>
      <c r="R97" s="53" t="s">
        <v>2540</v>
      </c>
      <c r="S97" s="53" t="s">
        <v>2803</v>
      </c>
      <c r="T97" s="56" t="s">
        <v>2540</v>
      </c>
      <c r="U97" s="61" t="s">
        <v>163</v>
      </c>
      <c r="V97" s="66" t="s">
        <v>2540</v>
      </c>
      <c r="W97" s="48" t="s">
        <v>51</v>
      </c>
      <c r="X97" s="70" t="s">
        <v>52</v>
      </c>
      <c r="Y97" s="48" t="s">
        <v>52</v>
      </c>
      <c r="Z97" s="48" t="s">
        <v>52</v>
      </c>
      <c r="AA97" s="48" t="s">
        <v>52</v>
      </c>
      <c r="AB97" s="70" t="s">
        <v>51</v>
      </c>
      <c r="AC97" s="49" t="s">
        <v>52</v>
      </c>
      <c r="AD97" s="15">
        <v>42571</v>
      </c>
      <c r="AE97" s="15" t="s">
        <v>2540</v>
      </c>
    </row>
    <row r="98" spans="1:31" s="20" customFormat="1" ht="120" customHeight="1">
      <c r="A98" s="8">
        <v>94</v>
      </c>
      <c r="B98" s="14">
        <v>80401380000</v>
      </c>
      <c r="C98" s="14" t="s">
        <v>285</v>
      </c>
      <c r="D98" s="14" t="s">
        <v>1443</v>
      </c>
      <c r="E98" s="14" t="s">
        <v>63</v>
      </c>
      <c r="F98" s="14" t="s">
        <v>286</v>
      </c>
      <c r="G98" s="14">
        <v>75203</v>
      </c>
      <c r="H98" s="14" t="s">
        <v>287</v>
      </c>
      <c r="I98" s="14" t="s">
        <v>288</v>
      </c>
      <c r="J98" s="14" t="s">
        <v>3077</v>
      </c>
      <c r="K98" s="43" t="s">
        <v>3078</v>
      </c>
      <c r="L98" s="43" t="s">
        <v>289</v>
      </c>
      <c r="M98" s="79" t="s">
        <v>2540</v>
      </c>
      <c r="N98" s="658" t="s">
        <v>3079</v>
      </c>
      <c r="O98" s="43" t="s">
        <v>3080</v>
      </c>
      <c r="P98" s="84" t="s">
        <v>3081</v>
      </c>
      <c r="Q98" s="80" t="s">
        <v>3082</v>
      </c>
      <c r="R98" s="80" t="s">
        <v>2540</v>
      </c>
      <c r="S98" s="80" t="s">
        <v>2540</v>
      </c>
      <c r="T98" s="93" t="s">
        <v>2540</v>
      </c>
      <c r="U98" s="83" t="s">
        <v>163</v>
      </c>
      <c r="V98" s="95" t="s">
        <v>2540</v>
      </c>
      <c r="W98" s="126" t="s">
        <v>51</v>
      </c>
      <c r="X98" s="126" t="s">
        <v>52</v>
      </c>
      <c r="Y98" s="86" t="s">
        <v>52</v>
      </c>
      <c r="Z98" s="86" t="s">
        <v>52</v>
      </c>
      <c r="AA98" s="86" t="s">
        <v>52</v>
      </c>
      <c r="AB98" s="126" t="s">
        <v>51</v>
      </c>
      <c r="AC98" s="127" t="s">
        <v>52</v>
      </c>
      <c r="AD98" s="89">
        <v>42528</v>
      </c>
      <c r="AE98" s="89" t="s">
        <v>2540</v>
      </c>
    </row>
    <row r="99" spans="1:31" s="23" customFormat="1" ht="96" customHeight="1">
      <c r="A99" s="8">
        <v>95</v>
      </c>
      <c r="B99" s="4">
        <v>80401385000</v>
      </c>
      <c r="C99" s="4" t="s">
        <v>825</v>
      </c>
      <c r="D99" s="4" t="s">
        <v>1139</v>
      </c>
      <c r="E99" s="4" t="s">
        <v>233</v>
      </c>
      <c r="F99" s="4" t="s">
        <v>826</v>
      </c>
      <c r="G99" s="4">
        <v>75203</v>
      </c>
      <c r="H99" s="4" t="s">
        <v>827</v>
      </c>
      <c r="I99" s="685" t="s">
        <v>828</v>
      </c>
      <c r="J99" s="705" t="s">
        <v>3245</v>
      </c>
      <c r="K99" s="43" t="s">
        <v>829</v>
      </c>
      <c r="L99" s="43" t="s">
        <v>157</v>
      </c>
      <c r="M99" s="79" t="s">
        <v>2540</v>
      </c>
      <c r="N99" s="43" t="s">
        <v>2945</v>
      </c>
      <c r="O99" s="43" t="s">
        <v>520</v>
      </c>
      <c r="P99" s="84" t="s">
        <v>3246</v>
      </c>
      <c r="Q99" s="84" t="s">
        <v>2670</v>
      </c>
      <c r="R99" s="80" t="s">
        <v>2540</v>
      </c>
      <c r="S99" s="84" t="s">
        <v>830</v>
      </c>
      <c r="T99" s="93" t="s">
        <v>2540</v>
      </c>
      <c r="U99" s="83" t="s">
        <v>163</v>
      </c>
      <c r="V99" s="85" t="s">
        <v>2540</v>
      </c>
      <c r="W99" s="49" t="s">
        <v>51</v>
      </c>
      <c r="X99" s="70" t="s">
        <v>52</v>
      </c>
      <c r="Y99" s="48" t="s">
        <v>52</v>
      </c>
      <c r="Z99" s="48" t="s">
        <v>52</v>
      </c>
      <c r="AA99" s="49" t="s">
        <v>51</v>
      </c>
      <c r="AB99" s="70" t="s">
        <v>51</v>
      </c>
      <c r="AC99" s="87" t="s">
        <v>51</v>
      </c>
      <c r="AD99" s="11">
        <v>42598</v>
      </c>
      <c r="AE99" s="9" t="s">
        <v>2540</v>
      </c>
    </row>
    <row r="100" spans="1:31" s="20" customFormat="1" ht="96" customHeight="1">
      <c r="A100" s="8">
        <v>96</v>
      </c>
      <c r="B100" s="14" t="s">
        <v>469</v>
      </c>
      <c r="C100" s="98" t="s">
        <v>470</v>
      </c>
      <c r="D100" s="14" t="s">
        <v>1140</v>
      </c>
      <c r="E100" s="98" t="s">
        <v>43</v>
      </c>
      <c r="F100" s="98" t="s">
        <v>471</v>
      </c>
      <c r="G100" s="14">
        <v>75203</v>
      </c>
      <c r="H100" s="14" t="s">
        <v>472</v>
      </c>
      <c r="I100" s="14" t="s">
        <v>2968</v>
      </c>
      <c r="J100" s="14" t="s">
        <v>3054</v>
      </c>
      <c r="K100" s="43" t="s">
        <v>2577</v>
      </c>
      <c r="L100" s="43" t="s">
        <v>289</v>
      </c>
      <c r="M100" s="43" t="s">
        <v>2540</v>
      </c>
      <c r="N100" s="81" t="s">
        <v>2725</v>
      </c>
      <c r="O100" s="43" t="s">
        <v>2540</v>
      </c>
      <c r="P100" s="84" t="s">
        <v>117</v>
      </c>
      <c r="Q100" s="84" t="s">
        <v>2578</v>
      </c>
      <c r="R100" s="84" t="s">
        <v>2540</v>
      </c>
      <c r="S100" s="84" t="s">
        <v>2540</v>
      </c>
      <c r="T100" s="90" t="s">
        <v>2540</v>
      </c>
      <c r="U100" s="83" t="s">
        <v>163</v>
      </c>
      <c r="V100" s="95" t="s">
        <v>2540</v>
      </c>
      <c r="W100" s="86" t="s">
        <v>51</v>
      </c>
      <c r="X100" s="70" t="s">
        <v>52</v>
      </c>
      <c r="Y100" s="48" t="s">
        <v>52</v>
      </c>
      <c r="Z100" s="48" t="s">
        <v>52</v>
      </c>
      <c r="AA100" s="86" t="s">
        <v>51</v>
      </c>
      <c r="AB100" s="70" t="s">
        <v>51</v>
      </c>
      <c r="AC100" s="49" t="s">
        <v>52</v>
      </c>
      <c r="AD100" s="89">
        <v>42558</v>
      </c>
      <c r="AE100" s="89" t="s">
        <v>2540</v>
      </c>
    </row>
    <row r="101" spans="1:31" ht="168" customHeight="1">
      <c r="A101" s="600">
        <v>97</v>
      </c>
      <c r="B101" s="4" t="s">
        <v>469</v>
      </c>
      <c r="C101" s="4" t="s">
        <v>678</v>
      </c>
      <c r="D101" s="4" t="s">
        <v>1141</v>
      </c>
      <c r="E101" s="4" t="s">
        <v>43</v>
      </c>
      <c r="F101" s="4">
        <v>273019949</v>
      </c>
      <c r="G101" s="4">
        <v>75203</v>
      </c>
      <c r="H101" s="4" t="s">
        <v>679</v>
      </c>
      <c r="I101" s="650" t="s">
        <v>2944</v>
      </c>
      <c r="J101" s="684" t="s">
        <v>3136</v>
      </c>
      <c r="K101" s="43" t="s">
        <v>2752</v>
      </c>
      <c r="L101" s="43" t="s">
        <v>289</v>
      </c>
      <c r="M101" s="43" t="s">
        <v>117</v>
      </c>
      <c r="N101" s="79" t="s">
        <v>3139</v>
      </c>
      <c r="O101" s="43" t="s">
        <v>3137</v>
      </c>
      <c r="P101" s="84" t="s">
        <v>3138</v>
      </c>
      <c r="Q101" s="84" t="s">
        <v>3003</v>
      </c>
      <c r="R101" s="80" t="s">
        <v>2540</v>
      </c>
      <c r="S101" s="84" t="s">
        <v>3002</v>
      </c>
      <c r="T101" s="93" t="s">
        <v>2540</v>
      </c>
      <c r="U101" s="83" t="s">
        <v>163</v>
      </c>
      <c r="V101" s="66" t="s">
        <v>2540</v>
      </c>
      <c r="W101" s="87" t="s">
        <v>51</v>
      </c>
      <c r="X101" s="70" t="s">
        <v>52</v>
      </c>
      <c r="Y101" s="48" t="s">
        <v>52</v>
      </c>
      <c r="Z101" s="48" t="s">
        <v>52</v>
      </c>
      <c r="AA101" s="87" t="s">
        <v>52</v>
      </c>
      <c r="AB101" s="70" t="s">
        <v>51</v>
      </c>
      <c r="AC101" s="87" t="s">
        <v>52</v>
      </c>
      <c r="AD101" s="11">
        <v>42583</v>
      </c>
      <c r="AE101" s="9" t="s">
        <v>2540</v>
      </c>
    </row>
    <row r="102" spans="1:31" s="20" customFormat="1" ht="108" customHeight="1">
      <c r="A102" s="8">
        <v>98</v>
      </c>
      <c r="B102" s="14">
        <v>80401385000</v>
      </c>
      <c r="C102" s="14" t="s">
        <v>500</v>
      </c>
      <c r="D102" s="14" t="s">
        <v>1142</v>
      </c>
      <c r="E102" s="14" t="s">
        <v>233</v>
      </c>
      <c r="F102" s="14" t="s">
        <v>501</v>
      </c>
      <c r="G102" s="14">
        <v>75203</v>
      </c>
      <c r="H102" s="14" t="s">
        <v>502</v>
      </c>
      <c r="I102" s="14" t="s">
        <v>2969</v>
      </c>
      <c r="J102" s="14" t="s">
        <v>2859</v>
      </c>
      <c r="K102" s="43" t="s">
        <v>2753</v>
      </c>
      <c r="L102" s="43" t="s">
        <v>2804</v>
      </c>
      <c r="M102" s="43" t="s">
        <v>49</v>
      </c>
      <c r="N102" s="43" t="s">
        <v>2580</v>
      </c>
      <c r="O102" s="79" t="s">
        <v>2540</v>
      </c>
      <c r="P102" s="80" t="s">
        <v>2540</v>
      </c>
      <c r="Q102" s="84" t="s">
        <v>2671</v>
      </c>
      <c r="R102" s="80" t="s">
        <v>2540</v>
      </c>
      <c r="S102" s="84" t="s">
        <v>2649</v>
      </c>
      <c r="T102" s="90" t="s">
        <v>503</v>
      </c>
      <c r="U102" s="83" t="s">
        <v>2569</v>
      </c>
      <c r="V102" s="85" t="s">
        <v>2540</v>
      </c>
      <c r="W102" s="49" t="s">
        <v>52</v>
      </c>
      <c r="X102" s="49" t="s">
        <v>51</v>
      </c>
      <c r="Y102" s="48" t="s">
        <v>52</v>
      </c>
      <c r="Z102" s="48" t="s">
        <v>51</v>
      </c>
      <c r="AA102" s="86" t="s">
        <v>51</v>
      </c>
      <c r="AB102" s="70" t="s">
        <v>51</v>
      </c>
      <c r="AC102" s="49" t="s">
        <v>51</v>
      </c>
      <c r="AD102" s="89">
        <v>42564</v>
      </c>
      <c r="AE102" s="89" t="s">
        <v>2540</v>
      </c>
    </row>
    <row r="103" spans="1:31" ht="108" customHeight="1">
      <c r="A103" s="8">
        <v>99</v>
      </c>
      <c r="B103" s="4">
        <v>80401385000</v>
      </c>
      <c r="C103" s="4" t="s">
        <v>485</v>
      </c>
      <c r="D103" s="4" t="s">
        <v>1143</v>
      </c>
      <c r="E103" s="4" t="s">
        <v>233</v>
      </c>
      <c r="F103" s="4" t="s">
        <v>486</v>
      </c>
      <c r="G103" s="4">
        <v>75203</v>
      </c>
      <c r="H103" s="4" t="s">
        <v>487</v>
      </c>
      <c r="I103" s="241" t="s">
        <v>488</v>
      </c>
      <c r="J103" s="693" t="s">
        <v>3209</v>
      </c>
      <c r="K103" s="43" t="s">
        <v>3210</v>
      </c>
      <c r="L103" s="43" t="s">
        <v>2581</v>
      </c>
      <c r="M103" s="79" t="s">
        <v>2540</v>
      </c>
      <c r="N103" s="43" t="s">
        <v>3074</v>
      </c>
      <c r="O103" s="43" t="s">
        <v>2583</v>
      </c>
      <c r="P103" s="84" t="s">
        <v>2805</v>
      </c>
      <c r="Q103" s="80" t="s">
        <v>3211</v>
      </c>
      <c r="R103" s="80" t="s">
        <v>2540</v>
      </c>
      <c r="S103" s="80" t="s">
        <v>3212</v>
      </c>
      <c r="T103" s="93" t="s">
        <v>2540</v>
      </c>
      <c r="U103" s="83" t="s">
        <v>163</v>
      </c>
      <c r="V103" s="85" t="s">
        <v>2540</v>
      </c>
      <c r="W103" s="48" t="s">
        <v>51</v>
      </c>
      <c r="X103" s="70" t="s">
        <v>52</v>
      </c>
      <c r="Y103" s="48" t="s">
        <v>52</v>
      </c>
      <c r="Z103" s="48" t="s">
        <v>52</v>
      </c>
      <c r="AA103" s="48" t="s">
        <v>52</v>
      </c>
      <c r="AB103" s="70" t="s">
        <v>51</v>
      </c>
      <c r="AC103" s="49" t="s">
        <v>52</v>
      </c>
      <c r="AD103" s="15">
        <v>42559</v>
      </c>
      <c r="AE103" s="15" t="s">
        <v>2540</v>
      </c>
    </row>
    <row r="104" spans="1:31" ht="156" customHeight="1">
      <c r="A104" s="8">
        <v>100</v>
      </c>
      <c r="B104" s="4">
        <v>80401365000</v>
      </c>
      <c r="C104" s="13" t="s">
        <v>153</v>
      </c>
      <c r="D104" s="600" t="s">
        <v>2868</v>
      </c>
      <c r="E104" s="13" t="s">
        <v>154</v>
      </c>
      <c r="F104" s="13" t="s">
        <v>155</v>
      </c>
      <c r="G104" s="4">
        <v>75203</v>
      </c>
      <c r="H104" s="4" t="s">
        <v>156</v>
      </c>
      <c r="I104" s="602" t="s">
        <v>3259</v>
      </c>
      <c r="J104" s="14" t="s">
        <v>3204</v>
      </c>
      <c r="K104" s="43" t="s">
        <v>3206</v>
      </c>
      <c r="L104" s="43" t="s">
        <v>157</v>
      </c>
      <c r="M104" s="43" t="s">
        <v>150</v>
      </c>
      <c r="N104" s="43" t="s">
        <v>3207</v>
      </c>
      <c r="O104" s="43" t="s">
        <v>3007</v>
      </c>
      <c r="P104" s="84" t="s">
        <v>3208</v>
      </c>
      <c r="Q104" s="84" t="s">
        <v>3205</v>
      </c>
      <c r="R104" s="80" t="s">
        <v>2540</v>
      </c>
      <c r="S104" s="84" t="s">
        <v>100</v>
      </c>
      <c r="T104" s="93" t="s">
        <v>2540</v>
      </c>
      <c r="U104" s="83" t="s">
        <v>163</v>
      </c>
      <c r="V104" s="85" t="s">
        <v>2540</v>
      </c>
      <c r="W104" s="70" t="s">
        <v>51</v>
      </c>
      <c r="X104" s="70" t="s">
        <v>52</v>
      </c>
      <c r="Y104" s="48" t="s">
        <v>52</v>
      </c>
      <c r="Z104" s="48" t="s">
        <v>52</v>
      </c>
      <c r="AA104" s="48" t="s">
        <v>52</v>
      </c>
      <c r="AB104" s="70" t="s">
        <v>51</v>
      </c>
      <c r="AC104" s="49" t="s">
        <v>52</v>
      </c>
      <c r="AD104" s="15">
        <v>42509</v>
      </c>
      <c r="AE104" s="15" t="s">
        <v>2540</v>
      </c>
    </row>
    <row r="105" spans="1:31" s="20" customFormat="1" ht="84" customHeight="1">
      <c r="A105" s="14">
        <v>101</v>
      </c>
      <c r="B105" s="14">
        <v>80401385000</v>
      </c>
      <c r="C105" s="98" t="s">
        <v>315</v>
      </c>
      <c r="D105" s="14" t="s">
        <v>2872</v>
      </c>
      <c r="E105" s="98" t="s">
        <v>233</v>
      </c>
      <c r="F105" s="98" t="s">
        <v>316</v>
      </c>
      <c r="G105" s="14">
        <v>75203</v>
      </c>
      <c r="H105" s="14" t="s">
        <v>317</v>
      </c>
      <c r="I105" s="14" t="s">
        <v>318</v>
      </c>
      <c r="J105" s="14" t="s">
        <v>3055</v>
      </c>
      <c r="K105" s="43" t="s">
        <v>2582</v>
      </c>
      <c r="L105" s="43" t="s">
        <v>117</v>
      </c>
      <c r="M105" s="79" t="s">
        <v>2540</v>
      </c>
      <c r="N105" s="79" t="s">
        <v>3056</v>
      </c>
      <c r="O105" s="43" t="s">
        <v>2583</v>
      </c>
      <c r="P105" s="80" t="s">
        <v>2540</v>
      </c>
      <c r="Q105" s="84" t="s">
        <v>2806</v>
      </c>
      <c r="R105" s="80" t="s">
        <v>2540</v>
      </c>
      <c r="S105" s="84" t="s">
        <v>319</v>
      </c>
      <c r="T105" s="93" t="s">
        <v>2540</v>
      </c>
      <c r="U105" s="83" t="s">
        <v>152</v>
      </c>
      <c r="V105" s="85" t="s">
        <v>2540</v>
      </c>
      <c r="W105" s="126" t="s">
        <v>51</v>
      </c>
      <c r="X105" s="126" t="s">
        <v>52</v>
      </c>
      <c r="Y105" s="86" t="s">
        <v>52</v>
      </c>
      <c r="Z105" s="86" t="s">
        <v>52</v>
      </c>
      <c r="AA105" s="86" t="s">
        <v>52</v>
      </c>
      <c r="AB105" s="126" t="s">
        <v>51</v>
      </c>
      <c r="AC105" s="127" t="s">
        <v>52</v>
      </c>
      <c r="AD105" s="89">
        <v>42531</v>
      </c>
      <c r="AE105" s="89" t="s">
        <v>2540</v>
      </c>
    </row>
    <row r="106" spans="1:31" s="464" customFormat="1" ht="108" customHeight="1">
      <c r="A106" s="695">
        <v>102</v>
      </c>
      <c r="B106" s="601">
        <v>80401375000</v>
      </c>
      <c r="C106" s="601" t="s">
        <v>493</v>
      </c>
      <c r="D106" s="601" t="s">
        <v>3324</v>
      </c>
      <c r="E106" s="601" t="s">
        <v>94</v>
      </c>
      <c r="F106" s="601" t="s">
        <v>494</v>
      </c>
      <c r="G106" s="601">
        <v>75203</v>
      </c>
      <c r="H106" s="601" t="s">
        <v>495</v>
      </c>
      <c r="I106" s="601" t="s">
        <v>496</v>
      </c>
      <c r="J106" s="601" t="s">
        <v>3130</v>
      </c>
      <c r="K106" s="79" t="s">
        <v>2584</v>
      </c>
      <c r="L106" s="79" t="s">
        <v>461</v>
      </c>
      <c r="M106" s="79" t="s">
        <v>2540</v>
      </c>
      <c r="N106" s="79" t="s">
        <v>2535</v>
      </c>
      <c r="O106" s="79" t="s">
        <v>3131</v>
      </c>
      <c r="P106" s="80" t="s">
        <v>2540</v>
      </c>
      <c r="Q106" s="672" t="s">
        <v>2672</v>
      </c>
      <c r="R106" s="80" t="s">
        <v>2540</v>
      </c>
      <c r="S106" s="80" t="s">
        <v>2585</v>
      </c>
      <c r="T106" s="93" t="s">
        <v>2540</v>
      </c>
      <c r="U106" s="94" t="s">
        <v>152</v>
      </c>
      <c r="V106" s="85" t="s">
        <v>2540</v>
      </c>
      <c r="W106" s="96" t="s">
        <v>52</v>
      </c>
      <c r="X106" s="696" t="s">
        <v>52</v>
      </c>
      <c r="Y106" s="96" t="s">
        <v>52</v>
      </c>
      <c r="Z106" s="96" t="s">
        <v>52</v>
      </c>
      <c r="AA106" s="96" t="s">
        <v>52</v>
      </c>
      <c r="AB106" s="696" t="s">
        <v>51</v>
      </c>
      <c r="AC106" s="697" t="s">
        <v>52</v>
      </c>
      <c r="AD106" s="719">
        <v>42564</v>
      </c>
      <c r="AE106" s="719" t="s">
        <v>2540</v>
      </c>
    </row>
    <row r="107" spans="1:31" s="132" customFormat="1" ht="168" customHeight="1">
      <c r="A107" s="8">
        <v>103</v>
      </c>
      <c r="B107" s="14">
        <v>80401375000</v>
      </c>
      <c r="C107" s="14" t="s">
        <v>792</v>
      </c>
      <c r="D107" s="14" t="s">
        <v>1444</v>
      </c>
      <c r="E107" s="14" t="s">
        <v>94</v>
      </c>
      <c r="F107" s="14" t="s">
        <v>793</v>
      </c>
      <c r="G107" s="14">
        <v>75103</v>
      </c>
      <c r="H107" s="14" t="s">
        <v>794</v>
      </c>
      <c r="I107" s="14" t="s">
        <v>3260</v>
      </c>
      <c r="J107" s="14" t="s">
        <v>2996</v>
      </c>
      <c r="K107" s="43" t="s">
        <v>2999</v>
      </c>
      <c r="L107" s="43" t="s">
        <v>123</v>
      </c>
      <c r="M107" s="43" t="s">
        <v>1451</v>
      </c>
      <c r="N107" s="43" t="s">
        <v>2807</v>
      </c>
      <c r="O107" s="43" t="s">
        <v>795</v>
      </c>
      <c r="P107" s="84" t="s">
        <v>2813</v>
      </c>
      <c r="Q107" s="80" t="s">
        <v>2997</v>
      </c>
      <c r="R107" s="84" t="s">
        <v>2586</v>
      </c>
      <c r="S107" s="84" t="s">
        <v>2998</v>
      </c>
      <c r="T107" s="93" t="s">
        <v>2540</v>
      </c>
      <c r="U107" s="83" t="s">
        <v>163</v>
      </c>
      <c r="V107" s="95" t="s">
        <v>2540</v>
      </c>
      <c r="W107" s="127" t="s">
        <v>52</v>
      </c>
      <c r="X107" s="126" t="s">
        <v>52</v>
      </c>
      <c r="Y107" s="86" t="s">
        <v>52</v>
      </c>
      <c r="Z107" s="86" t="s">
        <v>52</v>
      </c>
      <c r="AA107" s="127" t="s">
        <v>52</v>
      </c>
      <c r="AB107" s="126" t="s">
        <v>51</v>
      </c>
      <c r="AC107" s="128" t="s">
        <v>52</v>
      </c>
      <c r="AD107" s="129">
        <v>42592</v>
      </c>
      <c r="AE107" s="130" t="s">
        <v>2540</v>
      </c>
    </row>
    <row r="108" spans="1:31" ht="409.5" customHeight="1">
      <c r="A108" s="8">
        <v>104</v>
      </c>
      <c r="B108" s="4">
        <v>80401380000</v>
      </c>
      <c r="C108" s="13" t="s">
        <v>452</v>
      </c>
      <c r="D108" s="570" t="s">
        <v>2523</v>
      </c>
      <c r="E108" s="13" t="s">
        <v>63</v>
      </c>
      <c r="F108" s="13" t="s">
        <v>453</v>
      </c>
      <c r="G108" s="4">
        <v>75500</v>
      </c>
      <c r="H108" s="4" t="s">
        <v>454</v>
      </c>
      <c r="I108" s="660" t="s">
        <v>2971</v>
      </c>
      <c r="J108" s="14" t="s">
        <v>3102</v>
      </c>
      <c r="K108" s="43" t="s">
        <v>2814</v>
      </c>
      <c r="L108" s="43" t="s">
        <v>445</v>
      </c>
      <c r="M108" s="43" t="s">
        <v>183</v>
      </c>
      <c r="N108" s="43" t="s">
        <v>3105</v>
      </c>
      <c r="O108" s="43" t="s">
        <v>2815</v>
      </c>
      <c r="P108" s="84" t="s">
        <v>3103</v>
      </c>
      <c r="Q108" s="80" t="s">
        <v>3104</v>
      </c>
      <c r="R108" s="80" t="s">
        <v>2540</v>
      </c>
      <c r="S108" s="80" t="s">
        <v>2540</v>
      </c>
      <c r="T108" s="93" t="s">
        <v>2540</v>
      </c>
      <c r="U108" s="83" t="s">
        <v>2816</v>
      </c>
      <c r="V108" s="95" t="s">
        <v>2639</v>
      </c>
      <c r="W108" s="48" t="s">
        <v>51</v>
      </c>
      <c r="X108" s="70" t="s">
        <v>52</v>
      </c>
      <c r="Y108" s="48" t="s">
        <v>52</v>
      </c>
      <c r="Z108" s="48" t="s">
        <v>52</v>
      </c>
      <c r="AA108" s="48" t="s">
        <v>51</v>
      </c>
      <c r="AB108" s="70" t="s">
        <v>51</v>
      </c>
      <c r="AC108" s="49" t="s">
        <v>52</v>
      </c>
      <c r="AD108" s="15">
        <v>42555</v>
      </c>
      <c r="AE108" s="15" t="s">
        <v>2540</v>
      </c>
    </row>
    <row r="109" spans="1:31" ht="96" customHeight="1">
      <c r="A109" s="600">
        <v>105</v>
      </c>
      <c r="B109" s="4">
        <v>80401380000</v>
      </c>
      <c r="C109" s="4" t="s">
        <v>555</v>
      </c>
      <c r="D109" s="559" t="s">
        <v>2463</v>
      </c>
      <c r="E109" s="4" t="s">
        <v>63</v>
      </c>
      <c r="F109" s="4" t="s">
        <v>556</v>
      </c>
      <c r="G109" s="4">
        <v>75104</v>
      </c>
      <c r="H109" s="4" t="s">
        <v>557</v>
      </c>
      <c r="I109" s="4" t="s">
        <v>558</v>
      </c>
      <c r="J109" s="14" t="s">
        <v>3132</v>
      </c>
      <c r="K109" s="79" t="s">
        <v>3134</v>
      </c>
      <c r="L109" s="43" t="s">
        <v>150</v>
      </c>
      <c r="M109" s="79" t="s">
        <v>2540</v>
      </c>
      <c r="N109" s="43" t="s">
        <v>3135</v>
      </c>
      <c r="O109" s="79" t="s">
        <v>2540</v>
      </c>
      <c r="P109" s="80" t="s">
        <v>2540</v>
      </c>
      <c r="Q109" s="84" t="s">
        <v>3133</v>
      </c>
      <c r="R109" s="80" t="s">
        <v>2540</v>
      </c>
      <c r="S109" s="80" t="s">
        <v>2540</v>
      </c>
      <c r="T109" s="56" t="s">
        <v>2540</v>
      </c>
      <c r="U109" s="61" t="s">
        <v>2569</v>
      </c>
      <c r="V109" s="66" t="s">
        <v>2540</v>
      </c>
      <c r="W109" s="48" t="s">
        <v>51</v>
      </c>
      <c r="X109" s="70" t="s">
        <v>52</v>
      </c>
      <c r="Y109" s="48" t="s">
        <v>52</v>
      </c>
      <c r="Z109" s="48" t="s">
        <v>51</v>
      </c>
      <c r="AA109" s="48" t="s">
        <v>51</v>
      </c>
      <c r="AB109" s="70" t="s">
        <v>51</v>
      </c>
      <c r="AC109" s="49" t="s">
        <v>52</v>
      </c>
      <c r="AD109" s="15">
        <v>42572</v>
      </c>
      <c r="AE109" s="15" t="s">
        <v>2540</v>
      </c>
    </row>
    <row r="110" spans="1:31" s="608" customFormat="1" ht="144" customHeight="1">
      <c r="A110" s="30">
        <v>106</v>
      </c>
      <c r="B110" s="37">
        <v>80401375000</v>
      </c>
      <c r="C110" s="604" t="s">
        <v>342</v>
      </c>
      <c r="D110" s="618" t="s">
        <v>2869</v>
      </c>
      <c r="E110" s="36" t="s">
        <v>94</v>
      </c>
      <c r="F110" s="36" t="s">
        <v>2871</v>
      </c>
      <c r="G110" s="27">
        <v>65242</v>
      </c>
      <c r="H110" s="27" t="s">
        <v>2870</v>
      </c>
      <c r="I110" s="37" t="s">
        <v>3098</v>
      </c>
      <c r="J110" s="27" t="s">
        <v>3099</v>
      </c>
      <c r="K110" s="37" t="s">
        <v>2858</v>
      </c>
      <c r="L110" s="37" t="s">
        <v>150</v>
      </c>
      <c r="M110" s="603" t="s">
        <v>2540</v>
      </c>
      <c r="N110" s="37" t="s">
        <v>3100</v>
      </c>
      <c r="O110" s="37" t="s">
        <v>343</v>
      </c>
      <c r="P110" s="37" t="s">
        <v>344</v>
      </c>
      <c r="Q110" s="37" t="s">
        <v>344</v>
      </c>
      <c r="R110" s="603" t="s">
        <v>2540</v>
      </c>
      <c r="S110" s="603" t="s">
        <v>2540</v>
      </c>
      <c r="T110" s="603" t="s">
        <v>2540</v>
      </c>
      <c r="U110" s="37" t="s">
        <v>152</v>
      </c>
      <c r="V110" s="603" t="s">
        <v>3101</v>
      </c>
      <c r="W110" s="29" t="s">
        <v>51</v>
      </c>
      <c r="X110" s="29" t="s">
        <v>52</v>
      </c>
      <c r="Y110" s="27" t="s">
        <v>52</v>
      </c>
      <c r="Z110" s="27" t="s">
        <v>52</v>
      </c>
      <c r="AA110" s="37" t="s">
        <v>51</v>
      </c>
      <c r="AB110" s="29" t="s">
        <v>51</v>
      </c>
      <c r="AC110" s="31" t="s">
        <v>51</v>
      </c>
      <c r="AD110" s="607">
        <v>42541</v>
      </c>
      <c r="AE110" s="607" t="s">
        <v>2540</v>
      </c>
    </row>
    <row r="111" spans="1:31" s="464" customFormat="1" ht="120" customHeight="1">
      <c r="A111" s="695">
        <v>107</v>
      </c>
      <c r="B111" s="601">
        <v>80252880001</v>
      </c>
      <c r="C111" s="601" t="s">
        <v>184</v>
      </c>
      <c r="D111" s="601" t="s">
        <v>3215</v>
      </c>
      <c r="E111" s="601" t="s">
        <v>185</v>
      </c>
      <c r="F111" s="601" t="s">
        <v>186</v>
      </c>
      <c r="G111" s="601">
        <v>65242</v>
      </c>
      <c r="H111" s="601" t="s">
        <v>187</v>
      </c>
      <c r="I111" s="601" t="s">
        <v>188</v>
      </c>
      <c r="J111" s="601" t="s">
        <v>3096</v>
      </c>
      <c r="K111" s="79" t="s">
        <v>3213</v>
      </c>
      <c r="L111" s="79" t="s">
        <v>2540</v>
      </c>
      <c r="M111" s="79" t="s">
        <v>2540</v>
      </c>
      <c r="N111" s="79" t="s">
        <v>3097</v>
      </c>
      <c r="O111" s="79" t="s">
        <v>2540</v>
      </c>
      <c r="P111" s="80" t="s">
        <v>2540</v>
      </c>
      <c r="Q111" s="80" t="s">
        <v>2540</v>
      </c>
      <c r="R111" s="80" t="s">
        <v>2540</v>
      </c>
      <c r="S111" s="80" t="s">
        <v>2540</v>
      </c>
      <c r="T111" s="93" t="s">
        <v>2540</v>
      </c>
      <c r="U111" s="94" t="s">
        <v>152</v>
      </c>
      <c r="V111" s="85" t="s">
        <v>3216</v>
      </c>
      <c r="W111" s="696" t="s">
        <v>51</v>
      </c>
      <c r="X111" s="696" t="s">
        <v>52</v>
      </c>
      <c r="Y111" s="697" t="s">
        <v>51</v>
      </c>
      <c r="Z111" s="96" t="s">
        <v>51</v>
      </c>
      <c r="AA111" s="96" t="s">
        <v>51</v>
      </c>
      <c r="AB111" s="696" t="s">
        <v>51</v>
      </c>
      <c r="AC111" s="697" t="s">
        <v>51</v>
      </c>
      <c r="AD111" s="698">
        <v>42515</v>
      </c>
      <c r="AE111" s="698">
        <v>43006</v>
      </c>
    </row>
    <row r="112" spans="1:31" s="704" customFormat="1" ht="132">
      <c r="A112" s="37">
        <v>133</v>
      </c>
      <c r="B112" s="699">
        <v>80252880001</v>
      </c>
      <c r="C112" s="700" t="s">
        <v>3217</v>
      </c>
      <c r="D112" s="37" t="s">
        <v>3218</v>
      </c>
      <c r="E112" s="699">
        <v>24501001</v>
      </c>
      <c r="F112" s="699">
        <v>245956139</v>
      </c>
      <c r="G112" s="699">
        <v>65242</v>
      </c>
      <c r="H112" s="37" t="s">
        <v>187</v>
      </c>
      <c r="I112" s="37" t="s">
        <v>188</v>
      </c>
      <c r="J112" s="37" t="s">
        <v>3096</v>
      </c>
      <c r="K112" s="37" t="s">
        <v>3213</v>
      </c>
      <c r="L112" s="37" t="s">
        <v>2540</v>
      </c>
      <c r="M112" s="37" t="s">
        <v>2540</v>
      </c>
      <c r="N112" s="37" t="s">
        <v>3097</v>
      </c>
      <c r="O112" s="37" t="s">
        <v>2540</v>
      </c>
      <c r="P112" s="37"/>
      <c r="Q112" s="37"/>
      <c r="R112" s="37"/>
      <c r="S112" s="37"/>
      <c r="T112" s="37"/>
      <c r="U112" s="37" t="s">
        <v>152</v>
      </c>
      <c r="V112" s="37" t="s">
        <v>3214</v>
      </c>
      <c r="W112" s="701" t="s">
        <v>51</v>
      </c>
      <c r="X112" s="701" t="s">
        <v>52</v>
      </c>
      <c r="Y112" s="702" t="s">
        <v>51</v>
      </c>
      <c r="Z112" s="37" t="s">
        <v>51</v>
      </c>
      <c r="AA112" s="37" t="s">
        <v>51</v>
      </c>
      <c r="AB112" s="701" t="s">
        <v>51</v>
      </c>
      <c r="AC112" s="702" t="s">
        <v>51</v>
      </c>
      <c r="AD112" s="703">
        <v>43020</v>
      </c>
      <c r="AE112" s="703"/>
    </row>
    <row r="113" spans="1:31" s="683" customFormat="1" ht="96" customHeight="1">
      <c r="A113" s="677">
        <v>108</v>
      </c>
      <c r="B113" s="678">
        <v>80401375000</v>
      </c>
      <c r="C113" s="679" t="s">
        <v>480</v>
      </c>
      <c r="D113" s="678" t="s">
        <v>3121</v>
      </c>
      <c r="E113" s="679" t="s">
        <v>94</v>
      </c>
      <c r="F113" s="679" t="s">
        <v>481</v>
      </c>
      <c r="G113" s="678">
        <v>65242</v>
      </c>
      <c r="H113" s="678" t="s">
        <v>482</v>
      </c>
      <c r="I113" s="678" t="s">
        <v>483</v>
      </c>
      <c r="J113" s="678" t="s">
        <v>484</v>
      </c>
      <c r="K113" s="678" t="s">
        <v>2587</v>
      </c>
      <c r="L113" s="678" t="s">
        <v>150</v>
      </c>
      <c r="M113" s="678" t="s">
        <v>2540</v>
      </c>
      <c r="N113" s="678" t="s">
        <v>2808</v>
      </c>
      <c r="O113" s="678" t="s">
        <v>344</v>
      </c>
      <c r="P113" s="678" t="s">
        <v>2540</v>
      </c>
      <c r="Q113" s="678" t="s">
        <v>2809</v>
      </c>
      <c r="R113" s="678" t="s">
        <v>2540</v>
      </c>
      <c r="S113" s="678" t="s">
        <v>2540</v>
      </c>
      <c r="T113" s="678" t="s">
        <v>2540</v>
      </c>
      <c r="U113" s="678" t="s">
        <v>152</v>
      </c>
      <c r="V113" s="678" t="s">
        <v>2642</v>
      </c>
      <c r="W113" s="678" t="s">
        <v>52</v>
      </c>
      <c r="X113" s="680" t="s">
        <v>51</v>
      </c>
      <c r="Y113" s="678" t="s">
        <v>52</v>
      </c>
      <c r="Z113" s="678" t="s">
        <v>52</v>
      </c>
      <c r="AA113" s="678" t="s">
        <v>51</v>
      </c>
      <c r="AB113" s="680" t="s">
        <v>51</v>
      </c>
      <c r="AC113" s="681" t="s">
        <v>52</v>
      </c>
      <c r="AD113" s="682">
        <v>42559</v>
      </c>
      <c r="AE113" s="682">
        <v>42880</v>
      </c>
    </row>
    <row r="114" spans="1:31" s="639" customFormat="1" ht="108" customHeight="1">
      <c r="A114" s="620">
        <v>109</v>
      </c>
      <c r="B114" s="621">
        <v>80252880003</v>
      </c>
      <c r="C114" s="634" t="s">
        <v>436</v>
      </c>
      <c r="D114" s="621" t="s">
        <v>1445</v>
      </c>
      <c r="E114" s="634" t="s">
        <v>185</v>
      </c>
      <c r="F114" s="634" t="s">
        <v>437</v>
      </c>
      <c r="G114" s="621">
        <v>75201</v>
      </c>
      <c r="H114" s="621" t="s">
        <v>438</v>
      </c>
      <c r="I114" s="621" t="s">
        <v>439</v>
      </c>
      <c r="J114" s="621" t="s">
        <v>440</v>
      </c>
      <c r="K114" s="621" t="s">
        <v>1446</v>
      </c>
      <c r="L114" s="621" t="s">
        <v>212</v>
      </c>
      <c r="M114" s="621" t="s">
        <v>150</v>
      </c>
      <c r="N114" s="621" t="s">
        <v>441</v>
      </c>
      <c r="O114" s="621" t="s">
        <v>2540</v>
      </c>
      <c r="P114" s="621" t="s">
        <v>2540</v>
      </c>
      <c r="Q114" s="621" t="s">
        <v>344</v>
      </c>
      <c r="R114" s="621" t="s">
        <v>2540</v>
      </c>
      <c r="S114" s="621" t="s">
        <v>2540</v>
      </c>
      <c r="T114" s="621" t="s">
        <v>2540</v>
      </c>
      <c r="U114" s="621" t="s">
        <v>152</v>
      </c>
      <c r="V114" s="621" t="s">
        <v>2640</v>
      </c>
      <c r="W114" s="621" t="s">
        <v>52</v>
      </c>
      <c r="X114" s="636" t="s">
        <v>52</v>
      </c>
      <c r="Y114" s="621" t="s">
        <v>52</v>
      </c>
      <c r="Z114" s="621" t="s">
        <v>52</v>
      </c>
      <c r="AA114" s="621" t="s">
        <v>51</v>
      </c>
      <c r="AB114" s="636" t="s">
        <v>51</v>
      </c>
      <c r="AC114" s="637" t="s">
        <v>51</v>
      </c>
      <c r="AD114" s="638">
        <v>42551</v>
      </c>
      <c r="AE114" s="638" t="s">
        <v>2540</v>
      </c>
    </row>
    <row r="115" spans="1:31" s="23" customFormat="1" ht="108" customHeight="1">
      <c r="A115" s="8">
        <v>110</v>
      </c>
      <c r="B115" s="4">
        <v>80401375000</v>
      </c>
      <c r="C115" s="13" t="s">
        <v>818</v>
      </c>
      <c r="D115" s="4" t="s">
        <v>1145</v>
      </c>
      <c r="E115" s="13" t="s">
        <v>94</v>
      </c>
      <c r="F115" s="13" t="s">
        <v>819</v>
      </c>
      <c r="G115" s="4">
        <v>75203</v>
      </c>
      <c r="H115" s="4" t="s">
        <v>820</v>
      </c>
      <c r="I115" s="4" t="s">
        <v>821</v>
      </c>
      <c r="J115" s="4" t="s">
        <v>822</v>
      </c>
      <c r="K115" s="42" t="s">
        <v>823</v>
      </c>
      <c r="L115" s="42" t="s">
        <v>564</v>
      </c>
      <c r="M115" s="42" t="s">
        <v>824</v>
      </c>
      <c r="N115" s="43" t="s">
        <v>2810</v>
      </c>
      <c r="O115" s="42" t="s">
        <v>2540</v>
      </c>
      <c r="P115" s="53" t="s">
        <v>2540</v>
      </c>
      <c r="Q115" s="53" t="s">
        <v>2540</v>
      </c>
      <c r="R115" s="53" t="s">
        <v>2540</v>
      </c>
      <c r="S115" s="53" t="s">
        <v>2540</v>
      </c>
      <c r="T115" s="56" t="s">
        <v>2540</v>
      </c>
      <c r="U115" s="61" t="s">
        <v>163</v>
      </c>
      <c r="V115" s="66" t="s">
        <v>2540</v>
      </c>
      <c r="W115" s="49" t="s">
        <v>52</v>
      </c>
      <c r="X115" s="49" t="s">
        <v>51</v>
      </c>
      <c r="Y115" s="48" t="s">
        <v>52</v>
      </c>
      <c r="Z115" s="48" t="s">
        <v>52</v>
      </c>
      <c r="AA115" s="49" t="s">
        <v>51</v>
      </c>
      <c r="AB115" s="70" t="s">
        <v>51</v>
      </c>
      <c r="AC115" s="87" t="s">
        <v>51</v>
      </c>
      <c r="AD115" s="11">
        <v>42597</v>
      </c>
      <c r="AE115" s="9" t="s">
        <v>2540</v>
      </c>
    </row>
    <row r="116" spans="1:31" s="19" customFormat="1" ht="140.25" customHeight="1">
      <c r="A116" s="8">
        <v>111</v>
      </c>
      <c r="B116" s="4">
        <v>80401390000</v>
      </c>
      <c r="C116" s="4" t="s">
        <v>294</v>
      </c>
      <c r="D116" s="4" t="s">
        <v>1146</v>
      </c>
      <c r="E116" s="4" t="s">
        <v>179</v>
      </c>
      <c r="F116" s="4" t="s">
        <v>295</v>
      </c>
      <c r="G116" s="4">
        <v>75203</v>
      </c>
      <c r="H116" s="4" t="s">
        <v>296</v>
      </c>
      <c r="I116" s="4" t="s">
        <v>297</v>
      </c>
      <c r="J116" s="709" t="s">
        <v>3289</v>
      </c>
      <c r="K116" s="43" t="s">
        <v>3290</v>
      </c>
      <c r="L116" s="43" t="s">
        <v>564</v>
      </c>
      <c r="M116" s="43" t="s">
        <v>49</v>
      </c>
      <c r="N116" s="43" t="s">
        <v>3291</v>
      </c>
      <c r="O116" s="43" t="s">
        <v>298</v>
      </c>
      <c r="P116" s="80" t="s">
        <v>2540</v>
      </c>
      <c r="Q116" s="80" t="s">
        <v>2540</v>
      </c>
      <c r="R116" s="80" t="s">
        <v>2540</v>
      </c>
      <c r="S116" s="80" t="s">
        <v>2540</v>
      </c>
      <c r="T116" s="93" t="s">
        <v>2540</v>
      </c>
      <c r="U116" s="83" t="s">
        <v>163</v>
      </c>
      <c r="V116" s="66" t="s">
        <v>2540</v>
      </c>
      <c r="W116" s="49" t="s">
        <v>52</v>
      </c>
      <c r="X116" s="49" t="s">
        <v>51</v>
      </c>
      <c r="Y116" s="48" t="s">
        <v>52</v>
      </c>
      <c r="Z116" s="48" t="s">
        <v>52</v>
      </c>
      <c r="AA116" s="48" t="s">
        <v>51</v>
      </c>
      <c r="AB116" s="70" t="s">
        <v>51</v>
      </c>
      <c r="AC116" s="49" t="s">
        <v>51</v>
      </c>
      <c r="AD116" s="15">
        <v>42529</v>
      </c>
      <c r="AE116" s="15" t="s">
        <v>2540</v>
      </c>
    </row>
    <row r="117" spans="1:31" s="20" customFormat="1" ht="108" customHeight="1">
      <c r="A117" s="8">
        <v>112</v>
      </c>
      <c r="B117" s="14">
        <v>80401370000</v>
      </c>
      <c r="C117" s="98" t="s">
        <v>578</v>
      </c>
      <c r="D117" s="14" t="s">
        <v>1447</v>
      </c>
      <c r="E117" s="98" t="s">
        <v>43</v>
      </c>
      <c r="F117" s="98" t="s">
        <v>579</v>
      </c>
      <c r="G117" s="14">
        <v>75203</v>
      </c>
      <c r="H117" s="14" t="s">
        <v>580</v>
      </c>
      <c r="I117" s="14" t="s">
        <v>581</v>
      </c>
      <c r="J117" s="14" t="s">
        <v>3220</v>
      </c>
      <c r="K117" s="43" t="s">
        <v>3061</v>
      </c>
      <c r="L117" s="43" t="s">
        <v>564</v>
      </c>
      <c r="M117" s="43" t="s">
        <v>49</v>
      </c>
      <c r="N117" s="43" t="s">
        <v>3221</v>
      </c>
      <c r="O117" s="79" t="s">
        <v>2540</v>
      </c>
      <c r="P117" s="80" t="s">
        <v>2540</v>
      </c>
      <c r="Q117" s="80" t="s">
        <v>2540</v>
      </c>
      <c r="R117" s="80" t="s">
        <v>2540</v>
      </c>
      <c r="S117" s="80" t="s">
        <v>2540</v>
      </c>
      <c r="T117" s="93" t="s">
        <v>2540</v>
      </c>
      <c r="U117" s="83" t="s">
        <v>163</v>
      </c>
      <c r="V117" s="95" t="s">
        <v>2540</v>
      </c>
      <c r="W117" s="127" t="s">
        <v>52</v>
      </c>
      <c r="X117" s="127" t="s">
        <v>51</v>
      </c>
      <c r="Y117" s="86" t="s">
        <v>52</v>
      </c>
      <c r="Z117" s="86" t="s">
        <v>52</v>
      </c>
      <c r="AA117" s="86" t="s">
        <v>51</v>
      </c>
      <c r="AB117" s="126" t="s">
        <v>51</v>
      </c>
      <c r="AC117" s="86" t="s">
        <v>52</v>
      </c>
      <c r="AD117" s="89">
        <v>42573</v>
      </c>
      <c r="AE117" s="89" t="s">
        <v>2540</v>
      </c>
    </row>
    <row r="118" spans="1:31" ht="108" customHeight="1">
      <c r="A118" s="600">
        <v>113</v>
      </c>
      <c r="B118" s="4">
        <v>80401384000</v>
      </c>
      <c r="C118" s="4" t="s">
        <v>390</v>
      </c>
      <c r="D118" s="570" t="s">
        <v>2524</v>
      </c>
      <c r="E118" s="4" t="s">
        <v>198</v>
      </c>
      <c r="F118" s="4" t="s">
        <v>391</v>
      </c>
      <c r="G118" s="4">
        <v>75203</v>
      </c>
      <c r="H118" s="4" t="s">
        <v>392</v>
      </c>
      <c r="I118" s="4" t="s">
        <v>393</v>
      </c>
      <c r="J118" s="240" t="s">
        <v>2457</v>
      </c>
      <c r="K118" s="43" t="s">
        <v>2754</v>
      </c>
      <c r="L118" s="43" t="s">
        <v>157</v>
      </c>
      <c r="M118" s="43" t="s">
        <v>49</v>
      </c>
      <c r="N118" s="43" t="s">
        <v>2811</v>
      </c>
      <c r="O118" s="43" t="s">
        <v>344</v>
      </c>
      <c r="P118" s="80" t="s">
        <v>2540</v>
      </c>
      <c r="Q118" s="80" t="s">
        <v>2540</v>
      </c>
      <c r="R118" s="80" t="s">
        <v>2540</v>
      </c>
      <c r="S118" s="80" t="s">
        <v>2540</v>
      </c>
      <c r="T118" s="93" t="s">
        <v>2540</v>
      </c>
      <c r="U118" s="83" t="s">
        <v>163</v>
      </c>
      <c r="V118" s="66" t="s">
        <v>2540</v>
      </c>
      <c r="W118" s="49" t="s">
        <v>52</v>
      </c>
      <c r="X118" s="49" t="s">
        <v>51</v>
      </c>
      <c r="Y118" s="48" t="s">
        <v>52</v>
      </c>
      <c r="Z118" s="48" t="s">
        <v>52</v>
      </c>
      <c r="AA118" s="48" t="s">
        <v>51</v>
      </c>
      <c r="AB118" s="70" t="s">
        <v>51</v>
      </c>
      <c r="AC118" s="49" t="s">
        <v>52</v>
      </c>
      <c r="AD118" s="15">
        <v>42548</v>
      </c>
      <c r="AE118" s="15" t="s">
        <v>2540</v>
      </c>
    </row>
    <row r="119" spans="1:31" ht="96" customHeight="1">
      <c r="A119" s="8">
        <v>114</v>
      </c>
      <c r="B119" s="4">
        <v>80401380000</v>
      </c>
      <c r="C119" s="13" t="s">
        <v>559</v>
      </c>
      <c r="D119" s="4" t="s">
        <v>1147</v>
      </c>
      <c r="E119" s="13" t="s">
        <v>63</v>
      </c>
      <c r="F119" s="13" t="s">
        <v>560</v>
      </c>
      <c r="G119" s="4">
        <v>75203</v>
      </c>
      <c r="H119" s="4" t="s">
        <v>561</v>
      </c>
      <c r="I119" s="4" t="s">
        <v>562</v>
      </c>
      <c r="J119" s="14" t="s">
        <v>563</v>
      </c>
      <c r="K119" s="43" t="s">
        <v>2588</v>
      </c>
      <c r="L119" s="43" t="s">
        <v>564</v>
      </c>
      <c r="M119" s="43" t="s">
        <v>49</v>
      </c>
      <c r="N119" s="43" t="s">
        <v>2812</v>
      </c>
      <c r="O119" s="79" t="s">
        <v>2540</v>
      </c>
      <c r="P119" s="80" t="s">
        <v>2540</v>
      </c>
      <c r="Q119" s="80" t="s">
        <v>2540</v>
      </c>
      <c r="R119" s="80" t="s">
        <v>2540</v>
      </c>
      <c r="S119" s="80" t="s">
        <v>2540</v>
      </c>
      <c r="T119" s="93" t="s">
        <v>2540</v>
      </c>
      <c r="U119" s="83" t="s">
        <v>163</v>
      </c>
      <c r="V119" s="66" t="s">
        <v>2540</v>
      </c>
      <c r="W119" s="49" t="s">
        <v>52</v>
      </c>
      <c r="X119" s="49" t="s">
        <v>51</v>
      </c>
      <c r="Y119" s="48" t="s">
        <v>52</v>
      </c>
      <c r="Z119" s="48" t="s">
        <v>52</v>
      </c>
      <c r="AA119" s="48" t="s">
        <v>51</v>
      </c>
      <c r="AB119" s="70" t="s">
        <v>51</v>
      </c>
      <c r="AC119" s="49" t="s">
        <v>52</v>
      </c>
      <c r="AD119" s="15">
        <v>42572</v>
      </c>
      <c r="AE119" s="15" t="s">
        <v>2540</v>
      </c>
    </row>
    <row r="120" spans="1:31" s="23" customFormat="1" ht="156" customHeight="1">
      <c r="A120" s="8">
        <v>115</v>
      </c>
      <c r="B120" s="4">
        <v>80401375000</v>
      </c>
      <c r="C120" s="4" t="s">
        <v>753</v>
      </c>
      <c r="D120" s="671" t="s">
        <v>3068</v>
      </c>
      <c r="E120" s="4" t="s">
        <v>94</v>
      </c>
      <c r="F120" s="4" t="s">
        <v>754</v>
      </c>
      <c r="G120" s="4">
        <v>75203</v>
      </c>
      <c r="H120" s="4" t="s">
        <v>755</v>
      </c>
      <c r="I120" s="4" t="s">
        <v>756</v>
      </c>
      <c r="J120" s="693" t="s">
        <v>3231</v>
      </c>
      <c r="K120" s="79" t="s">
        <v>3232</v>
      </c>
      <c r="L120" s="43" t="s">
        <v>123</v>
      </c>
      <c r="M120" s="43" t="s">
        <v>703</v>
      </c>
      <c r="N120" s="43" t="s">
        <v>2589</v>
      </c>
      <c r="O120" s="43" t="s">
        <v>3233</v>
      </c>
      <c r="P120" s="80" t="s">
        <v>2540</v>
      </c>
      <c r="Q120" s="80" t="s">
        <v>2540</v>
      </c>
      <c r="R120" s="80" t="s">
        <v>2540</v>
      </c>
      <c r="S120" s="80" t="s">
        <v>2540</v>
      </c>
      <c r="T120" s="93" t="s">
        <v>2540</v>
      </c>
      <c r="U120" s="83" t="s">
        <v>163</v>
      </c>
      <c r="V120" s="66" t="s">
        <v>2540</v>
      </c>
      <c r="W120" s="49" t="s">
        <v>51</v>
      </c>
      <c r="X120" s="70" t="s">
        <v>52</v>
      </c>
      <c r="Y120" s="48" t="s">
        <v>52</v>
      </c>
      <c r="Z120" s="48" t="s">
        <v>52</v>
      </c>
      <c r="AA120" s="49" t="s">
        <v>52</v>
      </c>
      <c r="AB120" s="70" t="s">
        <v>51</v>
      </c>
      <c r="AC120" s="87" t="s">
        <v>52</v>
      </c>
      <c r="AD120" s="11">
        <v>42591</v>
      </c>
      <c r="AE120" s="9" t="s">
        <v>2540</v>
      </c>
    </row>
    <row r="121" spans="1:31" ht="108" customHeight="1">
      <c r="A121" s="8">
        <v>116</v>
      </c>
      <c r="B121" s="4">
        <v>80401385000</v>
      </c>
      <c r="C121" s="4" t="s">
        <v>412</v>
      </c>
      <c r="D121" s="4" t="s">
        <v>1148</v>
      </c>
      <c r="E121" s="4" t="s">
        <v>233</v>
      </c>
      <c r="F121" s="4" t="s">
        <v>413</v>
      </c>
      <c r="G121" s="4">
        <v>75203</v>
      </c>
      <c r="H121" s="4" t="s">
        <v>414</v>
      </c>
      <c r="I121" s="4" t="s">
        <v>415</v>
      </c>
      <c r="J121" s="560" t="s">
        <v>2484</v>
      </c>
      <c r="K121" s="42" t="s">
        <v>2590</v>
      </c>
      <c r="L121" s="42" t="s">
        <v>193</v>
      </c>
      <c r="M121" s="42" t="s">
        <v>117</v>
      </c>
      <c r="N121" s="43" t="s">
        <v>2820</v>
      </c>
      <c r="O121" s="43" t="s">
        <v>213</v>
      </c>
      <c r="P121" s="53" t="s">
        <v>2540</v>
      </c>
      <c r="Q121" s="53" t="s">
        <v>2540</v>
      </c>
      <c r="R121" s="53" t="s">
        <v>2540</v>
      </c>
      <c r="S121" s="53" t="s">
        <v>2540</v>
      </c>
      <c r="T121" s="56" t="s">
        <v>2540</v>
      </c>
      <c r="U121" s="61" t="s">
        <v>163</v>
      </c>
      <c r="V121" s="66" t="s">
        <v>2540</v>
      </c>
      <c r="W121" s="48" t="s">
        <v>51</v>
      </c>
      <c r="X121" s="70" t="s">
        <v>52</v>
      </c>
      <c r="Y121" s="48" t="s">
        <v>52</v>
      </c>
      <c r="Z121" s="48" t="s">
        <v>52</v>
      </c>
      <c r="AA121" s="48" t="s">
        <v>52</v>
      </c>
      <c r="AB121" s="70" t="s">
        <v>51</v>
      </c>
      <c r="AC121" s="49" t="s">
        <v>52</v>
      </c>
      <c r="AD121" s="15">
        <v>42549</v>
      </c>
      <c r="AE121" s="15" t="s">
        <v>2540</v>
      </c>
    </row>
    <row r="122" spans="1:31" ht="120" customHeight="1">
      <c r="A122" s="600">
        <v>117</v>
      </c>
      <c r="B122" s="4">
        <v>80401385000</v>
      </c>
      <c r="C122" s="4" t="s">
        <v>497</v>
      </c>
      <c r="D122" s="570" t="s">
        <v>2525</v>
      </c>
      <c r="E122" s="4" t="s">
        <v>233</v>
      </c>
      <c r="F122" s="4" t="s">
        <v>498</v>
      </c>
      <c r="G122" s="4">
        <v>75203</v>
      </c>
      <c r="H122" s="4" t="s">
        <v>499</v>
      </c>
      <c r="I122" s="598" t="s">
        <v>2853</v>
      </c>
      <c r="J122" s="560" t="s">
        <v>2485</v>
      </c>
      <c r="K122" s="43" t="s">
        <v>2755</v>
      </c>
      <c r="L122" s="43" t="s">
        <v>289</v>
      </c>
      <c r="M122" s="43" t="s">
        <v>445</v>
      </c>
      <c r="N122" s="43" t="s">
        <v>2726</v>
      </c>
      <c r="O122" s="43" t="s">
        <v>2591</v>
      </c>
      <c r="P122" s="80" t="s">
        <v>2540</v>
      </c>
      <c r="Q122" s="80" t="s">
        <v>2540</v>
      </c>
      <c r="R122" s="80" t="s">
        <v>2540</v>
      </c>
      <c r="S122" s="80" t="s">
        <v>2540</v>
      </c>
      <c r="T122" s="93" t="s">
        <v>2540</v>
      </c>
      <c r="U122" s="83" t="s">
        <v>2634</v>
      </c>
      <c r="V122" s="66" t="s">
        <v>2540</v>
      </c>
      <c r="W122" s="48" t="s">
        <v>51</v>
      </c>
      <c r="X122" s="70" t="s">
        <v>52</v>
      </c>
      <c r="Y122" s="48" t="s">
        <v>52</v>
      </c>
      <c r="Z122" s="48" t="s">
        <v>52</v>
      </c>
      <c r="AA122" s="48" t="s">
        <v>51</v>
      </c>
      <c r="AB122" s="70" t="s">
        <v>51</v>
      </c>
      <c r="AC122" s="49" t="s">
        <v>52</v>
      </c>
      <c r="AD122" s="15">
        <v>42564</v>
      </c>
      <c r="AE122" s="15" t="s">
        <v>2540</v>
      </c>
    </row>
    <row r="123" spans="1:31" s="132" customFormat="1" ht="120" customHeight="1">
      <c r="A123" s="8">
        <v>118</v>
      </c>
      <c r="B123" s="14">
        <v>80401384000</v>
      </c>
      <c r="C123" s="14" t="s">
        <v>796</v>
      </c>
      <c r="D123" s="14" t="s">
        <v>1448</v>
      </c>
      <c r="E123" s="14" t="s">
        <v>198</v>
      </c>
      <c r="F123" s="14" t="s">
        <v>797</v>
      </c>
      <c r="G123" s="14">
        <v>75203</v>
      </c>
      <c r="H123" s="14" t="s">
        <v>798</v>
      </c>
      <c r="I123" s="14" t="s">
        <v>2970</v>
      </c>
      <c r="J123" s="14" t="s">
        <v>799</v>
      </c>
      <c r="K123" s="81" t="s">
        <v>2592</v>
      </c>
      <c r="L123" s="43" t="s">
        <v>2593</v>
      </c>
      <c r="M123" s="43" t="s">
        <v>117</v>
      </c>
      <c r="N123" s="81" t="s">
        <v>2821</v>
      </c>
      <c r="O123" s="43" t="s">
        <v>2540</v>
      </c>
      <c r="P123" s="84" t="s">
        <v>2540</v>
      </c>
      <c r="Q123" s="84" t="s">
        <v>2540</v>
      </c>
      <c r="R123" s="84" t="s">
        <v>2540</v>
      </c>
      <c r="S123" s="84" t="s">
        <v>2540</v>
      </c>
      <c r="T123" s="90" t="s">
        <v>2540</v>
      </c>
      <c r="U123" s="83" t="s">
        <v>163</v>
      </c>
      <c r="V123" s="95" t="s">
        <v>2540</v>
      </c>
      <c r="W123" s="127" t="s">
        <v>51</v>
      </c>
      <c r="X123" s="126" t="s">
        <v>52</v>
      </c>
      <c r="Y123" s="86" t="s">
        <v>52</v>
      </c>
      <c r="Z123" s="86" t="s">
        <v>52</v>
      </c>
      <c r="AA123" s="127" t="s">
        <v>51</v>
      </c>
      <c r="AB123" s="126" t="s">
        <v>51</v>
      </c>
      <c r="AC123" s="128" t="s">
        <v>52</v>
      </c>
      <c r="AD123" s="129">
        <v>42592</v>
      </c>
      <c r="AE123" s="130" t="s">
        <v>2540</v>
      </c>
    </row>
    <row r="124" spans="1:31" s="19" customFormat="1" ht="178.5" customHeight="1">
      <c r="A124" s="8">
        <v>119</v>
      </c>
      <c r="B124" s="4">
        <v>80401384000</v>
      </c>
      <c r="C124" s="4" t="s">
        <v>312</v>
      </c>
      <c r="D124" s="4" t="s">
        <v>1149</v>
      </c>
      <c r="E124" s="4" t="s">
        <v>198</v>
      </c>
      <c r="F124" s="4" t="s">
        <v>313</v>
      </c>
      <c r="G124" s="4">
        <v>75203</v>
      </c>
      <c r="H124" s="4" t="s">
        <v>314</v>
      </c>
      <c r="I124" s="598" t="s">
        <v>2854</v>
      </c>
      <c r="J124" s="14" t="s">
        <v>3106</v>
      </c>
      <c r="K124" s="43" t="s">
        <v>3107</v>
      </c>
      <c r="L124" s="43" t="s">
        <v>193</v>
      </c>
      <c r="M124" s="43" t="s">
        <v>117</v>
      </c>
      <c r="N124" s="79" t="s">
        <v>3109</v>
      </c>
      <c r="O124" s="43" t="s">
        <v>3108</v>
      </c>
      <c r="P124" s="80" t="s">
        <v>2540</v>
      </c>
      <c r="Q124" s="80" t="s">
        <v>2540</v>
      </c>
      <c r="R124" s="80" t="s">
        <v>2540</v>
      </c>
      <c r="S124" s="80" t="s">
        <v>2540</v>
      </c>
      <c r="T124" s="93" t="s">
        <v>2540</v>
      </c>
      <c r="U124" s="83" t="s">
        <v>163</v>
      </c>
      <c r="V124" s="85" t="s">
        <v>2540</v>
      </c>
      <c r="W124" s="70" t="s">
        <v>51</v>
      </c>
      <c r="X124" s="70" t="s">
        <v>52</v>
      </c>
      <c r="Y124" s="48" t="s">
        <v>52</v>
      </c>
      <c r="Z124" s="48" t="s">
        <v>52</v>
      </c>
      <c r="AA124" s="48" t="s">
        <v>52</v>
      </c>
      <c r="AB124" s="70" t="s">
        <v>51</v>
      </c>
      <c r="AC124" s="49" t="s">
        <v>51</v>
      </c>
      <c r="AD124" s="15">
        <v>42531</v>
      </c>
      <c r="AE124" s="15" t="s">
        <v>2540</v>
      </c>
    </row>
    <row r="125" spans="1:31" ht="120" customHeight="1">
      <c r="A125" s="8">
        <v>120</v>
      </c>
      <c r="B125" s="4">
        <v>80401380000</v>
      </c>
      <c r="C125" s="4" t="s">
        <v>189</v>
      </c>
      <c r="D125" s="4" t="s">
        <v>1150</v>
      </c>
      <c r="E125" s="4" t="s">
        <v>63</v>
      </c>
      <c r="F125" s="4" t="s">
        <v>190</v>
      </c>
      <c r="G125" s="4">
        <v>75203</v>
      </c>
      <c r="H125" s="4" t="s">
        <v>191</v>
      </c>
      <c r="I125" s="673" t="s">
        <v>192</v>
      </c>
      <c r="J125" s="14" t="s">
        <v>3076</v>
      </c>
      <c r="K125" s="43" t="s">
        <v>2594</v>
      </c>
      <c r="L125" s="43" t="s">
        <v>193</v>
      </c>
      <c r="M125" s="43" t="s">
        <v>117</v>
      </c>
      <c r="N125" s="43" t="s">
        <v>2867</v>
      </c>
      <c r="O125" s="43" t="s">
        <v>2866</v>
      </c>
      <c r="P125" s="80" t="s">
        <v>2540</v>
      </c>
      <c r="Q125" s="80" t="s">
        <v>2540</v>
      </c>
      <c r="R125" s="80" t="s">
        <v>2540</v>
      </c>
      <c r="S125" s="80" t="s">
        <v>2540</v>
      </c>
      <c r="T125" s="93" t="s">
        <v>2540</v>
      </c>
      <c r="U125" s="83" t="s">
        <v>163</v>
      </c>
      <c r="V125" s="66" t="s">
        <v>2540</v>
      </c>
      <c r="W125" s="70" t="s">
        <v>51</v>
      </c>
      <c r="X125" s="70" t="s">
        <v>52</v>
      </c>
      <c r="Y125" s="49" t="s">
        <v>52</v>
      </c>
      <c r="Z125" s="48" t="s">
        <v>52</v>
      </c>
      <c r="AA125" s="48" t="s">
        <v>52</v>
      </c>
      <c r="AB125" s="70" t="s">
        <v>51</v>
      </c>
      <c r="AC125" s="49" t="s">
        <v>52</v>
      </c>
      <c r="AD125" s="15">
        <v>42516</v>
      </c>
      <c r="AE125" s="15" t="s">
        <v>2540</v>
      </c>
    </row>
    <row r="126" spans="1:31" ht="384" customHeight="1">
      <c r="A126" s="600">
        <v>121</v>
      </c>
      <c r="B126" s="4">
        <v>80401375000</v>
      </c>
      <c r="C126" s="13" t="s">
        <v>141</v>
      </c>
      <c r="D126" s="4" t="s">
        <v>1151</v>
      </c>
      <c r="E126" s="13" t="s">
        <v>94</v>
      </c>
      <c r="F126" s="13" t="s">
        <v>142</v>
      </c>
      <c r="G126" s="4">
        <v>75203</v>
      </c>
      <c r="H126" s="4" t="s">
        <v>143</v>
      </c>
      <c r="I126" s="4" t="s">
        <v>144</v>
      </c>
      <c r="J126" s="560" t="s">
        <v>2486</v>
      </c>
      <c r="K126" s="42" t="s">
        <v>2595</v>
      </c>
      <c r="L126" s="42" t="s">
        <v>193</v>
      </c>
      <c r="M126" s="42" t="s">
        <v>933</v>
      </c>
      <c r="N126" s="43" t="s">
        <v>2727</v>
      </c>
      <c r="O126" s="43" t="s">
        <v>2817</v>
      </c>
      <c r="P126" s="53" t="s">
        <v>2540</v>
      </c>
      <c r="Q126" s="53" t="s">
        <v>2540</v>
      </c>
      <c r="R126" s="53" t="s">
        <v>2540</v>
      </c>
      <c r="S126" s="53" t="s">
        <v>2540</v>
      </c>
      <c r="T126" s="56" t="s">
        <v>2540</v>
      </c>
      <c r="U126" s="61" t="s">
        <v>2634</v>
      </c>
      <c r="V126" s="66" t="s">
        <v>2540</v>
      </c>
      <c r="W126" s="70" t="s">
        <v>51</v>
      </c>
      <c r="X126" s="70" t="s">
        <v>52</v>
      </c>
      <c r="Y126" s="48" t="s">
        <v>52</v>
      </c>
      <c r="Z126" s="48" t="s">
        <v>52</v>
      </c>
      <c r="AA126" s="48" t="s">
        <v>51</v>
      </c>
      <c r="AB126" s="70" t="s">
        <v>51</v>
      </c>
      <c r="AC126" s="49" t="s">
        <v>52</v>
      </c>
      <c r="AD126" s="15">
        <v>42508</v>
      </c>
      <c r="AE126" s="15" t="s">
        <v>2540</v>
      </c>
    </row>
    <row r="127" spans="1:31" s="23" customFormat="1" ht="84" customHeight="1">
      <c r="A127" s="8">
        <v>122</v>
      </c>
      <c r="B127" s="4">
        <v>80401390000</v>
      </c>
      <c r="C127" s="4" t="s">
        <v>855</v>
      </c>
      <c r="D127" s="4" t="s">
        <v>1152</v>
      </c>
      <c r="E127" s="4" t="s">
        <v>179</v>
      </c>
      <c r="F127" s="4" t="s">
        <v>856</v>
      </c>
      <c r="G127" s="4">
        <v>75203</v>
      </c>
      <c r="H127" s="4" t="s">
        <v>857</v>
      </c>
      <c r="I127" s="4" t="s">
        <v>858</v>
      </c>
      <c r="J127" s="560" t="s">
        <v>2488</v>
      </c>
      <c r="K127" s="42" t="s">
        <v>859</v>
      </c>
      <c r="L127" s="42" t="s">
        <v>1451</v>
      </c>
      <c r="M127" s="42" t="s">
        <v>2540</v>
      </c>
      <c r="N127" s="43" t="s">
        <v>2818</v>
      </c>
      <c r="O127" s="42" t="s">
        <v>2540</v>
      </c>
      <c r="P127" s="53" t="s">
        <v>2540</v>
      </c>
      <c r="Q127" s="53" t="s">
        <v>2540</v>
      </c>
      <c r="R127" s="53" t="s">
        <v>2540</v>
      </c>
      <c r="S127" s="53" t="s">
        <v>2540</v>
      </c>
      <c r="T127" s="56" t="s">
        <v>2540</v>
      </c>
      <c r="U127" s="61" t="s">
        <v>163</v>
      </c>
      <c r="V127" s="67" t="s">
        <v>2540</v>
      </c>
      <c r="W127" s="49" t="s">
        <v>52</v>
      </c>
      <c r="X127" s="70" t="s">
        <v>52</v>
      </c>
      <c r="Y127" s="48" t="s">
        <v>52</v>
      </c>
      <c r="Z127" s="48" t="s">
        <v>51</v>
      </c>
      <c r="AA127" s="49" t="s">
        <v>52</v>
      </c>
      <c r="AB127" s="70" t="s">
        <v>51</v>
      </c>
      <c r="AC127" s="87" t="s">
        <v>51</v>
      </c>
      <c r="AD127" s="11">
        <v>42599</v>
      </c>
      <c r="AE127" s="9" t="s">
        <v>2540</v>
      </c>
    </row>
    <row r="128" spans="1:31" ht="409.5" customHeight="1">
      <c r="A128" s="8">
        <v>123</v>
      </c>
      <c r="B128" s="4">
        <v>80401390000</v>
      </c>
      <c r="C128" s="13" t="s">
        <v>178</v>
      </c>
      <c r="D128" s="4" t="s">
        <v>1153</v>
      </c>
      <c r="E128" s="13" t="s">
        <v>179</v>
      </c>
      <c r="F128" s="13" t="s">
        <v>180</v>
      </c>
      <c r="G128" s="4">
        <v>75203</v>
      </c>
      <c r="H128" s="4" t="s">
        <v>181</v>
      </c>
      <c r="I128" s="4" t="s">
        <v>182</v>
      </c>
      <c r="J128" s="690" t="s">
        <v>3195</v>
      </c>
      <c r="K128" s="43" t="s">
        <v>2596</v>
      </c>
      <c r="L128" s="43" t="s">
        <v>289</v>
      </c>
      <c r="M128" s="43" t="s">
        <v>183</v>
      </c>
      <c r="N128" s="43" t="s">
        <v>2728</v>
      </c>
      <c r="O128" s="43" t="s">
        <v>2597</v>
      </c>
      <c r="P128" s="80" t="s">
        <v>2540</v>
      </c>
      <c r="Q128" s="53" t="s">
        <v>2540</v>
      </c>
      <c r="R128" s="53" t="s">
        <v>2540</v>
      </c>
      <c r="S128" s="53" t="s">
        <v>2540</v>
      </c>
      <c r="T128" s="56" t="s">
        <v>2540</v>
      </c>
      <c r="U128" s="61" t="s">
        <v>2634</v>
      </c>
      <c r="V128" s="66" t="s">
        <v>2540</v>
      </c>
      <c r="W128" s="70" t="s">
        <v>51</v>
      </c>
      <c r="X128" s="70" t="s">
        <v>52</v>
      </c>
      <c r="Y128" s="49" t="s">
        <v>52</v>
      </c>
      <c r="Z128" s="48" t="s">
        <v>52</v>
      </c>
      <c r="AA128" s="48" t="s">
        <v>52</v>
      </c>
      <c r="AB128" s="70" t="s">
        <v>51</v>
      </c>
      <c r="AC128" s="49" t="s">
        <v>52</v>
      </c>
      <c r="AD128" s="11">
        <v>42515</v>
      </c>
      <c r="AE128" s="9" t="s">
        <v>2540</v>
      </c>
    </row>
    <row r="129" spans="1:31" ht="84" customHeight="1">
      <c r="A129" s="8">
        <v>124</v>
      </c>
      <c r="B129" s="4">
        <v>80401390000</v>
      </c>
      <c r="C129" s="4" t="s">
        <v>194</v>
      </c>
      <c r="D129" s="4" t="s">
        <v>1154</v>
      </c>
      <c r="E129" s="4" t="s">
        <v>179</v>
      </c>
      <c r="F129" s="4" t="s">
        <v>195</v>
      </c>
      <c r="G129" s="4">
        <v>75203</v>
      </c>
      <c r="H129" s="4" t="s">
        <v>196</v>
      </c>
      <c r="I129" s="14" t="s">
        <v>3129</v>
      </c>
      <c r="J129" s="560" t="s">
        <v>2487</v>
      </c>
      <c r="K129" s="42" t="s">
        <v>2598</v>
      </c>
      <c r="L129" s="42" t="s">
        <v>157</v>
      </c>
      <c r="M129" s="42" t="s">
        <v>117</v>
      </c>
      <c r="N129" s="43" t="s">
        <v>2819</v>
      </c>
      <c r="O129" s="43" t="s">
        <v>213</v>
      </c>
      <c r="P129" s="53" t="s">
        <v>2540</v>
      </c>
      <c r="Q129" s="53" t="s">
        <v>2540</v>
      </c>
      <c r="R129" s="53" t="s">
        <v>2540</v>
      </c>
      <c r="S129" s="53" t="s">
        <v>2540</v>
      </c>
      <c r="T129" s="56" t="s">
        <v>2540</v>
      </c>
      <c r="U129" s="61" t="s">
        <v>163</v>
      </c>
      <c r="V129" s="66" t="s">
        <v>2540</v>
      </c>
      <c r="W129" s="70" t="s">
        <v>51</v>
      </c>
      <c r="X129" s="70" t="s">
        <v>52</v>
      </c>
      <c r="Y129" s="49" t="s">
        <v>51</v>
      </c>
      <c r="Z129" s="48" t="s">
        <v>52</v>
      </c>
      <c r="AA129" s="48" t="s">
        <v>51</v>
      </c>
      <c r="AB129" s="70" t="s">
        <v>51</v>
      </c>
      <c r="AC129" s="49" t="s">
        <v>51</v>
      </c>
      <c r="AD129" s="15">
        <v>42516</v>
      </c>
      <c r="AE129" s="15" t="s">
        <v>2540</v>
      </c>
    </row>
    <row r="130" spans="1:31" ht="108" customHeight="1">
      <c r="A130" s="600">
        <v>125</v>
      </c>
      <c r="B130" s="4">
        <v>80401375000</v>
      </c>
      <c r="C130" s="4" t="s">
        <v>401</v>
      </c>
      <c r="D130" s="4" t="s">
        <v>1155</v>
      </c>
      <c r="E130" s="4" t="s">
        <v>94</v>
      </c>
      <c r="F130" s="4" t="s">
        <v>402</v>
      </c>
      <c r="G130" s="4">
        <v>75203</v>
      </c>
      <c r="H130" s="4" t="s">
        <v>403</v>
      </c>
      <c r="I130" s="4" t="s">
        <v>404</v>
      </c>
      <c r="J130" s="692" t="s">
        <v>3201</v>
      </c>
      <c r="K130" s="79" t="s">
        <v>3202</v>
      </c>
      <c r="L130" s="43" t="s">
        <v>193</v>
      </c>
      <c r="M130" s="43" t="s">
        <v>117</v>
      </c>
      <c r="N130" s="43" t="s">
        <v>3203</v>
      </c>
      <c r="O130" s="79" t="s">
        <v>2540</v>
      </c>
      <c r="P130" s="80" t="s">
        <v>2540</v>
      </c>
      <c r="Q130" s="80" t="s">
        <v>2540</v>
      </c>
      <c r="R130" s="53" t="s">
        <v>2540</v>
      </c>
      <c r="S130" s="53" t="s">
        <v>2540</v>
      </c>
      <c r="T130" s="56" t="s">
        <v>2540</v>
      </c>
      <c r="U130" s="61" t="s">
        <v>163</v>
      </c>
      <c r="V130" s="66" t="s">
        <v>2540</v>
      </c>
      <c r="W130" s="48" t="s">
        <v>51</v>
      </c>
      <c r="X130" s="70" t="s">
        <v>52</v>
      </c>
      <c r="Y130" s="48" t="s">
        <v>52</v>
      </c>
      <c r="Z130" s="48" t="s">
        <v>52</v>
      </c>
      <c r="AA130" s="48" t="s">
        <v>51</v>
      </c>
      <c r="AB130" s="70" t="s">
        <v>51</v>
      </c>
      <c r="AC130" s="49" t="s">
        <v>51</v>
      </c>
      <c r="AD130" s="15">
        <v>42548</v>
      </c>
      <c r="AE130" s="15" t="s">
        <v>2540</v>
      </c>
    </row>
    <row r="131" spans="1:31" s="19" customFormat="1" ht="89.25" customHeight="1">
      <c r="A131" s="8">
        <v>126</v>
      </c>
      <c r="B131" s="4">
        <v>80401375000</v>
      </c>
      <c r="C131" s="13" t="s">
        <v>171</v>
      </c>
      <c r="D131" s="687" t="s">
        <v>3162</v>
      </c>
      <c r="E131" s="13" t="s">
        <v>94</v>
      </c>
      <c r="F131" s="13" t="s">
        <v>172</v>
      </c>
      <c r="G131" s="4">
        <v>75203</v>
      </c>
      <c r="H131" s="4" t="s">
        <v>173</v>
      </c>
      <c r="I131" s="4" t="s">
        <v>174</v>
      </c>
      <c r="J131" s="708" t="s">
        <v>3280</v>
      </c>
      <c r="K131" s="42" t="s">
        <v>2540</v>
      </c>
      <c r="L131" s="42" t="s">
        <v>2540</v>
      </c>
      <c r="M131" s="42" t="s">
        <v>2540</v>
      </c>
      <c r="N131" s="43" t="s">
        <v>2540</v>
      </c>
      <c r="O131" s="42" t="s">
        <v>2540</v>
      </c>
      <c r="P131" s="53" t="s">
        <v>2540</v>
      </c>
      <c r="Q131" s="53" t="s">
        <v>2540</v>
      </c>
      <c r="R131" s="53" t="s">
        <v>2540</v>
      </c>
      <c r="S131" s="53" t="s">
        <v>2540</v>
      </c>
      <c r="T131" s="90" t="s">
        <v>2646</v>
      </c>
      <c r="U131" s="83" t="s">
        <v>152</v>
      </c>
      <c r="V131" s="66" t="s">
        <v>2540</v>
      </c>
      <c r="W131" s="70" t="s">
        <v>52</v>
      </c>
      <c r="X131" s="70" t="s">
        <v>52</v>
      </c>
      <c r="Y131" s="49" t="s">
        <v>52</v>
      </c>
      <c r="Z131" s="48" t="s">
        <v>51</v>
      </c>
      <c r="AA131" s="48" t="s">
        <v>51</v>
      </c>
      <c r="AB131" s="70" t="s">
        <v>51</v>
      </c>
      <c r="AC131" s="49" t="s">
        <v>51</v>
      </c>
      <c r="AD131" s="15">
        <v>42514</v>
      </c>
      <c r="AE131" s="15" t="s">
        <v>2540</v>
      </c>
    </row>
    <row r="132" spans="1:31" s="23" customFormat="1" ht="108" customHeight="1">
      <c r="A132" s="8">
        <v>127</v>
      </c>
      <c r="B132" s="14">
        <v>80401384000</v>
      </c>
      <c r="C132" s="14" t="s">
        <v>693</v>
      </c>
      <c r="D132" s="14" t="s">
        <v>1156</v>
      </c>
      <c r="E132" s="14" t="s">
        <v>198</v>
      </c>
      <c r="F132" s="14" t="s">
        <v>694</v>
      </c>
      <c r="G132" s="14">
        <v>75103</v>
      </c>
      <c r="H132" s="14" t="s">
        <v>695</v>
      </c>
      <c r="I132" s="14" t="s">
        <v>3069</v>
      </c>
      <c r="J132" s="14" t="s">
        <v>2470</v>
      </c>
      <c r="K132" s="43" t="s">
        <v>2599</v>
      </c>
      <c r="L132" s="43" t="s">
        <v>445</v>
      </c>
      <c r="M132" s="43" t="s">
        <v>183</v>
      </c>
      <c r="N132" s="43" t="s">
        <v>2822</v>
      </c>
      <c r="O132" s="43" t="s">
        <v>696</v>
      </c>
      <c r="P132" s="84" t="s">
        <v>2540</v>
      </c>
      <c r="Q132" s="84" t="s">
        <v>2540</v>
      </c>
      <c r="R132" s="84" t="s">
        <v>2540</v>
      </c>
      <c r="S132" s="84" t="s">
        <v>2540</v>
      </c>
      <c r="T132" s="90" t="s">
        <v>2540</v>
      </c>
      <c r="U132" s="83" t="s">
        <v>2816</v>
      </c>
      <c r="V132" s="95" t="s">
        <v>2540</v>
      </c>
      <c r="W132" s="49" t="s">
        <v>51</v>
      </c>
      <c r="X132" s="70" t="s">
        <v>52</v>
      </c>
      <c r="Y132" s="48" t="s">
        <v>52</v>
      </c>
      <c r="Z132" s="48" t="s">
        <v>52</v>
      </c>
      <c r="AA132" s="49" t="s">
        <v>51</v>
      </c>
      <c r="AB132" s="70" t="s">
        <v>51</v>
      </c>
      <c r="AC132" s="87" t="s">
        <v>52</v>
      </c>
      <c r="AD132" s="11">
        <v>42585</v>
      </c>
      <c r="AE132" s="9" t="s">
        <v>2540</v>
      </c>
    </row>
    <row r="133" spans="1:31" s="640" customFormat="1" ht="72" customHeight="1">
      <c r="A133" s="619">
        <v>128</v>
      </c>
      <c r="B133" s="627">
        <v>80252803001</v>
      </c>
      <c r="C133" s="630" t="s">
        <v>710</v>
      </c>
      <c r="D133" s="633" t="s">
        <v>1157</v>
      </c>
      <c r="E133" s="627">
        <v>24501001</v>
      </c>
      <c r="F133" s="627">
        <v>245004926</v>
      </c>
      <c r="G133" s="627">
        <v>65242</v>
      </c>
      <c r="H133" s="633" t="s">
        <v>711</v>
      </c>
      <c r="I133" s="633" t="s">
        <v>712</v>
      </c>
      <c r="J133" s="633" t="s">
        <v>713</v>
      </c>
      <c r="K133" s="627" t="s">
        <v>714</v>
      </c>
      <c r="L133" s="627" t="s">
        <v>2540</v>
      </c>
      <c r="M133" s="627" t="s">
        <v>2540</v>
      </c>
      <c r="N133" s="627" t="s">
        <v>2540</v>
      </c>
      <c r="O133" s="627" t="s">
        <v>2540</v>
      </c>
      <c r="P133" s="627" t="s">
        <v>2540</v>
      </c>
      <c r="Q133" s="627" t="s">
        <v>2540</v>
      </c>
      <c r="R133" s="627" t="s">
        <v>2540</v>
      </c>
      <c r="S133" s="627" t="s">
        <v>2540</v>
      </c>
      <c r="T133" s="627" t="s">
        <v>2540</v>
      </c>
      <c r="U133" s="627" t="s">
        <v>2540</v>
      </c>
      <c r="V133" s="633" t="s">
        <v>715</v>
      </c>
      <c r="W133" s="627" t="s">
        <v>51</v>
      </c>
      <c r="X133" s="622" t="s">
        <v>52</v>
      </c>
      <c r="Y133" s="620" t="s">
        <v>52</v>
      </c>
      <c r="Z133" s="620" t="s">
        <v>51</v>
      </c>
      <c r="AA133" s="627" t="s">
        <v>51</v>
      </c>
      <c r="AB133" s="622" t="s">
        <v>51</v>
      </c>
      <c r="AC133" s="623" t="s">
        <v>51</v>
      </c>
      <c r="AD133" s="628">
        <v>42585</v>
      </c>
      <c r="AE133" s="627" t="s">
        <v>2540</v>
      </c>
    </row>
    <row r="134" spans="1:31" s="19" customFormat="1" ht="114.75" customHeight="1">
      <c r="A134" s="600">
        <v>129</v>
      </c>
      <c r="B134" s="4">
        <v>80401390000</v>
      </c>
      <c r="C134" s="13" t="s">
        <v>290</v>
      </c>
      <c r="D134" s="4" t="s">
        <v>1158</v>
      </c>
      <c r="E134" s="13" t="s">
        <v>179</v>
      </c>
      <c r="F134" s="13" t="s">
        <v>291</v>
      </c>
      <c r="G134" s="4">
        <v>75201</v>
      </c>
      <c r="H134" s="4" t="s">
        <v>292</v>
      </c>
      <c r="I134" s="4" t="s">
        <v>293</v>
      </c>
      <c r="J134" s="14" t="s">
        <v>3236</v>
      </c>
      <c r="K134" s="42" t="s">
        <v>3111</v>
      </c>
      <c r="L134" s="42" t="s">
        <v>2540</v>
      </c>
      <c r="M134" s="42" t="s">
        <v>2540</v>
      </c>
      <c r="N134" s="43" t="s">
        <v>3112</v>
      </c>
      <c r="O134" s="42" t="s">
        <v>2540</v>
      </c>
      <c r="P134" s="53" t="s">
        <v>2540</v>
      </c>
      <c r="Q134" s="53" t="s">
        <v>2540</v>
      </c>
      <c r="R134" s="53" t="s">
        <v>2540</v>
      </c>
      <c r="S134" s="53" t="s">
        <v>2540</v>
      </c>
      <c r="T134" s="56" t="s">
        <v>2540</v>
      </c>
      <c r="U134" s="61" t="s">
        <v>2540</v>
      </c>
      <c r="V134" s="66" t="s">
        <v>2540</v>
      </c>
      <c r="W134" s="49" t="s">
        <v>52</v>
      </c>
      <c r="X134" s="49" t="s">
        <v>51</v>
      </c>
      <c r="Y134" s="48" t="s">
        <v>52</v>
      </c>
      <c r="Z134" s="48" t="s">
        <v>51</v>
      </c>
      <c r="AA134" s="49" t="s">
        <v>51</v>
      </c>
      <c r="AB134" s="70" t="s">
        <v>51</v>
      </c>
      <c r="AC134" s="49" t="s">
        <v>52</v>
      </c>
      <c r="AD134" s="15">
        <v>42590</v>
      </c>
      <c r="AE134" s="15" t="s">
        <v>2540</v>
      </c>
    </row>
    <row r="135" spans="1:31" ht="96" customHeight="1">
      <c r="A135" s="8">
        <v>130</v>
      </c>
      <c r="B135" s="4">
        <v>80401385000</v>
      </c>
      <c r="C135" s="13" t="s">
        <v>421</v>
      </c>
      <c r="D135" s="4" t="s">
        <v>1159</v>
      </c>
      <c r="E135" s="13" t="s">
        <v>233</v>
      </c>
      <c r="F135" s="13" t="s">
        <v>422</v>
      </c>
      <c r="G135" s="4">
        <v>75203</v>
      </c>
      <c r="H135" s="4" t="s">
        <v>423</v>
      </c>
      <c r="I135" s="4" t="s">
        <v>424</v>
      </c>
      <c r="J135" s="648" t="s">
        <v>2942</v>
      </c>
      <c r="K135" s="43" t="s">
        <v>2943</v>
      </c>
      <c r="L135" s="79" t="s">
        <v>2540</v>
      </c>
      <c r="M135" s="79" t="s">
        <v>2540</v>
      </c>
      <c r="N135" s="43" t="s">
        <v>2600</v>
      </c>
      <c r="O135" s="79" t="s">
        <v>2540</v>
      </c>
      <c r="P135" s="80" t="s">
        <v>2540</v>
      </c>
      <c r="Q135" s="80" t="s">
        <v>2540</v>
      </c>
      <c r="R135" s="80" t="s">
        <v>2540</v>
      </c>
      <c r="S135" s="80" t="s">
        <v>2540</v>
      </c>
      <c r="T135" s="56" t="s">
        <v>2540</v>
      </c>
      <c r="U135" s="61" t="s">
        <v>2540</v>
      </c>
      <c r="V135" s="66" t="s">
        <v>2540</v>
      </c>
      <c r="W135" s="49" t="s">
        <v>52</v>
      </c>
      <c r="X135" s="49" t="s">
        <v>51</v>
      </c>
      <c r="Y135" s="48" t="s">
        <v>52</v>
      </c>
      <c r="Z135" s="48" t="s">
        <v>51</v>
      </c>
      <c r="AA135" s="49" t="s">
        <v>51</v>
      </c>
      <c r="AB135" s="70" t="s">
        <v>51</v>
      </c>
      <c r="AC135" s="49" t="s">
        <v>52</v>
      </c>
      <c r="AD135" s="15">
        <v>42549</v>
      </c>
      <c r="AE135" s="15" t="s">
        <v>2540</v>
      </c>
    </row>
    <row r="136" spans="1:31" ht="84" customHeight="1">
      <c r="A136" s="8">
        <v>131</v>
      </c>
      <c r="B136" s="4">
        <v>80401370000</v>
      </c>
      <c r="C136" s="13" t="s">
        <v>175</v>
      </c>
      <c r="D136" s="4" t="s">
        <v>1160</v>
      </c>
      <c r="E136" s="13" t="s">
        <v>43</v>
      </c>
      <c r="F136" s="13" t="s">
        <v>176</v>
      </c>
      <c r="G136" s="4">
        <v>75203</v>
      </c>
      <c r="H136" s="4" t="s">
        <v>177</v>
      </c>
      <c r="I136" s="598" t="s">
        <v>2849</v>
      </c>
      <c r="J136" s="675" t="s">
        <v>3091</v>
      </c>
      <c r="K136" s="43" t="s">
        <v>3092</v>
      </c>
      <c r="L136" s="79" t="s">
        <v>2540</v>
      </c>
      <c r="M136" s="79" t="s">
        <v>2540</v>
      </c>
      <c r="N136" s="43" t="s">
        <v>3093</v>
      </c>
      <c r="O136" s="42" t="s">
        <v>2540</v>
      </c>
      <c r="P136" s="53" t="s">
        <v>2540</v>
      </c>
      <c r="Q136" s="53" t="s">
        <v>2540</v>
      </c>
      <c r="R136" s="53" t="s">
        <v>2540</v>
      </c>
      <c r="S136" s="53" t="s">
        <v>2540</v>
      </c>
      <c r="T136" s="56" t="s">
        <v>2540</v>
      </c>
      <c r="U136" s="61" t="s">
        <v>2540</v>
      </c>
      <c r="V136" s="66" t="s">
        <v>2540</v>
      </c>
      <c r="W136" s="70" t="s">
        <v>51</v>
      </c>
      <c r="X136" s="70" t="s">
        <v>52</v>
      </c>
      <c r="Y136" s="49" t="s">
        <v>51</v>
      </c>
      <c r="Z136" s="48" t="s">
        <v>51</v>
      </c>
      <c r="AA136" s="49" t="s">
        <v>51</v>
      </c>
      <c r="AB136" s="70" t="s">
        <v>51</v>
      </c>
      <c r="AC136" s="49" t="s">
        <v>52</v>
      </c>
      <c r="AD136" s="11">
        <v>42515</v>
      </c>
      <c r="AE136" s="9" t="s">
        <v>2540</v>
      </c>
    </row>
    <row r="137" spans="1:31" ht="84" customHeight="1">
      <c r="A137" s="8">
        <v>132</v>
      </c>
      <c r="B137" s="4">
        <v>80401385000</v>
      </c>
      <c r="C137" s="13" t="s">
        <v>529</v>
      </c>
      <c r="D137" s="4" t="s">
        <v>1161</v>
      </c>
      <c r="E137" s="13" t="s">
        <v>233</v>
      </c>
      <c r="F137" s="13" t="s">
        <v>530</v>
      </c>
      <c r="G137" s="4">
        <v>75203</v>
      </c>
      <c r="H137" s="4" t="s">
        <v>531</v>
      </c>
      <c r="I137" s="598" t="s">
        <v>2855</v>
      </c>
      <c r="J137" s="560" t="s">
        <v>2489</v>
      </c>
      <c r="K137" s="42" t="s">
        <v>226</v>
      </c>
      <c r="L137" s="42" t="s">
        <v>2540</v>
      </c>
      <c r="M137" s="42" t="s">
        <v>2540</v>
      </c>
      <c r="N137" s="43" t="s">
        <v>325</v>
      </c>
      <c r="O137" s="42" t="s">
        <v>2540</v>
      </c>
      <c r="P137" s="53" t="s">
        <v>2540</v>
      </c>
      <c r="Q137" s="53" t="s">
        <v>2540</v>
      </c>
      <c r="R137" s="53" t="s">
        <v>2540</v>
      </c>
      <c r="S137" s="53" t="s">
        <v>2540</v>
      </c>
      <c r="T137" s="56" t="s">
        <v>2540</v>
      </c>
      <c r="U137" s="61" t="s">
        <v>2540</v>
      </c>
      <c r="V137" s="66" t="s">
        <v>2540</v>
      </c>
      <c r="W137" s="49" t="s">
        <v>51</v>
      </c>
      <c r="X137" s="70" t="s">
        <v>52</v>
      </c>
      <c r="Y137" s="48" t="s">
        <v>52</v>
      </c>
      <c r="Z137" s="48" t="s">
        <v>51</v>
      </c>
      <c r="AA137" s="49" t="s">
        <v>51</v>
      </c>
      <c r="AB137" s="70" t="s">
        <v>51</v>
      </c>
      <c r="AC137" s="49" t="s">
        <v>52</v>
      </c>
      <c r="AD137" s="15">
        <v>42571</v>
      </c>
      <c r="AE137" s="15" t="s">
        <v>2540</v>
      </c>
    </row>
    <row r="138" spans="1:31" ht="84" customHeight="1">
      <c r="A138" s="600">
        <v>133</v>
      </c>
      <c r="B138" s="4">
        <v>80401384000</v>
      </c>
      <c r="C138" s="4" t="s">
        <v>549</v>
      </c>
      <c r="D138" s="4" t="s">
        <v>1162</v>
      </c>
      <c r="E138" s="4" t="s">
        <v>198</v>
      </c>
      <c r="F138" s="4" t="s">
        <v>550</v>
      </c>
      <c r="G138" s="4">
        <v>75203</v>
      </c>
      <c r="H138" s="4" t="s">
        <v>551</v>
      </c>
      <c r="I138" s="4" t="s">
        <v>552</v>
      </c>
      <c r="J138" s="707" t="s">
        <v>3268</v>
      </c>
      <c r="K138" s="42" t="s">
        <v>553</v>
      </c>
      <c r="L138" s="42" t="s">
        <v>554</v>
      </c>
      <c r="M138" s="42" t="s">
        <v>2540</v>
      </c>
      <c r="N138" s="43" t="s">
        <v>2601</v>
      </c>
      <c r="O138" s="79" t="s">
        <v>2540</v>
      </c>
      <c r="P138" s="53" t="s">
        <v>2540</v>
      </c>
      <c r="Q138" s="53" t="s">
        <v>2540</v>
      </c>
      <c r="R138" s="53" t="s">
        <v>2540</v>
      </c>
      <c r="S138" s="53" t="s">
        <v>2540</v>
      </c>
      <c r="T138" s="56" t="s">
        <v>2540</v>
      </c>
      <c r="U138" s="61" t="s">
        <v>2540</v>
      </c>
      <c r="V138" s="66" t="s">
        <v>2540</v>
      </c>
      <c r="W138" s="49" t="s">
        <v>51</v>
      </c>
      <c r="X138" s="70" t="s">
        <v>52</v>
      </c>
      <c r="Y138" s="48" t="s">
        <v>52</v>
      </c>
      <c r="Z138" s="48" t="s">
        <v>51</v>
      </c>
      <c r="AA138" s="49" t="s">
        <v>51</v>
      </c>
      <c r="AB138" s="70" t="s">
        <v>51</v>
      </c>
      <c r="AC138" s="49" t="s">
        <v>52</v>
      </c>
      <c r="AD138" s="15">
        <v>42572</v>
      </c>
      <c r="AE138" s="15" t="s">
        <v>2540</v>
      </c>
    </row>
    <row r="139" spans="1:31" s="19" customFormat="1" ht="102" customHeight="1">
      <c r="A139" s="8">
        <v>134</v>
      </c>
      <c r="B139" s="4">
        <v>80401384000</v>
      </c>
      <c r="C139" s="13" t="s">
        <v>228</v>
      </c>
      <c r="D139" s="4" t="s">
        <v>1163</v>
      </c>
      <c r="E139" s="13" t="s">
        <v>198</v>
      </c>
      <c r="F139" s="13" t="s">
        <v>229</v>
      </c>
      <c r="G139" s="4">
        <v>75203</v>
      </c>
      <c r="H139" s="4" t="s">
        <v>230</v>
      </c>
      <c r="I139" s="4" t="s">
        <v>231</v>
      </c>
      <c r="J139" s="560" t="s">
        <v>2490</v>
      </c>
      <c r="K139" s="42" t="s">
        <v>131</v>
      </c>
      <c r="L139" s="42" t="s">
        <v>2540</v>
      </c>
      <c r="M139" s="42" t="s">
        <v>2540</v>
      </c>
      <c r="N139" s="43" t="s">
        <v>2605</v>
      </c>
      <c r="O139" s="42" t="s">
        <v>2540</v>
      </c>
      <c r="P139" s="53" t="s">
        <v>2540</v>
      </c>
      <c r="Q139" s="53" t="s">
        <v>2540</v>
      </c>
      <c r="R139" s="53" t="s">
        <v>2540</v>
      </c>
      <c r="S139" s="53" t="s">
        <v>2540</v>
      </c>
      <c r="T139" s="56" t="s">
        <v>2540</v>
      </c>
      <c r="U139" s="61" t="s">
        <v>2540</v>
      </c>
      <c r="V139" s="66" t="s">
        <v>2540</v>
      </c>
      <c r="W139" s="70" t="s">
        <v>51</v>
      </c>
      <c r="X139" s="70" t="s">
        <v>52</v>
      </c>
      <c r="Y139" s="48" t="s">
        <v>52</v>
      </c>
      <c r="Z139" s="48" t="s">
        <v>51</v>
      </c>
      <c r="AA139" s="49" t="s">
        <v>51</v>
      </c>
      <c r="AB139" s="70" t="s">
        <v>51</v>
      </c>
      <c r="AC139" s="49" t="s">
        <v>52</v>
      </c>
      <c r="AD139" s="15">
        <v>42520</v>
      </c>
      <c r="AE139" s="15" t="s">
        <v>2540</v>
      </c>
    </row>
    <row r="140" spans="1:31" ht="84" customHeight="1">
      <c r="A140" s="8">
        <v>135</v>
      </c>
      <c r="B140" s="4">
        <v>80401375000</v>
      </c>
      <c r="C140" s="13" t="s">
        <v>370</v>
      </c>
      <c r="D140" s="4" t="s">
        <v>1164</v>
      </c>
      <c r="E140" s="13" t="s">
        <v>94</v>
      </c>
      <c r="F140" s="13" t="s">
        <v>371</v>
      </c>
      <c r="G140" s="4">
        <v>75203</v>
      </c>
      <c r="H140" s="4" t="s">
        <v>372</v>
      </c>
      <c r="I140" s="14" t="s">
        <v>3123</v>
      </c>
      <c r="J140" s="568" t="s">
        <v>2514</v>
      </c>
      <c r="K140" s="43" t="s">
        <v>2602</v>
      </c>
      <c r="L140" s="79" t="s">
        <v>2540</v>
      </c>
      <c r="M140" s="79" t="s">
        <v>2540</v>
      </c>
      <c r="N140" s="43" t="s">
        <v>2603</v>
      </c>
      <c r="O140" s="79" t="s">
        <v>2540</v>
      </c>
      <c r="P140" s="80" t="s">
        <v>2540</v>
      </c>
      <c r="Q140" s="80" t="s">
        <v>2540</v>
      </c>
      <c r="R140" s="80" t="s">
        <v>2540</v>
      </c>
      <c r="S140" s="80" t="s">
        <v>2540</v>
      </c>
      <c r="T140" s="93" t="s">
        <v>2540</v>
      </c>
      <c r="U140" s="83" t="s">
        <v>152</v>
      </c>
      <c r="V140" s="66" t="s">
        <v>2540</v>
      </c>
      <c r="W140" s="70" t="s">
        <v>51</v>
      </c>
      <c r="X140" s="70" t="s">
        <v>52</v>
      </c>
      <c r="Y140" s="48" t="s">
        <v>52</v>
      </c>
      <c r="Z140" s="48" t="s">
        <v>51</v>
      </c>
      <c r="AA140" s="49" t="s">
        <v>51</v>
      </c>
      <c r="AB140" s="70" t="s">
        <v>51</v>
      </c>
      <c r="AC140" s="49" t="s">
        <v>52</v>
      </c>
      <c r="AD140" s="15">
        <v>42544</v>
      </c>
      <c r="AE140" s="15" t="s">
        <v>2540</v>
      </c>
    </row>
    <row r="141" spans="1:31" s="19" customFormat="1" ht="102" customHeight="1">
      <c r="A141" s="8">
        <v>136</v>
      </c>
      <c r="B141" s="4">
        <v>80401390000</v>
      </c>
      <c r="C141" s="4" t="s">
        <v>272</v>
      </c>
      <c r="D141" s="4" t="s">
        <v>1165</v>
      </c>
      <c r="E141" s="4" t="s">
        <v>179</v>
      </c>
      <c r="F141" s="4" t="s">
        <v>273</v>
      </c>
      <c r="G141" s="4">
        <v>75201</v>
      </c>
      <c r="H141" s="4" t="s">
        <v>274</v>
      </c>
      <c r="I141" s="4" t="s">
        <v>275</v>
      </c>
      <c r="J141" s="4" t="s">
        <v>276</v>
      </c>
      <c r="K141" s="42" t="s">
        <v>277</v>
      </c>
      <c r="L141" s="42" t="s">
        <v>2540</v>
      </c>
      <c r="M141" s="42" t="s">
        <v>2540</v>
      </c>
      <c r="N141" s="43" t="s">
        <v>2604</v>
      </c>
      <c r="O141" s="42" t="s">
        <v>2540</v>
      </c>
      <c r="P141" s="53" t="s">
        <v>2540</v>
      </c>
      <c r="Q141" s="53" t="s">
        <v>2540</v>
      </c>
      <c r="R141" s="53" t="s">
        <v>2540</v>
      </c>
      <c r="S141" s="53" t="s">
        <v>2540</v>
      </c>
      <c r="T141" s="56" t="s">
        <v>2540</v>
      </c>
      <c r="U141" s="61" t="s">
        <v>2540</v>
      </c>
      <c r="V141" s="66" t="s">
        <v>2540</v>
      </c>
      <c r="W141" s="70" t="s">
        <v>51</v>
      </c>
      <c r="X141" s="70" t="s">
        <v>52</v>
      </c>
      <c r="Y141" s="48" t="s">
        <v>52</v>
      </c>
      <c r="Z141" s="48" t="s">
        <v>51</v>
      </c>
      <c r="AA141" s="49" t="s">
        <v>51</v>
      </c>
      <c r="AB141" s="70" t="s">
        <v>51</v>
      </c>
      <c r="AC141" s="49" t="s">
        <v>52</v>
      </c>
      <c r="AD141" s="15">
        <v>42527</v>
      </c>
      <c r="AE141" s="15" t="s">
        <v>2540</v>
      </c>
    </row>
    <row r="142" spans="1:31" ht="84" customHeight="1">
      <c r="A142" s="600">
        <v>137</v>
      </c>
      <c r="B142" s="4">
        <v>80401380000</v>
      </c>
      <c r="C142" s="4" t="s">
        <v>532</v>
      </c>
      <c r="D142" s="4" t="s">
        <v>1166</v>
      </c>
      <c r="E142" s="4" t="s">
        <v>63</v>
      </c>
      <c r="F142" s="4" t="s">
        <v>533</v>
      </c>
      <c r="G142" s="4">
        <v>75201</v>
      </c>
      <c r="H142" s="4" t="s">
        <v>534</v>
      </c>
      <c r="I142" s="14" t="s">
        <v>3119</v>
      </c>
      <c r="J142" s="712" t="s">
        <v>3326</v>
      </c>
      <c r="K142" s="43" t="s">
        <v>3327</v>
      </c>
      <c r="L142" s="43" t="s">
        <v>132</v>
      </c>
      <c r="M142" s="79" t="s">
        <v>2540</v>
      </c>
      <c r="N142" s="43" t="s">
        <v>3328</v>
      </c>
      <c r="O142" s="42" t="s">
        <v>2540</v>
      </c>
      <c r="P142" s="53" t="s">
        <v>2540</v>
      </c>
      <c r="Q142" s="53" t="s">
        <v>2540</v>
      </c>
      <c r="R142" s="53" t="s">
        <v>2540</v>
      </c>
      <c r="S142" s="53" t="s">
        <v>2540</v>
      </c>
      <c r="T142" s="56" t="s">
        <v>2540</v>
      </c>
      <c r="U142" s="61" t="s">
        <v>2540</v>
      </c>
      <c r="V142" s="66" t="s">
        <v>2540</v>
      </c>
      <c r="W142" s="49" t="s">
        <v>51</v>
      </c>
      <c r="X142" s="70" t="s">
        <v>52</v>
      </c>
      <c r="Y142" s="48" t="s">
        <v>52</v>
      </c>
      <c r="Z142" s="48" t="s">
        <v>51</v>
      </c>
      <c r="AA142" s="49" t="s">
        <v>51</v>
      </c>
      <c r="AB142" s="70" t="s">
        <v>51</v>
      </c>
      <c r="AC142" s="49" t="s">
        <v>52</v>
      </c>
      <c r="AD142" s="15">
        <v>42571</v>
      </c>
      <c r="AE142" s="9" t="s">
        <v>2540</v>
      </c>
    </row>
    <row r="143" spans="1:31" s="23" customFormat="1" ht="96" customHeight="1">
      <c r="A143" s="8">
        <v>138</v>
      </c>
      <c r="B143" s="4">
        <v>80203810001</v>
      </c>
      <c r="C143" s="4" t="s">
        <v>924</v>
      </c>
      <c r="D143" s="4" t="s">
        <v>1167</v>
      </c>
      <c r="E143" s="4" t="s">
        <v>925</v>
      </c>
      <c r="F143" s="4" t="s">
        <v>926</v>
      </c>
      <c r="G143" s="4">
        <v>75203</v>
      </c>
      <c r="H143" s="4" t="s">
        <v>927</v>
      </c>
      <c r="I143" s="584" t="s">
        <v>2839</v>
      </c>
      <c r="J143" s="709" t="s">
        <v>3282</v>
      </c>
      <c r="K143" s="43" t="s">
        <v>3283</v>
      </c>
      <c r="L143" s="43" t="s">
        <v>123</v>
      </c>
      <c r="M143" s="43" t="s">
        <v>654</v>
      </c>
      <c r="N143" s="43" t="s">
        <v>3284</v>
      </c>
      <c r="O143" s="43" t="s">
        <v>2704</v>
      </c>
      <c r="P143" s="80" t="s">
        <v>2540</v>
      </c>
      <c r="Q143" s="84" t="s">
        <v>3325</v>
      </c>
      <c r="R143" s="80" t="s">
        <v>2540</v>
      </c>
      <c r="S143" s="80" t="s">
        <v>2540</v>
      </c>
      <c r="T143" s="90" t="s">
        <v>125</v>
      </c>
      <c r="U143" s="83" t="s">
        <v>163</v>
      </c>
      <c r="V143" s="66" t="s">
        <v>2540</v>
      </c>
      <c r="W143" s="49" t="s">
        <v>52</v>
      </c>
      <c r="X143" s="70" t="s">
        <v>52</v>
      </c>
      <c r="Y143" s="48" t="s">
        <v>52</v>
      </c>
      <c r="Z143" s="48" t="s">
        <v>52</v>
      </c>
      <c r="AA143" s="49" t="s">
        <v>52</v>
      </c>
      <c r="AB143" s="70" t="s">
        <v>51</v>
      </c>
      <c r="AC143" s="87" t="s">
        <v>52</v>
      </c>
      <c r="AD143" s="11">
        <v>42601</v>
      </c>
      <c r="AE143" s="9" t="s">
        <v>2540</v>
      </c>
    </row>
    <row r="144" spans="1:31" ht="120" customHeight="1">
      <c r="A144" s="8">
        <v>139</v>
      </c>
      <c r="B144" s="4">
        <v>80417000000</v>
      </c>
      <c r="C144" s="4" t="s">
        <v>720</v>
      </c>
      <c r="D144" s="4" t="s">
        <v>1168</v>
      </c>
      <c r="E144" s="4" t="s">
        <v>222</v>
      </c>
      <c r="F144" s="4" t="s">
        <v>721</v>
      </c>
      <c r="G144" s="4">
        <v>75203</v>
      </c>
      <c r="H144" s="4" t="s">
        <v>722</v>
      </c>
      <c r="I144" s="14" t="s">
        <v>3110</v>
      </c>
      <c r="J144" s="707" t="s">
        <v>3263</v>
      </c>
      <c r="K144" s="43" t="s">
        <v>2954</v>
      </c>
      <c r="L144" s="43" t="s">
        <v>123</v>
      </c>
      <c r="M144" s="43" t="s">
        <v>150</v>
      </c>
      <c r="N144" s="43" t="s">
        <v>2955</v>
      </c>
      <c r="O144" s="79" t="s">
        <v>2540</v>
      </c>
      <c r="P144" s="84" t="s">
        <v>2691</v>
      </c>
      <c r="Q144" s="84" t="s">
        <v>3264</v>
      </c>
      <c r="R144" s="80" t="s">
        <v>2540</v>
      </c>
      <c r="S144" s="80" t="s">
        <v>2540</v>
      </c>
      <c r="T144" s="90" t="s">
        <v>125</v>
      </c>
      <c r="U144" s="83" t="s">
        <v>163</v>
      </c>
      <c r="V144" s="85" t="s">
        <v>2540</v>
      </c>
      <c r="W144" s="87" t="s">
        <v>52</v>
      </c>
      <c r="X144" s="70" t="s">
        <v>52</v>
      </c>
      <c r="Y144" s="48" t="s">
        <v>52</v>
      </c>
      <c r="Z144" s="48" t="s">
        <v>52</v>
      </c>
      <c r="AA144" s="87" t="s">
        <v>52</v>
      </c>
      <c r="AB144" s="70" t="s">
        <v>51</v>
      </c>
      <c r="AC144" s="87" t="s">
        <v>52</v>
      </c>
      <c r="AD144" s="11">
        <v>42586</v>
      </c>
      <c r="AE144" s="9" t="s">
        <v>2540</v>
      </c>
    </row>
    <row r="145" spans="1:343" s="18" customFormat="1" ht="63.75" customHeight="1">
      <c r="A145" s="8">
        <v>140</v>
      </c>
      <c r="B145" s="27">
        <v>80417000000</v>
      </c>
      <c r="C145" s="36" t="s">
        <v>221</v>
      </c>
      <c r="D145" s="616" t="s">
        <v>1169</v>
      </c>
      <c r="E145" s="36" t="s">
        <v>222</v>
      </c>
      <c r="F145" s="36" t="s">
        <v>223</v>
      </c>
      <c r="G145" s="27">
        <v>12300</v>
      </c>
      <c r="H145" s="27" t="s">
        <v>224</v>
      </c>
      <c r="I145" s="27" t="s">
        <v>225</v>
      </c>
      <c r="J145" s="27" t="s">
        <v>3178</v>
      </c>
      <c r="K145" s="42" t="s">
        <v>305</v>
      </c>
      <c r="L145" s="42" t="s">
        <v>2540</v>
      </c>
      <c r="M145" s="42" t="s">
        <v>2540</v>
      </c>
      <c r="N145" s="43" t="s">
        <v>3179</v>
      </c>
      <c r="O145" s="42" t="s">
        <v>2540</v>
      </c>
      <c r="P145" s="53" t="s">
        <v>2540</v>
      </c>
      <c r="Q145" s="53" t="s">
        <v>2540</v>
      </c>
      <c r="R145" s="53" t="s">
        <v>2540</v>
      </c>
      <c r="S145" s="53" t="s">
        <v>2540</v>
      </c>
      <c r="T145" s="56" t="s">
        <v>2540</v>
      </c>
      <c r="U145" s="61" t="s">
        <v>2540</v>
      </c>
      <c r="V145" s="66" t="s">
        <v>2540</v>
      </c>
      <c r="W145" s="70" t="s">
        <v>51</v>
      </c>
      <c r="X145" s="70" t="s">
        <v>52</v>
      </c>
      <c r="Y145" s="49" t="s">
        <v>51</v>
      </c>
      <c r="Z145" s="48" t="s">
        <v>51</v>
      </c>
      <c r="AA145" s="48" t="s">
        <v>51</v>
      </c>
      <c r="AB145" s="70" t="s">
        <v>51</v>
      </c>
      <c r="AC145" s="48" t="s">
        <v>52</v>
      </c>
      <c r="AD145" s="38">
        <v>42517</v>
      </c>
      <c r="AE145" s="38" t="s">
        <v>2540</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c r="IU145" s="17"/>
      <c r="IV145" s="17"/>
      <c r="IW145" s="17"/>
      <c r="IX145" s="17"/>
      <c r="IY145" s="17"/>
      <c r="IZ145" s="17"/>
      <c r="JA145" s="17"/>
      <c r="JB145" s="17"/>
      <c r="JC145" s="17"/>
      <c r="JD145" s="17"/>
      <c r="JE145" s="17"/>
      <c r="JF145" s="17"/>
      <c r="JG145" s="17"/>
      <c r="JH145" s="17"/>
      <c r="JI145" s="17"/>
      <c r="JJ145" s="17"/>
      <c r="JK145" s="17"/>
      <c r="JL145" s="17"/>
      <c r="JM145" s="17"/>
      <c r="JN145" s="17"/>
      <c r="JO145" s="17"/>
      <c r="JP145" s="17"/>
      <c r="JQ145" s="17"/>
      <c r="JR145" s="17"/>
      <c r="JS145" s="17"/>
      <c r="JT145" s="17"/>
      <c r="JU145" s="17"/>
      <c r="JV145" s="17"/>
      <c r="JW145" s="17"/>
      <c r="JX145" s="17"/>
      <c r="JY145" s="17"/>
      <c r="JZ145" s="17"/>
      <c r="KA145" s="17"/>
      <c r="KB145" s="17"/>
      <c r="KC145" s="17"/>
      <c r="KD145" s="17"/>
      <c r="KE145" s="17"/>
      <c r="KF145" s="17"/>
      <c r="KG145" s="17"/>
      <c r="KH145" s="17"/>
      <c r="KI145" s="17"/>
      <c r="KJ145" s="17"/>
      <c r="KK145" s="17"/>
      <c r="KL145" s="17"/>
      <c r="KM145" s="17"/>
      <c r="KN145" s="17"/>
      <c r="KO145" s="17"/>
      <c r="KP145" s="17"/>
      <c r="KQ145" s="17"/>
      <c r="KR145" s="17"/>
      <c r="KS145" s="17"/>
      <c r="KT145" s="17"/>
      <c r="KU145" s="17"/>
      <c r="KV145" s="17"/>
      <c r="KW145" s="17"/>
      <c r="KX145" s="17"/>
      <c r="KY145" s="17"/>
      <c r="KZ145" s="17"/>
      <c r="LA145" s="17"/>
      <c r="LB145" s="17"/>
      <c r="LC145" s="17"/>
      <c r="LD145" s="17"/>
      <c r="LE145" s="17"/>
      <c r="LF145" s="17"/>
      <c r="LG145" s="17"/>
      <c r="LH145" s="17"/>
      <c r="LI145" s="17"/>
      <c r="LJ145" s="17"/>
      <c r="LK145" s="17"/>
      <c r="LL145" s="17"/>
      <c r="LM145" s="17"/>
      <c r="LN145" s="17"/>
      <c r="LO145" s="17"/>
      <c r="LP145" s="17"/>
      <c r="LQ145" s="17"/>
      <c r="LR145" s="17"/>
      <c r="LS145" s="17"/>
      <c r="LT145" s="17"/>
      <c r="LU145" s="17"/>
      <c r="LV145" s="17"/>
      <c r="LW145" s="17"/>
      <c r="LX145" s="17"/>
      <c r="LY145" s="17"/>
      <c r="LZ145" s="17"/>
      <c r="MA145" s="17"/>
      <c r="MB145" s="17"/>
      <c r="MC145" s="17"/>
      <c r="MD145" s="17"/>
      <c r="ME145" s="17"/>
    </row>
    <row r="146" spans="1:343" s="23" customFormat="1" ht="60" customHeight="1">
      <c r="A146" s="600">
        <v>141</v>
      </c>
      <c r="B146" s="31">
        <v>80417000000</v>
      </c>
      <c r="C146" s="32" t="s">
        <v>455</v>
      </c>
      <c r="D146" s="28" t="s">
        <v>1170</v>
      </c>
      <c r="E146" s="31">
        <v>25801001</v>
      </c>
      <c r="F146" s="31">
        <v>258950462</v>
      </c>
      <c r="G146" s="31">
        <v>12300</v>
      </c>
      <c r="H146" s="28" t="s">
        <v>1061</v>
      </c>
      <c r="I146" s="28" t="s">
        <v>456</v>
      </c>
      <c r="J146" s="28" t="s">
        <v>2505</v>
      </c>
      <c r="K146" s="40" t="s">
        <v>457</v>
      </c>
      <c r="L146" s="44" t="s">
        <v>2540</v>
      </c>
      <c r="M146" s="44" t="s">
        <v>2540</v>
      </c>
      <c r="N146" s="592" t="s">
        <v>2606</v>
      </c>
      <c r="O146" s="44" t="s">
        <v>2540</v>
      </c>
      <c r="P146" s="54" t="s">
        <v>2540</v>
      </c>
      <c r="Q146" s="54" t="s">
        <v>2540</v>
      </c>
      <c r="R146" s="54" t="s">
        <v>2540</v>
      </c>
      <c r="S146" s="54" t="s">
        <v>2540</v>
      </c>
      <c r="T146" s="57" t="s">
        <v>2540</v>
      </c>
      <c r="U146" s="62" t="s">
        <v>2540</v>
      </c>
      <c r="V146" s="67" t="s">
        <v>2540</v>
      </c>
      <c r="W146" s="49" t="s">
        <v>51</v>
      </c>
      <c r="X146" s="70" t="s">
        <v>52</v>
      </c>
      <c r="Y146" s="48" t="s">
        <v>52</v>
      </c>
      <c r="Z146" s="48" t="s">
        <v>51</v>
      </c>
      <c r="AA146" s="49" t="s">
        <v>51</v>
      </c>
      <c r="AB146" s="70" t="s">
        <v>51</v>
      </c>
      <c r="AC146" s="49" t="s">
        <v>52</v>
      </c>
      <c r="AD146" s="34">
        <v>42557</v>
      </c>
      <c r="AE146" s="31" t="s">
        <v>2540</v>
      </c>
    </row>
    <row r="147" spans="1:343" ht="216" customHeight="1">
      <c r="A147" s="8">
        <v>142</v>
      </c>
      <c r="B147" s="4">
        <v>80217807001</v>
      </c>
      <c r="C147" s="4" t="s">
        <v>620</v>
      </c>
      <c r="D147" s="4" t="s">
        <v>1171</v>
      </c>
      <c r="E147" s="4" t="s">
        <v>621</v>
      </c>
      <c r="F147" s="4" t="s">
        <v>622</v>
      </c>
      <c r="G147" s="4">
        <v>75203</v>
      </c>
      <c r="H147" s="4" t="s">
        <v>623</v>
      </c>
      <c r="I147" s="4" t="s">
        <v>624</v>
      </c>
      <c r="J147" s="689" t="s">
        <v>3186</v>
      </c>
      <c r="K147" s="43" t="s">
        <v>2607</v>
      </c>
      <c r="L147" s="43" t="s">
        <v>625</v>
      </c>
      <c r="M147" s="43" t="s">
        <v>933</v>
      </c>
      <c r="N147" s="79" t="s">
        <v>2967</v>
      </c>
      <c r="O147" s="43" t="s">
        <v>626</v>
      </c>
      <c r="P147" s="80" t="s">
        <v>2540</v>
      </c>
      <c r="Q147" s="84" t="s">
        <v>2673</v>
      </c>
      <c r="R147" s="80" t="s">
        <v>2540</v>
      </c>
      <c r="S147" s="80" t="s">
        <v>2540</v>
      </c>
      <c r="T147" s="90" t="s">
        <v>125</v>
      </c>
      <c r="U147" s="83" t="s">
        <v>163</v>
      </c>
      <c r="V147" s="66" t="s">
        <v>2540</v>
      </c>
      <c r="W147" s="48" t="s">
        <v>52</v>
      </c>
      <c r="X147" s="70" t="s">
        <v>52</v>
      </c>
      <c r="Y147" s="48" t="s">
        <v>52</v>
      </c>
      <c r="Z147" s="48" t="s">
        <v>52</v>
      </c>
      <c r="AA147" s="48" t="s">
        <v>52</v>
      </c>
      <c r="AB147" s="70" t="s">
        <v>51</v>
      </c>
      <c r="AC147" s="49" t="s">
        <v>52</v>
      </c>
      <c r="AD147" s="15">
        <v>42576</v>
      </c>
      <c r="AE147" s="15" t="s">
        <v>2540</v>
      </c>
    </row>
    <row r="148" spans="1:343" ht="72" customHeight="1">
      <c r="A148" s="8">
        <v>143</v>
      </c>
      <c r="B148" s="4">
        <v>80228816001</v>
      </c>
      <c r="C148" s="4" t="s">
        <v>489</v>
      </c>
      <c r="D148" s="4" t="s">
        <v>1172</v>
      </c>
      <c r="E148" s="4" t="s">
        <v>490</v>
      </c>
      <c r="F148" s="4" t="s">
        <v>491</v>
      </c>
      <c r="G148" s="4">
        <v>75203</v>
      </c>
      <c r="H148" s="4" t="s">
        <v>492</v>
      </c>
      <c r="I148" s="598" t="s">
        <v>2857</v>
      </c>
      <c r="J148" s="711" t="s">
        <v>3319</v>
      </c>
      <c r="K148" s="79" t="s">
        <v>3320</v>
      </c>
      <c r="L148" s="43" t="s">
        <v>435</v>
      </c>
      <c r="M148" s="43" t="s">
        <v>150</v>
      </c>
      <c r="N148" s="43" t="s">
        <v>3321</v>
      </c>
      <c r="O148" s="43" t="s">
        <v>213</v>
      </c>
      <c r="P148" s="84" t="s">
        <v>3255</v>
      </c>
      <c r="Q148" s="84" t="s">
        <v>3256</v>
      </c>
      <c r="R148" s="80" t="s">
        <v>2540</v>
      </c>
      <c r="S148" s="80" t="s">
        <v>2540</v>
      </c>
      <c r="T148" s="90" t="s">
        <v>125</v>
      </c>
      <c r="U148" s="83" t="s">
        <v>163</v>
      </c>
      <c r="V148" s="85" t="s">
        <v>2540</v>
      </c>
      <c r="W148" s="48" t="s">
        <v>52</v>
      </c>
      <c r="X148" s="70" t="s">
        <v>52</v>
      </c>
      <c r="Y148" s="48" t="s">
        <v>52</v>
      </c>
      <c r="Z148" s="48" t="s">
        <v>52</v>
      </c>
      <c r="AA148" s="48" t="s">
        <v>51</v>
      </c>
      <c r="AB148" s="70" t="s">
        <v>51</v>
      </c>
      <c r="AC148" s="49" t="s">
        <v>52</v>
      </c>
      <c r="AD148" s="15">
        <v>42563</v>
      </c>
      <c r="AE148" s="9" t="s">
        <v>2540</v>
      </c>
    </row>
    <row r="149" spans="1:343" s="23" customFormat="1" ht="120" customHeight="1">
      <c r="A149" s="8">
        <v>144</v>
      </c>
      <c r="B149" s="4">
        <v>80235835001</v>
      </c>
      <c r="C149" s="13" t="s">
        <v>738</v>
      </c>
      <c r="D149" s="4" t="s">
        <v>1173</v>
      </c>
      <c r="E149" s="13" t="s">
        <v>739</v>
      </c>
      <c r="F149" s="13" t="s">
        <v>740</v>
      </c>
      <c r="G149" s="4">
        <v>75203</v>
      </c>
      <c r="H149" s="4" t="s">
        <v>741</v>
      </c>
      <c r="I149" s="660" t="s">
        <v>2975</v>
      </c>
      <c r="J149" s="671" t="s">
        <v>3070</v>
      </c>
      <c r="K149" s="43" t="s">
        <v>2608</v>
      </c>
      <c r="L149" s="43" t="s">
        <v>123</v>
      </c>
      <c r="M149" s="43" t="s">
        <v>435</v>
      </c>
      <c r="N149" s="658" t="s">
        <v>3071</v>
      </c>
      <c r="O149" s="43" t="s">
        <v>2705</v>
      </c>
      <c r="P149" s="84" t="s">
        <v>3072</v>
      </c>
      <c r="Q149" s="672" t="s">
        <v>3073</v>
      </c>
      <c r="R149" s="80" t="s">
        <v>2540</v>
      </c>
      <c r="S149" s="80" t="s">
        <v>2540</v>
      </c>
      <c r="T149" s="90" t="s">
        <v>125</v>
      </c>
      <c r="U149" s="83" t="s">
        <v>163</v>
      </c>
      <c r="V149" s="66" t="s">
        <v>2540</v>
      </c>
      <c r="W149" s="49" t="s">
        <v>52</v>
      </c>
      <c r="X149" s="70" t="s">
        <v>52</v>
      </c>
      <c r="Y149" s="48" t="s">
        <v>52</v>
      </c>
      <c r="Z149" s="48" t="s">
        <v>52</v>
      </c>
      <c r="AA149" s="49" t="s">
        <v>52</v>
      </c>
      <c r="AB149" s="70" t="s">
        <v>51</v>
      </c>
      <c r="AC149" s="87" t="s">
        <v>52</v>
      </c>
      <c r="AD149" s="11">
        <v>42587</v>
      </c>
      <c r="AE149" s="9" t="s">
        <v>2540</v>
      </c>
    </row>
    <row r="150" spans="1:343" s="20" customFormat="1" ht="96" customHeight="1">
      <c r="A150" s="600">
        <v>145</v>
      </c>
      <c r="B150" s="14">
        <v>80240835001</v>
      </c>
      <c r="C150" s="98" t="s">
        <v>565</v>
      </c>
      <c r="D150" s="14" t="s">
        <v>1449</v>
      </c>
      <c r="E150" s="98" t="s">
        <v>566</v>
      </c>
      <c r="F150" s="98" t="s">
        <v>567</v>
      </c>
      <c r="G150" s="14">
        <v>75203</v>
      </c>
      <c r="H150" s="14" t="s">
        <v>568</v>
      </c>
      <c r="I150" s="14" t="s">
        <v>569</v>
      </c>
      <c r="J150" s="14" t="s">
        <v>3295</v>
      </c>
      <c r="K150" s="43" t="s">
        <v>3296</v>
      </c>
      <c r="L150" s="43" t="s">
        <v>123</v>
      </c>
      <c r="M150" s="43" t="s">
        <v>150</v>
      </c>
      <c r="N150" s="79" t="s">
        <v>3297</v>
      </c>
      <c r="O150" s="43" t="s">
        <v>3298</v>
      </c>
      <c r="P150" s="84" t="s">
        <v>3299</v>
      </c>
      <c r="Q150" s="84" t="s">
        <v>3300</v>
      </c>
      <c r="R150" s="80" t="s">
        <v>2540</v>
      </c>
      <c r="S150" s="80" t="s">
        <v>2540</v>
      </c>
      <c r="T150" s="90" t="s">
        <v>125</v>
      </c>
      <c r="U150" s="83" t="s">
        <v>163</v>
      </c>
      <c r="V150" s="85" t="s">
        <v>2540</v>
      </c>
      <c r="W150" s="86" t="s">
        <v>52</v>
      </c>
      <c r="X150" s="126" t="s">
        <v>52</v>
      </c>
      <c r="Y150" s="86" t="s">
        <v>52</v>
      </c>
      <c r="Z150" s="86" t="s">
        <v>52</v>
      </c>
      <c r="AA150" s="86" t="s">
        <v>52</v>
      </c>
      <c r="AB150" s="126" t="s">
        <v>51</v>
      </c>
      <c r="AC150" s="127" t="s">
        <v>52</v>
      </c>
      <c r="AD150" s="89">
        <v>42572</v>
      </c>
      <c r="AE150" s="130" t="s">
        <v>2540</v>
      </c>
    </row>
    <row r="151" spans="1:343" s="23" customFormat="1" ht="108" customHeight="1">
      <c r="A151" s="8">
        <v>146</v>
      </c>
      <c r="B151" s="4">
        <v>80245815001</v>
      </c>
      <c r="C151" s="4" t="s">
        <v>757</v>
      </c>
      <c r="D151" s="4" t="s">
        <v>1174</v>
      </c>
      <c r="E151" s="4" t="s">
        <v>758</v>
      </c>
      <c r="F151" s="4" t="s">
        <v>759</v>
      </c>
      <c r="G151" s="4">
        <v>75203</v>
      </c>
      <c r="H151" s="4" t="s">
        <v>760</v>
      </c>
      <c r="I151" s="598" t="s">
        <v>2856</v>
      </c>
      <c r="J151" s="241" t="s">
        <v>2459</v>
      </c>
      <c r="K151" s="43" t="s">
        <v>2609</v>
      </c>
      <c r="L151" s="43" t="s">
        <v>157</v>
      </c>
      <c r="M151" s="43" t="s">
        <v>445</v>
      </c>
      <c r="N151" s="43" t="s">
        <v>2729</v>
      </c>
      <c r="O151" s="79" t="s">
        <v>2540</v>
      </c>
      <c r="P151" s="80" t="s">
        <v>2540</v>
      </c>
      <c r="Q151" s="84" t="s">
        <v>2824</v>
      </c>
      <c r="R151" s="80" t="s">
        <v>2540</v>
      </c>
      <c r="S151" s="80" t="s">
        <v>2540</v>
      </c>
      <c r="T151" s="90" t="s">
        <v>125</v>
      </c>
      <c r="U151" s="83" t="s">
        <v>163</v>
      </c>
      <c r="V151" s="85" t="s">
        <v>2540</v>
      </c>
      <c r="W151" s="49" t="s">
        <v>52</v>
      </c>
      <c r="X151" s="70" t="s">
        <v>52</v>
      </c>
      <c r="Y151" s="48" t="s">
        <v>52</v>
      </c>
      <c r="Z151" s="48" t="s">
        <v>52</v>
      </c>
      <c r="AA151" s="49" t="s">
        <v>52</v>
      </c>
      <c r="AB151" s="70" t="s">
        <v>51</v>
      </c>
      <c r="AC151" s="87" t="s">
        <v>52</v>
      </c>
      <c r="AD151" s="11">
        <v>42591</v>
      </c>
      <c r="AE151" s="9" t="s">
        <v>2540</v>
      </c>
    </row>
    <row r="152" spans="1:343" s="23" customFormat="1" ht="120" customHeight="1">
      <c r="A152" s="8">
        <v>147</v>
      </c>
      <c r="B152" s="4">
        <v>80256870001</v>
      </c>
      <c r="C152" s="4" t="s">
        <v>766</v>
      </c>
      <c r="D152" s="4" t="s">
        <v>1175</v>
      </c>
      <c r="E152" s="4" t="s">
        <v>767</v>
      </c>
      <c r="F152" s="4" t="s">
        <v>768</v>
      </c>
      <c r="G152" s="4">
        <v>75203</v>
      </c>
      <c r="H152" s="4" t="s">
        <v>769</v>
      </c>
      <c r="I152" s="706" t="s">
        <v>3261</v>
      </c>
      <c r="J152" s="660" t="s">
        <v>2976</v>
      </c>
      <c r="K152" s="43" t="s">
        <v>2977</v>
      </c>
      <c r="L152" s="43" t="s">
        <v>336</v>
      </c>
      <c r="M152" s="43" t="s">
        <v>150</v>
      </c>
      <c r="N152" s="43" t="s">
        <v>2978</v>
      </c>
      <c r="O152" s="43" t="s">
        <v>2706</v>
      </c>
      <c r="P152" s="80" t="s">
        <v>2540</v>
      </c>
      <c r="Q152" s="84" t="s">
        <v>2674</v>
      </c>
      <c r="R152" s="80" t="s">
        <v>2540</v>
      </c>
      <c r="S152" s="80" t="s">
        <v>2540</v>
      </c>
      <c r="T152" s="90" t="s">
        <v>125</v>
      </c>
      <c r="U152" s="83" t="s">
        <v>163</v>
      </c>
      <c r="V152" s="66" t="s">
        <v>2540</v>
      </c>
      <c r="W152" s="49" t="s">
        <v>52</v>
      </c>
      <c r="X152" s="70" t="s">
        <v>52</v>
      </c>
      <c r="Y152" s="48" t="s">
        <v>52</v>
      </c>
      <c r="Z152" s="48" t="s">
        <v>52</v>
      </c>
      <c r="AA152" s="49" t="s">
        <v>52</v>
      </c>
      <c r="AB152" s="70" t="s">
        <v>51</v>
      </c>
      <c r="AC152" s="87" t="s">
        <v>52</v>
      </c>
      <c r="AD152" s="11">
        <v>42591</v>
      </c>
      <c r="AE152" s="9" t="s">
        <v>2540</v>
      </c>
    </row>
    <row r="153" spans="1:343" s="23" customFormat="1" ht="120" customHeight="1">
      <c r="A153" s="8">
        <v>148</v>
      </c>
      <c r="B153" s="4">
        <v>80257551000</v>
      </c>
      <c r="C153" s="4" t="s">
        <v>804</v>
      </c>
      <c r="D153" s="4" t="s">
        <v>1176</v>
      </c>
      <c r="E153" s="4" t="s">
        <v>805</v>
      </c>
      <c r="F153" s="4" t="s">
        <v>806</v>
      </c>
      <c r="G153" s="4">
        <v>75203</v>
      </c>
      <c r="H153" s="4" t="s">
        <v>807</v>
      </c>
      <c r="I153" s="686" t="s">
        <v>3141</v>
      </c>
      <c r="J153" s="14" t="s">
        <v>3329</v>
      </c>
      <c r="K153" s="43" t="s">
        <v>3330</v>
      </c>
      <c r="L153" s="43" t="s">
        <v>808</v>
      </c>
      <c r="M153" s="43" t="s">
        <v>117</v>
      </c>
      <c r="N153" s="43" t="s">
        <v>3331</v>
      </c>
      <c r="O153" s="43" t="s">
        <v>389</v>
      </c>
      <c r="P153" s="84" t="s">
        <v>2692</v>
      </c>
      <c r="Q153" s="84" t="s">
        <v>3332</v>
      </c>
      <c r="R153" s="80" t="s">
        <v>2540</v>
      </c>
      <c r="S153" s="80" t="s">
        <v>2540</v>
      </c>
      <c r="T153" s="90" t="s">
        <v>125</v>
      </c>
      <c r="U153" s="83" t="s">
        <v>163</v>
      </c>
      <c r="V153" s="66" t="s">
        <v>2540</v>
      </c>
      <c r="W153" s="49" t="s">
        <v>52</v>
      </c>
      <c r="X153" s="70" t="s">
        <v>52</v>
      </c>
      <c r="Y153" s="48" t="s">
        <v>52</v>
      </c>
      <c r="Z153" s="48" t="s">
        <v>52</v>
      </c>
      <c r="AA153" s="49" t="s">
        <v>52</v>
      </c>
      <c r="AB153" s="70" t="s">
        <v>51</v>
      </c>
      <c r="AC153" s="87" t="s">
        <v>52</v>
      </c>
      <c r="AD153" s="11">
        <v>42593</v>
      </c>
      <c r="AE153" s="9" t="s">
        <v>2540</v>
      </c>
    </row>
    <row r="154" spans="1:343" s="19" customFormat="1" ht="140.25" customHeight="1">
      <c r="A154" s="600">
        <v>149</v>
      </c>
      <c r="B154" s="4">
        <v>80214837001</v>
      </c>
      <c r="C154" s="13" t="s">
        <v>307</v>
      </c>
      <c r="D154" s="4" t="s">
        <v>1177</v>
      </c>
      <c r="E154" s="13" t="s">
        <v>308</v>
      </c>
      <c r="F154" s="13" t="s">
        <v>309</v>
      </c>
      <c r="G154" s="4">
        <v>75203</v>
      </c>
      <c r="H154" s="4" t="s">
        <v>310</v>
      </c>
      <c r="I154" s="4" t="s">
        <v>311</v>
      </c>
      <c r="J154" s="710" t="s">
        <v>3305</v>
      </c>
      <c r="K154" s="43" t="s">
        <v>3306</v>
      </c>
      <c r="L154" s="43" t="s">
        <v>123</v>
      </c>
      <c r="M154" s="43" t="s">
        <v>445</v>
      </c>
      <c r="N154" s="43" t="s">
        <v>3307</v>
      </c>
      <c r="O154" s="79" t="s">
        <v>2540</v>
      </c>
      <c r="P154" s="84" t="s">
        <v>3308</v>
      </c>
      <c r="Q154" s="84" t="s">
        <v>3309</v>
      </c>
      <c r="R154" s="80" t="s">
        <v>2540</v>
      </c>
      <c r="S154" s="80" t="s">
        <v>2540</v>
      </c>
      <c r="T154" s="90" t="s">
        <v>125</v>
      </c>
      <c r="U154" s="83" t="s">
        <v>163</v>
      </c>
      <c r="V154" s="66" t="s">
        <v>2540</v>
      </c>
      <c r="W154" s="70" t="s">
        <v>52</v>
      </c>
      <c r="X154" s="70" t="s">
        <v>52</v>
      </c>
      <c r="Y154" s="48" t="s">
        <v>52</v>
      </c>
      <c r="Z154" s="48" t="s">
        <v>52</v>
      </c>
      <c r="AA154" s="48" t="s">
        <v>52</v>
      </c>
      <c r="AB154" s="70" t="s">
        <v>51</v>
      </c>
      <c r="AC154" s="49" t="s">
        <v>52</v>
      </c>
      <c r="AD154" s="15">
        <v>42531</v>
      </c>
      <c r="AE154" s="15" t="s">
        <v>2540</v>
      </c>
    </row>
    <row r="155" spans="1:343" s="640" customFormat="1" ht="84" customHeight="1">
      <c r="A155" s="619">
        <v>150</v>
      </c>
      <c r="B155" s="627">
        <v>80401375000</v>
      </c>
      <c r="C155" s="625" t="s">
        <v>2512</v>
      </c>
      <c r="D155" s="620" t="s">
        <v>1178</v>
      </c>
      <c r="E155" s="630" t="s">
        <v>1226</v>
      </c>
      <c r="F155" s="626" t="s">
        <v>1049</v>
      </c>
      <c r="G155" s="627">
        <v>30002</v>
      </c>
      <c r="H155" s="620" t="s">
        <v>1050</v>
      </c>
      <c r="I155" s="620" t="s">
        <v>1051</v>
      </c>
      <c r="J155" s="633" t="s">
        <v>2471</v>
      </c>
      <c r="K155" s="633" t="s">
        <v>2757</v>
      </c>
      <c r="L155" s="627" t="s">
        <v>49</v>
      </c>
      <c r="M155" s="627" t="s">
        <v>2540</v>
      </c>
      <c r="N155" s="637" t="s">
        <v>1052</v>
      </c>
      <c r="O155" s="627" t="s">
        <v>2540</v>
      </c>
      <c r="P155" s="627" t="s">
        <v>2540</v>
      </c>
      <c r="Q155" s="627" t="s">
        <v>2540</v>
      </c>
      <c r="R155" s="627" t="s">
        <v>2540</v>
      </c>
      <c r="S155" s="627" t="s">
        <v>2540</v>
      </c>
      <c r="T155" s="627" t="s">
        <v>2540</v>
      </c>
      <c r="U155" s="633" t="s">
        <v>152</v>
      </c>
      <c r="V155" s="633" t="s">
        <v>2641</v>
      </c>
      <c r="W155" s="627" t="s">
        <v>52</v>
      </c>
      <c r="X155" s="627" t="s">
        <v>52</v>
      </c>
      <c r="Y155" s="627" t="s">
        <v>51</v>
      </c>
      <c r="Z155" s="627" t="s">
        <v>51</v>
      </c>
      <c r="AA155" s="627" t="s">
        <v>51</v>
      </c>
      <c r="AB155" s="627" t="s">
        <v>51</v>
      </c>
      <c r="AC155" s="627" t="s">
        <v>52</v>
      </c>
      <c r="AD155" s="628">
        <v>42613</v>
      </c>
      <c r="AE155" s="627" t="s">
        <v>2540</v>
      </c>
    </row>
    <row r="156" spans="1:343" ht="132" customHeight="1">
      <c r="A156" s="8">
        <v>151</v>
      </c>
      <c r="B156" s="27">
        <v>80401390000</v>
      </c>
      <c r="C156" s="36" t="s">
        <v>462</v>
      </c>
      <c r="D156" s="616" t="s">
        <v>1179</v>
      </c>
      <c r="E156" s="36" t="s">
        <v>463</v>
      </c>
      <c r="F156" s="36" t="s">
        <v>464</v>
      </c>
      <c r="G156" s="27">
        <v>30002</v>
      </c>
      <c r="H156" s="27" t="s">
        <v>3243</v>
      </c>
      <c r="I156" s="27" t="s">
        <v>3244</v>
      </c>
      <c r="J156" s="27" t="s">
        <v>3301</v>
      </c>
      <c r="K156" s="42" t="s">
        <v>66</v>
      </c>
      <c r="L156" s="42" t="s">
        <v>2540</v>
      </c>
      <c r="M156" s="42" t="s">
        <v>2540</v>
      </c>
      <c r="N156" s="43" t="s">
        <v>271</v>
      </c>
      <c r="O156" s="43" t="s">
        <v>271</v>
      </c>
      <c r="P156" s="53" t="s">
        <v>2540</v>
      </c>
      <c r="Q156" s="53" t="s">
        <v>2540</v>
      </c>
      <c r="R156" s="53" t="s">
        <v>2540</v>
      </c>
      <c r="S156" s="53" t="s">
        <v>2540</v>
      </c>
      <c r="T156" s="56" t="s">
        <v>2540</v>
      </c>
      <c r="U156" s="61" t="s">
        <v>2540</v>
      </c>
      <c r="V156" s="66" t="s">
        <v>2540</v>
      </c>
      <c r="W156" s="48" t="s">
        <v>51</v>
      </c>
      <c r="X156" s="70" t="s">
        <v>52</v>
      </c>
      <c r="Y156" s="48" t="s">
        <v>52</v>
      </c>
      <c r="Z156" s="48" t="s">
        <v>52</v>
      </c>
      <c r="AA156" s="48" t="s">
        <v>51</v>
      </c>
      <c r="AB156" s="70" t="s">
        <v>51</v>
      </c>
      <c r="AC156" s="49" t="s">
        <v>51</v>
      </c>
      <c r="AD156" s="38">
        <v>42558</v>
      </c>
      <c r="AE156" s="38" t="s">
        <v>2540</v>
      </c>
    </row>
    <row r="157" spans="1:343" ht="48" customHeight="1">
      <c r="A157" s="8">
        <v>152</v>
      </c>
      <c r="B157" s="27">
        <v>80401375000</v>
      </c>
      <c r="C157" s="36" t="s">
        <v>377</v>
      </c>
      <c r="D157" s="616" t="s">
        <v>1180</v>
      </c>
      <c r="E157" s="36" t="s">
        <v>94</v>
      </c>
      <c r="F157" s="36" t="s">
        <v>378</v>
      </c>
      <c r="G157" s="27">
        <v>12300</v>
      </c>
      <c r="H157" s="27" t="s">
        <v>379</v>
      </c>
      <c r="I157" s="27" t="s">
        <v>3075</v>
      </c>
      <c r="J157" s="27" t="s">
        <v>3269</v>
      </c>
      <c r="K157" s="42" t="s">
        <v>66</v>
      </c>
      <c r="L157" s="42" t="s">
        <v>117</v>
      </c>
      <c r="M157" s="42" t="s">
        <v>2540</v>
      </c>
      <c r="N157" s="43" t="s">
        <v>2730</v>
      </c>
      <c r="O157" s="43" t="s">
        <v>271</v>
      </c>
      <c r="P157" s="53" t="s">
        <v>2540</v>
      </c>
      <c r="Q157" s="53" t="s">
        <v>2540</v>
      </c>
      <c r="R157" s="53" t="s">
        <v>2540</v>
      </c>
      <c r="S157" s="53" t="s">
        <v>2540</v>
      </c>
      <c r="T157" s="56" t="s">
        <v>2540</v>
      </c>
      <c r="U157" s="61" t="s">
        <v>2540</v>
      </c>
      <c r="V157" s="66" t="s">
        <v>2540</v>
      </c>
      <c r="W157" s="48" t="s">
        <v>51</v>
      </c>
      <c r="X157" s="70" t="s">
        <v>52</v>
      </c>
      <c r="Y157" s="48" t="s">
        <v>52</v>
      </c>
      <c r="Z157" s="48" t="s">
        <v>52</v>
      </c>
      <c r="AA157" s="48" t="s">
        <v>51</v>
      </c>
      <c r="AB157" s="70" t="s">
        <v>51</v>
      </c>
      <c r="AC157" s="49" t="s">
        <v>51</v>
      </c>
      <c r="AD157" s="38">
        <v>42545</v>
      </c>
      <c r="AE157" s="38" t="s">
        <v>2540</v>
      </c>
    </row>
    <row r="158" spans="1:343" s="18" customFormat="1" ht="63.75" customHeight="1">
      <c r="A158" s="600">
        <v>153</v>
      </c>
      <c r="B158" s="27">
        <v>80401390000</v>
      </c>
      <c r="C158" s="36" t="s">
        <v>267</v>
      </c>
      <c r="D158" s="616" t="s">
        <v>1181</v>
      </c>
      <c r="E158" s="36" t="s">
        <v>179</v>
      </c>
      <c r="F158" s="36" t="s">
        <v>268</v>
      </c>
      <c r="G158" s="27">
        <v>12300</v>
      </c>
      <c r="H158" s="27" t="s">
        <v>269</v>
      </c>
      <c r="I158" s="27" t="s">
        <v>270</v>
      </c>
      <c r="J158" s="690" t="s">
        <v>3196</v>
      </c>
      <c r="K158" s="43" t="s">
        <v>2464</v>
      </c>
      <c r="L158" s="43" t="s">
        <v>117</v>
      </c>
      <c r="M158" s="79" t="s">
        <v>2540</v>
      </c>
      <c r="N158" s="43" t="s">
        <v>2465</v>
      </c>
      <c r="O158" s="43" t="s">
        <v>2465</v>
      </c>
      <c r="P158" s="84" t="s">
        <v>271</v>
      </c>
      <c r="Q158" s="80" t="s">
        <v>2540</v>
      </c>
      <c r="R158" s="53" t="s">
        <v>2540</v>
      </c>
      <c r="S158" s="53" t="s">
        <v>2540</v>
      </c>
      <c r="T158" s="56" t="s">
        <v>2540</v>
      </c>
      <c r="U158" s="61" t="s">
        <v>2540</v>
      </c>
      <c r="V158" s="66" t="s">
        <v>2540</v>
      </c>
      <c r="W158" s="70" t="s">
        <v>51</v>
      </c>
      <c r="X158" s="70" t="s">
        <v>52</v>
      </c>
      <c r="Y158" s="48" t="s">
        <v>52</v>
      </c>
      <c r="Z158" s="48" t="s">
        <v>52</v>
      </c>
      <c r="AA158" s="48" t="s">
        <v>51</v>
      </c>
      <c r="AB158" s="70" t="s">
        <v>51</v>
      </c>
      <c r="AC158" s="49" t="s">
        <v>51</v>
      </c>
      <c r="AD158" s="38">
        <v>42527</v>
      </c>
      <c r="AE158" s="38" t="s">
        <v>2540</v>
      </c>
    </row>
    <row r="159" spans="1:343" ht="109.5" customHeight="1">
      <c r="A159" s="8">
        <v>154</v>
      </c>
      <c r="B159" s="27">
        <v>80401370000</v>
      </c>
      <c r="C159" s="27" t="s">
        <v>345</v>
      </c>
      <c r="D159" s="616" t="s">
        <v>1182</v>
      </c>
      <c r="E159" s="27" t="s">
        <v>43</v>
      </c>
      <c r="F159" s="27">
        <v>6670366178</v>
      </c>
      <c r="G159" s="27">
        <v>12300</v>
      </c>
      <c r="H159" s="27" t="s">
        <v>346</v>
      </c>
      <c r="I159" s="27" t="s">
        <v>3281</v>
      </c>
      <c r="J159" s="27" t="s">
        <v>347</v>
      </c>
      <c r="K159" s="42" t="s">
        <v>2540</v>
      </c>
      <c r="L159" s="42" t="s">
        <v>2540</v>
      </c>
      <c r="M159" s="42" t="s">
        <v>2540</v>
      </c>
      <c r="N159" s="43" t="s">
        <v>271</v>
      </c>
      <c r="O159" s="43" t="s">
        <v>271</v>
      </c>
      <c r="P159" s="53" t="s">
        <v>2540</v>
      </c>
      <c r="Q159" s="53" t="s">
        <v>2540</v>
      </c>
      <c r="R159" s="53" t="s">
        <v>2540</v>
      </c>
      <c r="S159" s="53" t="s">
        <v>2540</v>
      </c>
      <c r="T159" s="56" t="s">
        <v>2540</v>
      </c>
      <c r="U159" s="61" t="s">
        <v>2540</v>
      </c>
      <c r="V159" s="66" t="s">
        <v>2540</v>
      </c>
      <c r="W159" s="70" t="s">
        <v>51</v>
      </c>
      <c r="X159" s="70" t="s">
        <v>52</v>
      </c>
      <c r="Y159" s="48" t="s">
        <v>52</v>
      </c>
      <c r="Z159" s="48" t="s">
        <v>52</v>
      </c>
      <c r="AA159" s="48" t="s">
        <v>51</v>
      </c>
      <c r="AB159" s="70" t="s">
        <v>51</v>
      </c>
      <c r="AC159" s="49" t="s">
        <v>51</v>
      </c>
      <c r="AD159" s="38">
        <v>42542</v>
      </c>
      <c r="AE159" s="38" t="s">
        <v>2540</v>
      </c>
    </row>
    <row r="160" spans="1:343" ht="409.5" customHeight="1">
      <c r="A160" s="8">
        <v>155</v>
      </c>
      <c r="B160" s="27">
        <v>80401384000</v>
      </c>
      <c r="C160" s="36" t="s">
        <v>458</v>
      </c>
      <c r="D160" s="616" t="s">
        <v>1183</v>
      </c>
      <c r="E160" s="36" t="s">
        <v>198</v>
      </c>
      <c r="F160" s="36" t="s">
        <v>459</v>
      </c>
      <c r="G160" s="27">
        <v>12300</v>
      </c>
      <c r="H160" s="27" t="s">
        <v>460</v>
      </c>
      <c r="I160" s="27" t="s">
        <v>2972</v>
      </c>
      <c r="J160" s="27" t="s">
        <v>3270</v>
      </c>
      <c r="K160" s="603" t="s">
        <v>3271</v>
      </c>
      <c r="L160" s="37" t="s">
        <v>461</v>
      </c>
      <c r="M160" s="37" t="s">
        <v>150</v>
      </c>
      <c r="N160" s="603" t="s">
        <v>3272</v>
      </c>
      <c r="O160" s="603" t="s">
        <v>3273</v>
      </c>
      <c r="P160" s="37" t="s">
        <v>3274</v>
      </c>
      <c r="Q160" s="37" t="s">
        <v>3275</v>
      </c>
      <c r="R160" s="37" t="s">
        <v>2610</v>
      </c>
      <c r="S160" s="37" t="s">
        <v>3276</v>
      </c>
      <c r="T160" s="37" t="s">
        <v>2644</v>
      </c>
      <c r="U160" s="37" t="s">
        <v>101</v>
      </c>
      <c r="V160" s="27" t="s">
        <v>2540</v>
      </c>
      <c r="W160" s="48" t="s">
        <v>51</v>
      </c>
      <c r="X160" s="70" t="s">
        <v>52</v>
      </c>
      <c r="Y160" s="48" t="s">
        <v>52</v>
      </c>
      <c r="Z160" s="48" t="s">
        <v>52</v>
      </c>
      <c r="AA160" s="48" t="s">
        <v>51</v>
      </c>
      <c r="AB160" s="70" t="s">
        <v>52</v>
      </c>
      <c r="AC160" s="49" t="s">
        <v>51</v>
      </c>
      <c r="AD160" s="38">
        <v>42558</v>
      </c>
      <c r="AE160" s="38" t="s">
        <v>2540</v>
      </c>
    </row>
    <row r="161" spans="1:31" s="18" customFormat="1" ht="178.5" customHeight="1">
      <c r="A161" s="8">
        <v>156</v>
      </c>
      <c r="B161" s="27">
        <v>80401375000</v>
      </c>
      <c r="C161" s="36" t="s">
        <v>361</v>
      </c>
      <c r="D161" s="616" t="s">
        <v>1184</v>
      </c>
      <c r="E161" s="36" t="s">
        <v>94</v>
      </c>
      <c r="F161" s="36" t="s">
        <v>362</v>
      </c>
      <c r="G161" s="27">
        <v>12300</v>
      </c>
      <c r="H161" s="27" t="s">
        <v>363</v>
      </c>
      <c r="I161" s="27" t="s">
        <v>364</v>
      </c>
      <c r="J161" s="27" t="s">
        <v>365</v>
      </c>
      <c r="K161" s="42" t="s">
        <v>366</v>
      </c>
      <c r="L161" s="42" t="s">
        <v>2540</v>
      </c>
      <c r="M161" s="42" t="s">
        <v>2540</v>
      </c>
      <c r="N161" s="43" t="s">
        <v>2731</v>
      </c>
      <c r="O161" s="81" t="s">
        <v>2707</v>
      </c>
      <c r="P161" s="53" t="s">
        <v>2611</v>
      </c>
      <c r="Q161" s="53" t="s">
        <v>2540</v>
      </c>
      <c r="R161" s="53" t="s">
        <v>2540</v>
      </c>
      <c r="S161" s="53" t="s">
        <v>2611</v>
      </c>
      <c r="T161" s="56" t="s">
        <v>2540</v>
      </c>
      <c r="U161" s="61" t="s">
        <v>2540</v>
      </c>
      <c r="V161" s="66" t="s">
        <v>2540</v>
      </c>
      <c r="W161" s="70" t="s">
        <v>51</v>
      </c>
      <c r="X161" s="70" t="s">
        <v>52</v>
      </c>
      <c r="Y161" s="48" t="s">
        <v>52</v>
      </c>
      <c r="Z161" s="48" t="s">
        <v>52</v>
      </c>
      <c r="AA161" s="48" t="s">
        <v>51</v>
      </c>
      <c r="AB161" s="70" t="s">
        <v>52</v>
      </c>
      <c r="AC161" s="49" t="s">
        <v>51</v>
      </c>
      <c r="AD161" s="38">
        <v>42543</v>
      </c>
      <c r="AE161" s="38" t="s">
        <v>2540</v>
      </c>
    </row>
    <row r="162" spans="1:31" s="18" customFormat="1" ht="153" customHeight="1">
      <c r="A162" s="600">
        <v>157</v>
      </c>
      <c r="B162" s="27">
        <v>80401385000</v>
      </c>
      <c r="C162" s="36" t="s">
        <v>232</v>
      </c>
      <c r="D162" s="616" t="s">
        <v>1185</v>
      </c>
      <c r="E162" s="36" t="s">
        <v>198</v>
      </c>
      <c r="F162" s="36" t="s">
        <v>234</v>
      </c>
      <c r="G162" s="27">
        <v>12300</v>
      </c>
      <c r="H162" s="27" t="s">
        <v>3241</v>
      </c>
      <c r="I162" s="27" t="s">
        <v>2973</v>
      </c>
      <c r="J162" s="27" t="s">
        <v>3277</v>
      </c>
      <c r="K162" s="37" t="s">
        <v>3278</v>
      </c>
      <c r="L162" s="37" t="s">
        <v>117</v>
      </c>
      <c r="M162" s="37" t="s">
        <v>117</v>
      </c>
      <c r="N162" s="37" t="s">
        <v>3279</v>
      </c>
      <c r="O162" s="37" t="s">
        <v>2823</v>
      </c>
      <c r="P162" s="603" t="s">
        <v>2540</v>
      </c>
      <c r="Q162" s="603" t="s">
        <v>2540</v>
      </c>
      <c r="R162" s="27" t="s">
        <v>2540</v>
      </c>
      <c r="S162" s="27" t="s">
        <v>2540</v>
      </c>
      <c r="T162" s="27" t="s">
        <v>2540</v>
      </c>
      <c r="U162" s="27" t="s">
        <v>2540</v>
      </c>
      <c r="V162" s="27" t="s">
        <v>2540</v>
      </c>
      <c r="W162" s="70" t="s">
        <v>51</v>
      </c>
      <c r="X162" s="70" t="s">
        <v>52</v>
      </c>
      <c r="Y162" s="49" t="s">
        <v>51</v>
      </c>
      <c r="Z162" s="48" t="s">
        <v>52</v>
      </c>
      <c r="AA162" s="48" t="s">
        <v>51</v>
      </c>
      <c r="AB162" s="70" t="s">
        <v>52</v>
      </c>
      <c r="AC162" s="49" t="s">
        <v>51</v>
      </c>
      <c r="AD162" s="38">
        <v>42520</v>
      </c>
      <c r="AE162" s="38" t="s">
        <v>2540</v>
      </c>
    </row>
    <row r="163" spans="1:31" s="23" customFormat="1" ht="252" customHeight="1">
      <c r="A163" s="8">
        <v>158</v>
      </c>
      <c r="B163" s="31">
        <v>80401375000</v>
      </c>
      <c r="C163" s="32" t="s">
        <v>425</v>
      </c>
      <c r="D163" s="28" t="s">
        <v>1186</v>
      </c>
      <c r="E163" s="31">
        <v>27401001</v>
      </c>
      <c r="F163" s="31">
        <v>274170477</v>
      </c>
      <c r="G163" s="31">
        <v>12300</v>
      </c>
      <c r="H163" s="28" t="s">
        <v>426</v>
      </c>
      <c r="I163" s="28" t="s">
        <v>235</v>
      </c>
      <c r="J163" s="28" t="s">
        <v>427</v>
      </c>
      <c r="K163" s="40" t="s">
        <v>428</v>
      </c>
      <c r="L163" s="44" t="s">
        <v>117</v>
      </c>
      <c r="M163" s="40" t="s">
        <v>429</v>
      </c>
      <c r="N163" s="592" t="s">
        <v>2732</v>
      </c>
      <c r="O163" s="593" t="s">
        <v>2708</v>
      </c>
      <c r="P163" s="54" t="s">
        <v>2540</v>
      </c>
      <c r="Q163" s="588" t="s">
        <v>2675</v>
      </c>
      <c r="R163" s="54" t="s">
        <v>2540</v>
      </c>
      <c r="S163" s="54" t="s">
        <v>2540</v>
      </c>
      <c r="T163" s="57" t="s">
        <v>2540</v>
      </c>
      <c r="U163" s="62" t="s">
        <v>2540</v>
      </c>
      <c r="V163" s="67" t="s">
        <v>2540</v>
      </c>
      <c r="W163" s="49" t="s">
        <v>51</v>
      </c>
      <c r="X163" s="70" t="s">
        <v>52</v>
      </c>
      <c r="Y163" s="48" t="s">
        <v>52</v>
      </c>
      <c r="Z163" s="48" t="s">
        <v>52</v>
      </c>
      <c r="AA163" s="49" t="s">
        <v>51</v>
      </c>
      <c r="AB163" s="70" t="s">
        <v>51</v>
      </c>
      <c r="AC163" s="49" t="s">
        <v>51</v>
      </c>
      <c r="AD163" s="34">
        <v>42549</v>
      </c>
      <c r="AE163" s="31" t="s">
        <v>2540</v>
      </c>
    </row>
    <row r="164" spans="1:31" s="18" customFormat="1" ht="38.25" customHeight="1">
      <c r="A164" s="8">
        <v>159</v>
      </c>
      <c r="B164" s="27">
        <v>80401390000</v>
      </c>
      <c r="C164" s="27" t="s">
        <v>236</v>
      </c>
      <c r="D164" s="27" t="s">
        <v>1187</v>
      </c>
      <c r="E164" s="27" t="s">
        <v>179</v>
      </c>
      <c r="F164" s="27" t="s">
        <v>237</v>
      </c>
      <c r="G164" s="27">
        <v>12300</v>
      </c>
      <c r="H164" s="27" t="s">
        <v>238</v>
      </c>
      <c r="I164" s="27" t="s">
        <v>239</v>
      </c>
      <c r="J164" s="27" t="s">
        <v>2491</v>
      </c>
      <c r="K164" s="42" t="s">
        <v>2540</v>
      </c>
      <c r="L164" s="42" t="s">
        <v>2540</v>
      </c>
      <c r="M164" s="42" t="s">
        <v>2540</v>
      </c>
      <c r="N164" s="43" t="s">
        <v>213</v>
      </c>
      <c r="O164" s="42" t="s">
        <v>2540</v>
      </c>
      <c r="P164" s="53" t="s">
        <v>2540</v>
      </c>
      <c r="Q164" s="53" t="s">
        <v>2540</v>
      </c>
      <c r="R164" s="53" t="s">
        <v>2540</v>
      </c>
      <c r="S164" s="53" t="s">
        <v>2540</v>
      </c>
      <c r="T164" s="56" t="s">
        <v>2540</v>
      </c>
      <c r="U164" s="61" t="s">
        <v>2540</v>
      </c>
      <c r="V164" s="66" t="s">
        <v>2540</v>
      </c>
      <c r="W164" s="70" t="s">
        <v>51</v>
      </c>
      <c r="X164" s="70" t="s">
        <v>52</v>
      </c>
      <c r="Y164" s="49" t="s">
        <v>51</v>
      </c>
      <c r="Z164" s="48" t="s">
        <v>51</v>
      </c>
      <c r="AA164" s="48" t="s">
        <v>51</v>
      </c>
      <c r="AB164" s="70" t="s">
        <v>51</v>
      </c>
      <c r="AC164" s="49" t="s">
        <v>51</v>
      </c>
      <c r="AD164" s="38">
        <v>42520</v>
      </c>
      <c r="AE164" s="38" t="s">
        <v>2540</v>
      </c>
    </row>
    <row r="165" spans="1:31" s="18" customFormat="1" ht="51" customHeight="1">
      <c r="A165" s="8">
        <v>160</v>
      </c>
      <c r="B165" s="27">
        <v>80401370000</v>
      </c>
      <c r="C165" s="36" t="s">
        <v>281</v>
      </c>
      <c r="D165" s="616" t="s">
        <v>1188</v>
      </c>
      <c r="E165" s="36" t="s">
        <v>282</v>
      </c>
      <c r="F165" s="36" t="s">
        <v>283</v>
      </c>
      <c r="G165" s="27">
        <v>12300</v>
      </c>
      <c r="H165" s="27" t="s">
        <v>284</v>
      </c>
      <c r="I165" s="27" t="s">
        <v>3094</v>
      </c>
      <c r="J165" s="27" t="s">
        <v>2941</v>
      </c>
      <c r="K165" s="42" t="s">
        <v>80</v>
      </c>
      <c r="L165" s="42" t="s">
        <v>2540</v>
      </c>
      <c r="M165" s="42" t="s">
        <v>2540</v>
      </c>
      <c r="N165" s="99" t="s">
        <v>247</v>
      </c>
      <c r="O165" s="42" t="s">
        <v>2540</v>
      </c>
      <c r="P165" s="53" t="s">
        <v>2540</v>
      </c>
      <c r="Q165" s="53" t="s">
        <v>2540</v>
      </c>
      <c r="R165" s="53" t="s">
        <v>2540</v>
      </c>
      <c r="S165" s="53" t="s">
        <v>2540</v>
      </c>
      <c r="T165" s="56" t="s">
        <v>2540</v>
      </c>
      <c r="U165" s="61" t="s">
        <v>2540</v>
      </c>
      <c r="V165" s="66" t="s">
        <v>2540</v>
      </c>
      <c r="W165" s="70" t="s">
        <v>51</v>
      </c>
      <c r="X165" s="70" t="s">
        <v>52</v>
      </c>
      <c r="Y165" s="48" t="s">
        <v>52</v>
      </c>
      <c r="Z165" s="48" t="s">
        <v>51</v>
      </c>
      <c r="AA165" s="48" t="s">
        <v>51</v>
      </c>
      <c r="AB165" s="70" t="s">
        <v>51</v>
      </c>
      <c r="AC165" s="49" t="s">
        <v>51</v>
      </c>
      <c r="AD165" s="38">
        <v>42528</v>
      </c>
      <c r="AE165" s="38" t="s">
        <v>2540</v>
      </c>
    </row>
    <row r="166" spans="1:31" ht="60" customHeight="1">
      <c r="A166" s="600">
        <v>161</v>
      </c>
      <c r="B166" s="30">
        <v>80401375000</v>
      </c>
      <c r="C166" s="91" t="s">
        <v>106</v>
      </c>
      <c r="D166" s="616" t="s">
        <v>1189</v>
      </c>
      <c r="E166" s="36" t="s">
        <v>94</v>
      </c>
      <c r="F166" s="36" t="s">
        <v>107</v>
      </c>
      <c r="G166" s="27">
        <v>12300</v>
      </c>
      <c r="H166" s="27" t="s">
        <v>108</v>
      </c>
      <c r="I166" s="27" t="s">
        <v>109</v>
      </c>
      <c r="J166" s="27" t="s">
        <v>110</v>
      </c>
      <c r="K166" s="42" t="s">
        <v>111</v>
      </c>
      <c r="L166" s="42" t="s">
        <v>2540</v>
      </c>
      <c r="M166" s="42" t="s">
        <v>2540</v>
      </c>
      <c r="N166" s="43" t="s">
        <v>112</v>
      </c>
      <c r="O166" s="42" t="s">
        <v>2540</v>
      </c>
      <c r="P166" s="53" t="s">
        <v>2540</v>
      </c>
      <c r="Q166" s="53" t="s">
        <v>2540</v>
      </c>
      <c r="R166" s="53" t="s">
        <v>2540</v>
      </c>
      <c r="S166" s="53" t="s">
        <v>2540</v>
      </c>
      <c r="T166" s="56" t="s">
        <v>2540</v>
      </c>
      <c r="U166" s="61" t="s">
        <v>2540</v>
      </c>
      <c r="V166" s="66" t="s">
        <v>2540</v>
      </c>
      <c r="W166" s="70" t="s">
        <v>51</v>
      </c>
      <c r="X166" s="70" t="s">
        <v>52</v>
      </c>
      <c r="Y166" s="49" t="s">
        <v>51</v>
      </c>
      <c r="Z166" s="48" t="s">
        <v>51</v>
      </c>
      <c r="AA166" s="48" t="s">
        <v>51</v>
      </c>
      <c r="AB166" s="70" t="s">
        <v>51</v>
      </c>
      <c r="AC166" s="49" t="s">
        <v>52</v>
      </c>
      <c r="AD166" s="38">
        <v>42507</v>
      </c>
      <c r="AE166" s="38" t="s">
        <v>2540</v>
      </c>
    </row>
    <row r="167" spans="1:31" ht="72" customHeight="1">
      <c r="A167" s="8">
        <v>162</v>
      </c>
      <c r="B167" s="28">
        <v>80401390000</v>
      </c>
      <c r="C167" s="28" t="s">
        <v>299</v>
      </c>
      <c r="D167" s="28" t="s">
        <v>300</v>
      </c>
      <c r="E167" s="28" t="s">
        <v>179</v>
      </c>
      <c r="F167" s="28" t="s">
        <v>301</v>
      </c>
      <c r="G167" s="28" t="s">
        <v>302</v>
      </c>
      <c r="H167" s="28" t="s">
        <v>303</v>
      </c>
      <c r="I167" s="28" t="s">
        <v>304</v>
      </c>
      <c r="J167" s="28" t="s">
        <v>2480</v>
      </c>
      <c r="K167" s="40" t="s">
        <v>305</v>
      </c>
      <c r="L167" s="40" t="s">
        <v>2540</v>
      </c>
      <c r="M167" s="40" t="s">
        <v>2540</v>
      </c>
      <c r="N167" s="592" t="s">
        <v>306</v>
      </c>
      <c r="O167" s="40" t="s">
        <v>2540</v>
      </c>
      <c r="P167" s="51" t="s">
        <v>2540</v>
      </c>
      <c r="Q167" s="51" t="s">
        <v>2540</v>
      </c>
      <c r="R167" s="51" t="s">
        <v>2540</v>
      </c>
      <c r="S167" s="51" t="s">
        <v>2540</v>
      </c>
      <c r="T167" s="58" t="s">
        <v>2540</v>
      </c>
      <c r="U167" s="63" t="s">
        <v>2540</v>
      </c>
      <c r="V167" s="68" t="s">
        <v>2540</v>
      </c>
      <c r="W167" s="70" t="s">
        <v>51</v>
      </c>
      <c r="X167" s="70" t="s">
        <v>52</v>
      </c>
      <c r="Y167" s="48" t="s">
        <v>52</v>
      </c>
      <c r="Z167" s="48" t="s">
        <v>51</v>
      </c>
      <c r="AA167" s="46" t="s">
        <v>52</v>
      </c>
      <c r="AB167" s="70" t="s">
        <v>51</v>
      </c>
      <c r="AC167" s="49" t="s">
        <v>52</v>
      </c>
      <c r="AD167" s="35">
        <v>42530</v>
      </c>
      <c r="AE167" s="35" t="s">
        <v>2540</v>
      </c>
    </row>
    <row r="168" spans="1:31" s="19" customFormat="1" ht="53.25" customHeight="1">
      <c r="A168" s="8">
        <v>163</v>
      </c>
      <c r="B168" s="31">
        <v>80401375000</v>
      </c>
      <c r="C168" s="32" t="s">
        <v>245</v>
      </c>
      <c r="D168" s="617" t="s">
        <v>1190</v>
      </c>
      <c r="E168" s="31">
        <v>27401001</v>
      </c>
      <c r="F168" s="31">
        <v>274186558</v>
      </c>
      <c r="G168" s="31">
        <v>12165</v>
      </c>
      <c r="H168" s="28" t="s">
        <v>246</v>
      </c>
      <c r="I168" s="28" t="s">
        <v>2940</v>
      </c>
      <c r="J168" s="28" t="s">
        <v>2492</v>
      </c>
      <c r="K168" s="44" t="s">
        <v>247</v>
      </c>
      <c r="L168" s="44" t="s">
        <v>2540</v>
      </c>
      <c r="M168" s="44" t="s">
        <v>2540</v>
      </c>
      <c r="N168" s="595" t="s">
        <v>247</v>
      </c>
      <c r="O168" s="44" t="s">
        <v>2540</v>
      </c>
      <c r="P168" s="54" t="s">
        <v>2540</v>
      </c>
      <c r="Q168" s="54" t="s">
        <v>2540</v>
      </c>
      <c r="R168" s="54" t="s">
        <v>2540</v>
      </c>
      <c r="S168" s="54" t="s">
        <v>2540</v>
      </c>
      <c r="T168" s="57" t="s">
        <v>2540</v>
      </c>
      <c r="U168" s="62" t="s">
        <v>2540</v>
      </c>
      <c r="V168" s="67" t="s">
        <v>2540</v>
      </c>
      <c r="W168" s="70" t="s">
        <v>51</v>
      </c>
      <c r="X168" s="70" t="s">
        <v>52</v>
      </c>
      <c r="Y168" s="48" t="s">
        <v>52</v>
      </c>
      <c r="Z168" s="48" t="s">
        <v>51</v>
      </c>
      <c r="AA168" s="49" t="s">
        <v>51</v>
      </c>
      <c r="AB168" s="70" t="s">
        <v>51</v>
      </c>
      <c r="AC168" s="49" t="s">
        <v>51</v>
      </c>
      <c r="AD168" s="34">
        <v>42521</v>
      </c>
      <c r="AE168" s="31" t="s">
        <v>2540</v>
      </c>
    </row>
    <row r="169" spans="1:31" s="22" customFormat="1" ht="228" customHeight="1">
      <c r="A169" s="8">
        <v>164</v>
      </c>
      <c r="B169" s="31">
        <v>80401375000</v>
      </c>
      <c r="C169" s="32" t="s">
        <v>416</v>
      </c>
      <c r="D169" s="28" t="s">
        <v>1191</v>
      </c>
      <c r="E169" s="31">
        <v>27401001</v>
      </c>
      <c r="F169" s="31">
        <v>274117650</v>
      </c>
      <c r="G169" s="31">
        <v>12300</v>
      </c>
      <c r="H169" s="28" t="s">
        <v>417</v>
      </c>
      <c r="I169" s="28" t="s">
        <v>418</v>
      </c>
      <c r="J169" s="28" t="s">
        <v>419</v>
      </c>
      <c r="K169" s="579" t="s">
        <v>2758</v>
      </c>
      <c r="L169" s="40" t="s">
        <v>98</v>
      </c>
      <c r="M169" s="44" t="s">
        <v>2540</v>
      </c>
      <c r="N169" s="592" t="s">
        <v>2733</v>
      </c>
      <c r="O169" s="592" t="s">
        <v>420</v>
      </c>
      <c r="P169" s="54" t="s">
        <v>2540</v>
      </c>
      <c r="Q169" s="54" t="s">
        <v>2540</v>
      </c>
      <c r="R169" s="54" t="s">
        <v>2540</v>
      </c>
      <c r="S169" s="54" t="s">
        <v>2540</v>
      </c>
      <c r="T169" s="57" t="s">
        <v>2540</v>
      </c>
      <c r="U169" s="63" t="s">
        <v>101</v>
      </c>
      <c r="V169" s="67" t="s">
        <v>2540</v>
      </c>
      <c r="W169" s="49" t="s">
        <v>51</v>
      </c>
      <c r="X169" s="70" t="s">
        <v>52</v>
      </c>
      <c r="Y169" s="48" t="s">
        <v>52</v>
      </c>
      <c r="Z169" s="48" t="s">
        <v>52</v>
      </c>
      <c r="AA169" s="49" t="s">
        <v>51</v>
      </c>
      <c r="AB169" s="70" t="s">
        <v>51</v>
      </c>
      <c r="AC169" s="49" t="s">
        <v>51</v>
      </c>
      <c r="AD169" s="34">
        <v>42549</v>
      </c>
      <c r="AE169" s="31" t="s">
        <v>2540</v>
      </c>
    </row>
    <row r="170" spans="1:31" s="18" customFormat="1" ht="38.25" customHeight="1">
      <c r="A170" s="600">
        <v>165</v>
      </c>
      <c r="B170" s="27">
        <v>80401384000</v>
      </c>
      <c r="C170" s="27" t="s">
        <v>197</v>
      </c>
      <c r="D170" s="616" t="s">
        <v>1192</v>
      </c>
      <c r="E170" s="27" t="s">
        <v>198</v>
      </c>
      <c r="F170" s="27" t="s">
        <v>199</v>
      </c>
      <c r="G170" s="27">
        <v>12300</v>
      </c>
      <c r="H170" s="27" t="s">
        <v>200</v>
      </c>
      <c r="I170" s="27" t="s">
        <v>201</v>
      </c>
      <c r="J170" s="27" t="s">
        <v>202</v>
      </c>
      <c r="K170" s="42" t="s">
        <v>2540</v>
      </c>
      <c r="L170" s="42" t="s">
        <v>2540</v>
      </c>
      <c r="M170" s="42" t="s">
        <v>2540</v>
      </c>
      <c r="N170" s="43" t="s">
        <v>203</v>
      </c>
      <c r="O170" s="42" t="s">
        <v>2540</v>
      </c>
      <c r="P170" s="53" t="s">
        <v>2540</v>
      </c>
      <c r="Q170" s="53" t="s">
        <v>2540</v>
      </c>
      <c r="R170" s="53" t="s">
        <v>2540</v>
      </c>
      <c r="S170" s="53" t="s">
        <v>2540</v>
      </c>
      <c r="T170" s="56" t="s">
        <v>2540</v>
      </c>
      <c r="U170" s="61" t="s">
        <v>2540</v>
      </c>
      <c r="V170" s="66" t="s">
        <v>2540</v>
      </c>
      <c r="W170" s="70" t="s">
        <v>51</v>
      </c>
      <c r="X170" s="70" t="s">
        <v>52</v>
      </c>
      <c r="Y170" s="49" t="s">
        <v>51</v>
      </c>
      <c r="Z170" s="48" t="s">
        <v>51</v>
      </c>
      <c r="AA170" s="48" t="s">
        <v>51</v>
      </c>
      <c r="AB170" s="70" t="s">
        <v>51</v>
      </c>
      <c r="AC170" s="49" t="s">
        <v>52</v>
      </c>
      <c r="AD170" s="38">
        <v>42516</v>
      </c>
      <c r="AE170" s="38" t="s">
        <v>2540</v>
      </c>
    </row>
    <row r="171" spans="1:31" ht="72" customHeight="1">
      <c r="A171" s="8">
        <v>166</v>
      </c>
      <c r="B171" s="27">
        <v>80401385000</v>
      </c>
      <c r="C171" s="27" t="s">
        <v>509</v>
      </c>
      <c r="D171" s="616" t="s">
        <v>1193</v>
      </c>
      <c r="E171" s="27" t="s">
        <v>233</v>
      </c>
      <c r="F171" s="27" t="s">
        <v>510</v>
      </c>
      <c r="G171" s="27">
        <v>12300</v>
      </c>
      <c r="H171" s="27" t="s">
        <v>511</v>
      </c>
      <c r="I171" s="27" t="s">
        <v>3262</v>
      </c>
      <c r="J171" s="27" t="s">
        <v>512</v>
      </c>
      <c r="K171" s="42" t="s">
        <v>247</v>
      </c>
      <c r="L171" s="42" t="s">
        <v>2540</v>
      </c>
      <c r="M171" s="42" t="s">
        <v>2540</v>
      </c>
      <c r="N171" s="43" t="s">
        <v>247</v>
      </c>
      <c r="O171" s="42" t="s">
        <v>2540</v>
      </c>
      <c r="P171" s="53" t="s">
        <v>2540</v>
      </c>
      <c r="Q171" s="53" t="s">
        <v>2540</v>
      </c>
      <c r="R171" s="53" t="s">
        <v>2540</v>
      </c>
      <c r="S171" s="53" t="s">
        <v>2540</v>
      </c>
      <c r="T171" s="56" t="s">
        <v>2540</v>
      </c>
      <c r="U171" s="61" t="s">
        <v>2540</v>
      </c>
      <c r="V171" s="66" t="s">
        <v>2540</v>
      </c>
      <c r="W171" s="48" t="s">
        <v>51</v>
      </c>
      <c r="X171" s="70" t="s">
        <v>52</v>
      </c>
      <c r="Y171" s="48" t="s">
        <v>52</v>
      </c>
      <c r="Z171" s="48" t="s">
        <v>51</v>
      </c>
      <c r="AA171" s="48" t="s">
        <v>51</v>
      </c>
      <c r="AB171" s="70" t="s">
        <v>51</v>
      </c>
      <c r="AC171" s="49" t="s">
        <v>51</v>
      </c>
      <c r="AD171" s="38">
        <v>42565</v>
      </c>
      <c r="AE171" s="38" t="s">
        <v>2540</v>
      </c>
    </row>
    <row r="172" spans="1:31" s="23" customFormat="1" ht="60" customHeight="1">
      <c r="A172" s="8">
        <v>167</v>
      </c>
      <c r="B172" s="31">
        <v>80401384000</v>
      </c>
      <c r="C172" s="32" t="s">
        <v>595</v>
      </c>
      <c r="D172" s="100" t="s">
        <v>1194</v>
      </c>
      <c r="E172" s="32" t="s">
        <v>198</v>
      </c>
      <c r="F172" s="32">
        <v>276068380</v>
      </c>
      <c r="G172" s="32">
        <v>12300</v>
      </c>
      <c r="H172" s="28" t="s">
        <v>596</v>
      </c>
      <c r="I172" s="28" t="s">
        <v>597</v>
      </c>
      <c r="J172" s="28" t="s">
        <v>598</v>
      </c>
      <c r="K172" s="44" t="s">
        <v>80</v>
      </c>
      <c r="L172" s="44" t="s">
        <v>2540</v>
      </c>
      <c r="M172" s="44" t="s">
        <v>2540</v>
      </c>
      <c r="N172" s="595" t="s">
        <v>112</v>
      </c>
      <c r="O172" s="44" t="s">
        <v>2540</v>
      </c>
      <c r="P172" s="54" t="s">
        <v>2540</v>
      </c>
      <c r="Q172" s="54" t="s">
        <v>2540</v>
      </c>
      <c r="R172" s="54" t="s">
        <v>2540</v>
      </c>
      <c r="S172" s="54" t="s">
        <v>2540</v>
      </c>
      <c r="T172" s="57" t="s">
        <v>2540</v>
      </c>
      <c r="U172" s="62" t="s">
        <v>2540</v>
      </c>
      <c r="V172" s="67" t="s">
        <v>2540</v>
      </c>
      <c r="W172" s="49" t="s">
        <v>51</v>
      </c>
      <c r="X172" s="70" t="s">
        <v>52</v>
      </c>
      <c r="Y172" s="48" t="s">
        <v>52</v>
      </c>
      <c r="Z172" s="48" t="s">
        <v>51</v>
      </c>
      <c r="AA172" s="49" t="s">
        <v>51</v>
      </c>
      <c r="AB172" s="70" t="s">
        <v>51</v>
      </c>
      <c r="AC172" s="49" t="s">
        <v>52</v>
      </c>
      <c r="AD172" s="34">
        <v>42576</v>
      </c>
      <c r="AE172" s="31" t="s">
        <v>2540</v>
      </c>
    </row>
    <row r="173" spans="1:31" s="12" customFormat="1" ht="60" customHeight="1">
      <c r="A173" s="8">
        <v>168</v>
      </c>
      <c r="B173" s="31">
        <v>80401390000</v>
      </c>
      <c r="C173" s="32" t="s">
        <v>61</v>
      </c>
      <c r="D173" s="649" t="s">
        <v>62</v>
      </c>
      <c r="E173" s="32" t="s">
        <v>63</v>
      </c>
      <c r="F173" s="32" t="s">
        <v>64</v>
      </c>
      <c r="G173" s="31">
        <v>12300</v>
      </c>
      <c r="H173" s="33" t="s">
        <v>1062</v>
      </c>
      <c r="I173" s="28" t="s">
        <v>65</v>
      </c>
      <c r="J173" s="28" t="s">
        <v>2500</v>
      </c>
      <c r="K173" s="44" t="s">
        <v>66</v>
      </c>
      <c r="L173" s="44" t="s">
        <v>2540</v>
      </c>
      <c r="M173" s="44" t="s">
        <v>2540</v>
      </c>
      <c r="N173" s="592" t="s">
        <v>227</v>
      </c>
      <c r="O173" s="44" t="s">
        <v>2540</v>
      </c>
      <c r="P173" s="54" t="s">
        <v>2540</v>
      </c>
      <c r="Q173" s="54" t="s">
        <v>2540</v>
      </c>
      <c r="R173" s="54" t="s">
        <v>2540</v>
      </c>
      <c r="S173" s="54" t="s">
        <v>2540</v>
      </c>
      <c r="T173" s="57" t="s">
        <v>2540</v>
      </c>
      <c r="U173" s="62" t="s">
        <v>2540</v>
      </c>
      <c r="V173" s="67" t="s">
        <v>2540</v>
      </c>
      <c r="W173" s="70" t="s">
        <v>51</v>
      </c>
      <c r="X173" s="70" t="s">
        <v>52</v>
      </c>
      <c r="Y173" s="49" t="s">
        <v>51</v>
      </c>
      <c r="Z173" s="49" t="s">
        <v>51</v>
      </c>
      <c r="AA173" s="49" t="s">
        <v>51</v>
      </c>
      <c r="AB173" s="70" t="s">
        <v>51</v>
      </c>
      <c r="AC173" s="49" t="s">
        <v>52</v>
      </c>
      <c r="AD173" s="34">
        <v>42439</v>
      </c>
      <c r="AE173" s="31" t="s">
        <v>2540</v>
      </c>
    </row>
    <row r="174" spans="1:31" ht="60" customHeight="1">
      <c r="A174" s="600">
        <v>169</v>
      </c>
      <c r="B174" s="27">
        <v>80401380000</v>
      </c>
      <c r="C174" s="91" t="s">
        <v>770</v>
      </c>
      <c r="D174" s="27" t="s">
        <v>1195</v>
      </c>
      <c r="E174" s="36" t="s">
        <v>63</v>
      </c>
      <c r="F174" s="36" t="s">
        <v>771</v>
      </c>
      <c r="G174" s="27">
        <v>12300</v>
      </c>
      <c r="H174" s="27" t="s">
        <v>772</v>
      </c>
      <c r="I174" s="27" t="s">
        <v>773</v>
      </c>
      <c r="J174" s="27" t="s">
        <v>2501</v>
      </c>
      <c r="K174" s="42" t="s">
        <v>774</v>
      </c>
      <c r="L174" s="42" t="s">
        <v>117</v>
      </c>
      <c r="M174" s="42" t="s">
        <v>2540</v>
      </c>
      <c r="N174" s="43" t="s">
        <v>775</v>
      </c>
      <c r="O174" s="42" t="s">
        <v>2540</v>
      </c>
      <c r="P174" s="53" t="s">
        <v>2540</v>
      </c>
      <c r="Q174" s="53" t="s">
        <v>2540</v>
      </c>
      <c r="R174" s="53" t="s">
        <v>2540</v>
      </c>
      <c r="S174" s="53" t="s">
        <v>2540</v>
      </c>
      <c r="T174" s="56" t="s">
        <v>2540</v>
      </c>
      <c r="U174" s="61" t="s">
        <v>2540</v>
      </c>
      <c r="V174" s="66" t="s">
        <v>2540</v>
      </c>
      <c r="W174" s="49" t="s">
        <v>51</v>
      </c>
      <c r="X174" s="70" t="s">
        <v>52</v>
      </c>
      <c r="Y174" s="48" t="s">
        <v>52</v>
      </c>
      <c r="Z174" s="48" t="s">
        <v>51</v>
      </c>
      <c r="AA174" s="49" t="s">
        <v>51</v>
      </c>
      <c r="AB174" s="70" t="s">
        <v>51</v>
      </c>
      <c r="AC174" s="87" t="s">
        <v>51</v>
      </c>
      <c r="AD174" s="34">
        <v>42592</v>
      </c>
      <c r="AE174" s="31" t="s">
        <v>2540</v>
      </c>
    </row>
    <row r="175" spans="1:31" s="12" customFormat="1" ht="102.75" customHeight="1">
      <c r="A175" s="8">
        <v>170</v>
      </c>
      <c r="B175" s="31">
        <v>80427000000</v>
      </c>
      <c r="C175" s="32" t="s">
        <v>809</v>
      </c>
      <c r="D175" s="27" t="s">
        <v>810</v>
      </c>
      <c r="E175" s="32" t="s">
        <v>179</v>
      </c>
      <c r="F175" s="32" t="s">
        <v>811</v>
      </c>
      <c r="G175" s="31">
        <v>12300</v>
      </c>
      <c r="H175" s="28" t="s">
        <v>2506</v>
      </c>
      <c r="I175" s="28" t="s">
        <v>812</v>
      </c>
      <c r="J175" s="28" t="s">
        <v>2502</v>
      </c>
      <c r="K175" s="40" t="s">
        <v>813</v>
      </c>
      <c r="L175" s="44" t="s">
        <v>461</v>
      </c>
      <c r="M175" s="44" t="s">
        <v>2540</v>
      </c>
      <c r="N175" s="592" t="s">
        <v>2612</v>
      </c>
      <c r="O175" s="44" t="s">
        <v>2540</v>
      </c>
      <c r="P175" s="54" t="s">
        <v>2540</v>
      </c>
      <c r="Q175" s="54" t="s">
        <v>2540</v>
      </c>
      <c r="R175" s="54" t="s">
        <v>2540</v>
      </c>
      <c r="S175" s="54" t="s">
        <v>2540</v>
      </c>
      <c r="T175" s="57" t="s">
        <v>2540</v>
      </c>
      <c r="U175" s="63" t="s">
        <v>101</v>
      </c>
      <c r="V175" s="67" t="s">
        <v>2540</v>
      </c>
      <c r="W175" s="49" t="s">
        <v>51</v>
      </c>
      <c r="X175" s="70" t="s">
        <v>52</v>
      </c>
      <c r="Y175" s="48" t="s">
        <v>52</v>
      </c>
      <c r="Z175" s="48" t="s">
        <v>51</v>
      </c>
      <c r="AA175" s="49" t="s">
        <v>51</v>
      </c>
      <c r="AB175" s="70" t="s">
        <v>51</v>
      </c>
      <c r="AC175" s="87" t="s">
        <v>52</v>
      </c>
      <c r="AD175" s="34">
        <v>42593</v>
      </c>
      <c r="AE175" s="31" t="s">
        <v>2540</v>
      </c>
    </row>
    <row r="176" spans="1:31" s="23" customFormat="1" ht="60" customHeight="1">
      <c r="A176" s="8">
        <v>171</v>
      </c>
      <c r="B176" s="31">
        <v>80401375000</v>
      </c>
      <c r="C176" s="32" t="s">
        <v>874</v>
      </c>
      <c r="D176" s="27" t="s">
        <v>1196</v>
      </c>
      <c r="E176" s="31">
        <v>27401001</v>
      </c>
      <c r="F176" s="31">
        <v>274903854</v>
      </c>
      <c r="G176" s="31">
        <v>12300</v>
      </c>
      <c r="H176" s="28" t="s">
        <v>875</v>
      </c>
      <c r="I176" s="28" t="s">
        <v>876</v>
      </c>
      <c r="J176" s="28" t="s">
        <v>877</v>
      </c>
      <c r="K176" s="44" t="s">
        <v>878</v>
      </c>
      <c r="L176" s="44" t="s">
        <v>2540</v>
      </c>
      <c r="M176" s="44" t="s">
        <v>2540</v>
      </c>
      <c r="N176" s="592" t="s">
        <v>879</v>
      </c>
      <c r="O176" s="44" t="s">
        <v>2540</v>
      </c>
      <c r="P176" s="54" t="s">
        <v>2540</v>
      </c>
      <c r="Q176" s="54" t="s">
        <v>2540</v>
      </c>
      <c r="R176" s="54" t="s">
        <v>2540</v>
      </c>
      <c r="S176" s="54" t="s">
        <v>2540</v>
      </c>
      <c r="T176" s="57" t="s">
        <v>2540</v>
      </c>
      <c r="U176" s="62" t="s">
        <v>2540</v>
      </c>
      <c r="V176" s="67" t="s">
        <v>2540</v>
      </c>
      <c r="W176" s="49" t="s">
        <v>51</v>
      </c>
      <c r="X176" s="70" t="s">
        <v>52</v>
      </c>
      <c r="Y176" s="48" t="s">
        <v>52</v>
      </c>
      <c r="Z176" s="48" t="s">
        <v>51</v>
      </c>
      <c r="AA176" s="49" t="s">
        <v>51</v>
      </c>
      <c r="AB176" s="70" t="s">
        <v>51</v>
      </c>
      <c r="AC176" s="87" t="s">
        <v>52</v>
      </c>
      <c r="AD176" s="34">
        <v>42599</v>
      </c>
      <c r="AE176" s="31" t="s">
        <v>2540</v>
      </c>
    </row>
    <row r="177" spans="1:31" s="12" customFormat="1" ht="84.75" customHeight="1">
      <c r="A177" s="8">
        <v>172</v>
      </c>
      <c r="B177" s="31">
        <v>80401384000</v>
      </c>
      <c r="C177" s="32" t="s">
        <v>928</v>
      </c>
      <c r="D177" s="27" t="s">
        <v>929</v>
      </c>
      <c r="E177" s="31">
        <v>27601001</v>
      </c>
      <c r="F177" s="31">
        <v>278069100</v>
      </c>
      <c r="G177" s="31">
        <v>12300</v>
      </c>
      <c r="H177" s="28" t="s">
        <v>930</v>
      </c>
      <c r="I177" s="28" t="s">
        <v>931</v>
      </c>
      <c r="J177" s="28" t="s">
        <v>932</v>
      </c>
      <c r="K177" s="40" t="s">
        <v>2613</v>
      </c>
      <c r="L177" s="40" t="s">
        <v>123</v>
      </c>
      <c r="M177" s="40" t="s">
        <v>933</v>
      </c>
      <c r="N177" s="592" t="s">
        <v>2734</v>
      </c>
      <c r="O177" s="592" t="s">
        <v>2614</v>
      </c>
      <c r="P177" s="54" t="s">
        <v>2540</v>
      </c>
      <c r="Q177" s="54" t="s">
        <v>2540</v>
      </c>
      <c r="R177" s="54" t="s">
        <v>2540</v>
      </c>
      <c r="S177" s="54" t="s">
        <v>2540</v>
      </c>
      <c r="T177" s="57" t="s">
        <v>2540</v>
      </c>
      <c r="U177" s="61" t="s">
        <v>163</v>
      </c>
      <c r="V177" s="67" t="s">
        <v>2540</v>
      </c>
      <c r="W177" s="49" t="s">
        <v>52</v>
      </c>
      <c r="X177" s="49" t="s">
        <v>52</v>
      </c>
      <c r="Y177" s="48" t="s">
        <v>52</v>
      </c>
      <c r="Z177" s="48" t="s">
        <v>52</v>
      </c>
      <c r="AA177" s="49" t="s">
        <v>51</v>
      </c>
      <c r="AB177" s="49" t="s">
        <v>51</v>
      </c>
      <c r="AC177" s="87" t="s">
        <v>52</v>
      </c>
      <c r="AD177" s="34">
        <v>42601</v>
      </c>
      <c r="AE177" s="31" t="s">
        <v>2540</v>
      </c>
    </row>
    <row r="178" spans="1:31" s="25" customFormat="1" ht="60" customHeight="1">
      <c r="A178" s="600">
        <v>173</v>
      </c>
      <c r="B178" s="31">
        <v>80401384000</v>
      </c>
      <c r="C178" s="32" t="s">
        <v>942</v>
      </c>
      <c r="D178" s="27" t="s">
        <v>1197</v>
      </c>
      <c r="E178" s="36" t="s">
        <v>198</v>
      </c>
      <c r="F178" s="36" t="s">
        <v>943</v>
      </c>
      <c r="G178" s="31">
        <v>12300</v>
      </c>
      <c r="H178" s="27" t="s">
        <v>944</v>
      </c>
      <c r="I178" s="27" t="s">
        <v>945</v>
      </c>
      <c r="J178" s="27" t="s">
        <v>2472</v>
      </c>
      <c r="K178" s="42" t="s">
        <v>946</v>
      </c>
      <c r="L178" s="42" t="s">
        <v>947</v>
      </c>
      <c r="M178" s="42" t="s">
        <v>117</v>
      </c>
      <c r="N178" s="81" t="s">
        <v>948</v>
      </c>
      <c r="O178" s="44" t="s">
        <v>2540</v>
      </c>
      <c r="P178" s="54" t="s">
        <v>2540</v>
      </c>
      <c r="Q178" s="54" t="s">
        <v>2540</v>
      </c>
      <c r="R178" s="54" t="s">
        <v>2540</v>
      </c>
      <c r="S178" s="54" t="s">
        <v>2540</v>
      </c>
      <c r="T178" s="57" t="s">
        <v>2540</v>
      </c>
      <c r="U178" s="62" t="s">
        <v>2540</v>
      </c>
      <c r="V178" s="67" t="s">
        <v>2540</v>
      </c>
      <c r="W178" s="49" t="s">
        <v>51</v>
      </c>
      <c r="X178" s="49" t="s">
        <v>52</v>
      </c>
      <c r="Y178" s="49" t="s">
        <v>51</v>
      </c>
      <c r="Z178" s="49" t="s">
        <v>52</v>
      </c>
      <c r="AA178" s="49" t="s">
        <v>51</v>
      </c>
      <c r="AB178" s="49" t="s">
        <v>51</v>
      </c>
      <c r="AC178" s="49" t="s">
        <v>51</v>
      </c>
      <c r="AD178" s="34">
        <v>42606</v>
      </c>
      <c r="AE178" s="31" t="s">
        <v>2540</v>
      </c>
    </row>
    <row r="179" spans="1:31" s="24" customFormat="1" ht="102" customHeight="1">
      <c r="A179" s="8">
        <v>174</v>
      </c>
      <c r="B179" s="30">
        <v>80401390000</v>
      </c>
      <c r="C179" s="91" t="s">
        <v>968</v>
      </c>
      <c r="D179" s="27" t="s">
        <v>1198</v>
      </c>
      <c r="E179" s="36" t="s">
        <v>179</v>
      </c>
      <c r="F179" s="36" t="s">
        <v>969</v>
      </c>
      <c r="G179" s="27">
        <v>12300</v>
      </c>
      <c r="H179" s="27" t="s">
        <v>970</v>
      </c>
      <c r="I179" s="27" t="s">
        <v>971</v>
      </c>
      <c r="J179" s="27" t="s">
        <v>2473</v>
      </c>
      <c r="K179" s="42" t="s">
        <v>2759</v>
      </c>
      <c r="L179" s="42" t="s">
        <v>972</v>
      </c>
      <c r="M179" s="42" t="s">
        <v>2540</v>
      </c>
      <c r="N179" s="43" t="s">
        <v>2735</v>
      </c>
      <c r="O179" s="42" t="s">
        <v>2540</v>
      </c>
      <c r="P179" s="53" t="s">
        <v>2540</v>
      </c>
      <c r="Q179" s="53" t="s">
        <v>2540</v>
      </c>
      <c r="R179" s="53" t="s">
        <v>2540</v>
      </c>
      <c r="S179" s="53" t="s">
        <v>2540</v>
      </c>
      <c r="T179" s="56" t="s">
        <v>2540</v>
      </c>
      <c r="U179" s="61" t="s">
        <v>973</v>
      </c>
      <c r="V179" s="66" t="s">
        <v>2540</v>
      </c>
      <c r="W179" s="87" t="s">
        <v>52</v>
      </c>
      <c r="X179" s="87" t="s">
        <v>52</v>
      </c>
      <c r="Y179" s="49" t="s">
        <v>51</v>
      </c>
      <c r="Z179" s="49" t="s">
        <v>51</v>
      </c>
      <c r="AA179" s="49" t="s">
        <v>51</v>
      </c>
      <c r="AB179" s="49" t="s">
        <v>51</v>
      </c>
      <c r="AC179" s="49" t="s">
        <v>51</v>
      </c>
      <c r="AD179" s="34">
        <v>42607</v>
      </c>
      <c r="AE179" s="31" t="s">
        <v>2540</v>
      </c>
    </row>
    <row r="180" spans="1:31" s="24" customFormat="1" ht="63.75" customHeight="1">
      <c r="A180" s="8">
        <v>175</v>
      </c>
      <c r="B180" s="30">
        <v>80401370000</v>
      </c>
      <c r="C180" s="91" t="s">
        <v>974</v>
      </c>
      <c r="D180" s="27" t="s">
        <v>1199</v>
      </c>
      <c r="E180" s="36" t="s">
        <v>43</v>
      </c>
      <c r="F180" s="36" t="s">
        <v>975</v>
      </c>
      <c r="G180" s="27">
        <v>12300</v>
      </c>
      <c r="H180" s="27" t="s">
        <v>976</v>
      </c>
      <c r="I180" s="27" t="s">
        <v>977</v>
      </c>
      <c r="J180" s="27" t="s">
        <v>2474</v>
      </c>
      <c r="K180" s="42" t="s">
        <v>2760</v>
      </c>
      <c r="L180" s="42" t="s">
        <v>978</v>
      </c>
      <c r="M180" s="42" t="s">
        <v>117</v>
      </c>
      <c r="N180" s="43" t="s">
        <v>2615</v>
      </c>
      <c r="O180" s="43" t="s">
        <v>979</v>
      </c>
      <c r="P180" s="53" t="s">
        <v>2540</v>
      </c>
      <c r="Q180" s="53" t="s">
        <v>2540</v>
      </c>
      <c r="R180" s="53" t="s">
        <v>2540</v>
      </c>
      <c r="S180" s="53" t="s">
        <v>2540</v>
      </c>
      <c r="T180" s="56" t="s">
        <v>2540</v>
      </c>
      <c r="U180" s="61" t="s">
        <v>2540</v>
      </c>
      <c r="V180" s="66" t="s">
        <v>2540</v>
      </c>
      <c r="W180" s="87" t="s">
        <v>51</v>
      </c>
      <c r="X180" s="87" t="s">
        <v>52</v>
      </c>
      <c r="Y180" s="49" t="s">
        <v>51</v>
      </c>
      <c r="Z180" s="49" t="s">
        <v>52</v>
      </c>
      <c r="AA180" s="49" t="s">
        <v>51</v>
      </c>
      <c r="AB180" s="49" t="s">
        <v>51</v>
      </c>
      <c r="AC180" s="49" t="s">
        <v>51</v>
      </c>
      <c r="AD180" s="34">
        <v>42607</v>
      </c>
      <c r="AE180" s="31" t="s">
        <v>2540</v>
      </c>
    </row>
    <row r="181" spans="1:31" s="25" customFormat="1" ht="67.5" customHeight="1">
      <c r="A181" s="8">
        <v>176</v>
      </c>
      <c r="B181" s="31">
        <v>80401385000</v>
      </c>
      <c r="C181" s="32" t="s">
        <v>980</v>
      </c>
      <c r="D181" s="27" t="s">
        <v>1200</v>
      </c>
      <c r="E181" s="36" t="s">
        <v>233</v>
      </c>
      <c r="F181" s="36" t="s">
        <v>981</v>
      </c>
      <c r="G181" s="31">
        <v>12300</v>
      </c>
      <c r="H181" s="27" t="s">
        <v>982</v>
      </c>
      <c r="I181" s="27" t="s">
        <v>983</v>
      </c>
      <c r="J181" s="27" t="s">
        <v>2475</v>
      </c>
      <c r="K181" s="42" t="s">
        <v>2764</v>
      </c>
      <c r="L181" s="42" t="s">
        <v>984</v>
      </c>
      <c r="M181" s="42" t="s">
        <v>2540</v>
      </c>
      <c r="N181" s="43" t="s">
        <v>985</v>
      </c>
      <c r="O181" s="44" t="s">
        <v>2540</v>
      </c>
      <c r="P181" s="54" t="s">
        <v>2540</v>
      </c>
      <c r="Q181" s="54" t="s">
        <v>2540</v>
      </c>
      <c r="R181" s="54" t="s">
        <v>2540</v>
      </c>
      <c r="S181" s="54" t="s">
        <v>2540</v>
      </c>
      <c r="T181" s="57" t="s">
        <v>2540</v>
      </c>
      <c r="U181" s="61" t="s">
        <v>152</v>
      </c>
      <c r="V181" s="67" t="s">
        <v>2540</v>
      </c>
      <c r="W181" s="49" t="s">
        <v>52</v>
      </c>
      <c r="X181" s="49" t="s">
        <v>52</v>
      </c>
      <c r="Y181" s="49" t="s">
        <v>51</v>
      </c>
      <c r="Z181" s="49" t="s">
        <v>51</v>
      </c>
      <c r="AA181" s="49" t="s">
        <v>51</v>
      </c>
      <c r="AB181" s="49" t="s">
        <v>51</v>
      </c>
      <c r="AC181" s="49" t="s">
        <v>51</v>
      </c>
      <c r="AD181" s="34">
        <v>42607</v>
      </c>
      <c r="AE181" s="31" t="s">
        <v>2540</v>
      </c>
    </row>
    <row r="182" spans="1:31" ht="72" customHeight="1">
      <c r="A182" s="600">
        <v>177</v>
      </c>
      <c r="B182" s="28">
        <v>80401370000</v>
      </c>
      <c r="C182" s="29" t="s">
        <v>41</v>
      </c>
      <c r="D182" s="28" t="s">
        <v>42</v>
      </c>
      <c r="E182" s="29" t="s">
        <v>43</v>
      </c>
      <c r="F182" s="29" t="s">
        <v>44</v>
      </c>
      <c r="G182" s="29" t="s">
        <v>45</v>
      </c>
      <c r="H182" s="29" t="s">
        <v>46</v>
      </c>
      <c r="I182" s="29" t="s">
        <v>47</v>
      </c>
      <c r="J182" s="36" t="s">
        <v>2493</v>
      </c>
      <c r="K182" s="97" t="s">
        <v>48</v>
      </c>
      <c r="L182" s="97" t="s">
        <v>49</v>
      </c>
      <c r="M182" s="97" t="s">
        <v>2540</v>
      </c>
      <c r="N182" s="97" t="s">
        <v>50</v>
      </c>
      <c r="O182" s="97" t="s">
        <v>2540</v>
      </c>
      <c r="P182" s="101" t="s">
        <v>2540</v>
      </c>
      <c r="Q182" s="102" t="s">
        <v>2540</v>
      </c>
      <c r="R182" s="101" t="s">
        <v>2540</v>
      </c>
      <c r="S182" s="101" t="s">
        <v>2540</v>
      </c>
      <c r="T182" s="103" t="s">
        <v>2540</v>
      </c>
      <c r="U182" s="104" t="s">
        <v>2540</v>
      </c>
      <c r="V182" s="69" t="s">
        <v>2540</v>
      </c>
      <c r="W182" s="70" t="s">
        <v>51</v>
      </c>
      <c r="X182" s="70" t="s">
        <v>52</v>
      </c>
      <c r="Y182" s="70" t="s">
        <v>51</v>
      </c>
      <c r="Z182" s="70" t="s">
        <v>51</v>
      </c>
      <c r="AA182" s="70" t="s">
        <v>51</v>
      </c>
      <c r="AB182" s="70" t="s">
        <v>51</v>
      </c>
      <c r="AC182" s="70" t="s">
        <v>51</v>
      </c>
      <c r="AD182" s="35" t="s">
        <v>1227</v>
      </c>
      <c r="AE182" s="29" t="s">
        <v>2540</v>
      </c>
    </row>
    <row r="183" spans="1:31" s="24" customFormat="1" ht="90" customHeight="1">
      <c r="A183" s="8">
        <v>178</v>
      </c>
      <c r="B183" s="30">
        <v>80401384000</v>
      </c>
      <c r="C183" s="91" t="s">
        <v>991</v>
      </c>
      <c r="D183" s="27" t="s">
        <v>1201</v>
      </c>
      <c r="E183" s="36" t="s">
        <v>198</v>
      </c>
      <c r="F183" s="36" t="s">
        <v>992</v>
      </c>
      <c r="G183" s="27">
        <v>12300</v>
      </c>
      <c r="H183" s="27" t="s">
        <v>993</v>
      </c>
      <c r="I183" s="27" t="s">
        <v>994</v>
      </c>
      <c r="J183" s="27" t="s">
        <v>995</v>
      </c>
      <c r="K183" s="42" t="s">
        <v>66</v>
      </c>
      <c r="L183" s="42" t="s">
        <v>2540</v>
      </c>
      <c r="M183" s="42" t="s">
        <v>2540</v>
      </c>
      <c r="N183" s="43" t="s">
        <v>356</v>
      </c>
      <c r="O183" s="42" t="s">
        <v>2540</v>
      </c>
      <c r="P183" s="53" t="s">
        <v>2540</v>
      </c>
      <c r="Q183" s="53" t="s">
        <v>2540</v>
      </c>
      <c r="R183" s="53" t="s">
        <v>2540</v>
      </c>
      <c r="S183" s="53" t="s">
        <v>2540</v>
      </c>
      <c r="T183" s="56" t="s">
        <v>2540</v>
      </c>
      <c r="U183" s="61" t="s">
        <v>2540</v>
      </c>
      <c r="V183" s="66" t="s">
        <v>2540</v>
      </c>
      <c r="W183" s="87" t="s">
        <v>51</v>
      </c>
      <c r="X183" s="87" t="s">
        <v>52</v>
      </c>
      <c r="Y183" s="49" t="s">
        <v>51</v>
      </c>
      <c r="Z183" s="49" t="s">
        <v>51</v>
      </c>
      <c r="AA183" s="49" t="s">
        <v>51</v>
      </c>
      <c r="AB183" s="49" t="s">
        <v>51</v>
      </c>
      <c r="AC183" s="49" t="s">
        <v>52</v>
      </c>
      <c r="AD183" s="34">
        <v>42608</v>
      </c>
      <c r="AE183" s="31" t="s">
        <v>2540</v>
      </c>
    </row>
    <row r="184" spans="1:31" s="24" customFormat="1" ht="63" customHeight="1">
      <c r="A184" s="8">
        <v>179</v>
      </c>
      <c r="B184" s="30">
        <v>80401370000</v>
      </c>
      <c r="C184" s="91" t="s">
        <v>996</v>
      </c>
      <c r="D184" s="616" t="s">
        <v>1202</v>
      </c>
      <c r="E184" s="36" t="s">
        <v>43</v>
      </c>
      <c r="F184" s="36" t="s">
        <v>997</v>
      </c>
      <c r="G184" s="27">
        <v>12300</v>
      </c>
      <c r="H184" s="27" t="s">
        <v>998</v>
      </c>
      <c r="I184" s="27" t="s">
        <v>999</v>
      </c>
      <c r="J184" s="27" t="s">
        <v>1000</v>
      </c>
      <c r="K184" s="42" t="s">
        <v>1001</v>
      </c>
      <c r="L184" s="42" t="s">
        <v>2540</v>
      </c>
      <c r="M184" s="42" t="s">
        <v>2540</v>
      </c>
      <c r="N184" s="43" t="s">
        <v>325</v>
      </c>
      <c r="O184" s="42" t="s">
        <v>2540</v>
      </c>
      <c r="P184" s="53" t="s">
        <v>2540</v>
      </c>
      <c r="Q184" s="53" t="s">
        <v>2540</v>
      </c>
      <c r="R184" s="53" t="s">
        <v>2540</v>
      </c>
      <c r="S184" s="53" t="s">
        <v>2540</v>
      </c>
      <c r="T184" s="56" t="s">
        <v>2540</v>
      </c>
      <c r="U184" s="61" t="s">
        <v>2540</v>
      </c>
      <c r="V184" s="66" t="s">
        <v>2540</v>
      </c>
      <c r="W184" s="87" t="s">
        <v>51</v>
      </c>
      <c r="X184" s="87" t="s">
        <v>52</v>
      </c>
      <c r="Y184" s="49" t="s">
        <v>51</v>
      </c>
      <c r="Z184" s="49" t="s">
        <v>51</v>
      </c>
      <c r="AA184" s="49" t="s">
        <v>51</v>
      </c>
      <c r="AB184" s="49" t="s">
        <v>51</v>
      </c>
      <c r="AC184" s="49" t="s">
        <v>52</v>
      </c>
      <c r="AD184" s="34">
        <v>42608</v>
      </c>
      <c r="AE184" s="31" t="s">
        <v>2540</v>
      </c>
    </row>
    <row r="185" spans="1:31" s="25" customFormat="1" ht="81.75" customHeight="1">
      <c r="A185" s="8">
        <v>180</v>
      </c>
      <c r="B185" s="30">
        <v>80401385000</v>
      </c>
      <c r="C185" s="91" t="s">
        <v>1002</v>
      </c>
      <c r="D185" s="27" t="s">
        <v>1203</v>
      </c>
      <c r="E185" s="36" t="s">
        <v>233</v>
      </c>
      <c r="F185" s="36" t="s">
        <v>1003</v>
      </c>
      <c r="G185" s="27">
        <v>12300</v>
      </c>
      <c r="H185" s="27" t="s">
        <v>1004</v>
      </c>
      <c r="I185" s="27" t="s">
        <v>1005</v>
      </c>
      <c r="J185" s="27" t="s">
        <v>1006</v>
      </c>
      <c r="K185" s="44" t="s">
        <v>1007</v>
      </c>
      <c r="L185" s="42" t="s">
        <v>117</v>
      </c>
      <c r="M185" s="44" t="s">
        <v>2540</v>
      </c>
      <c r="N185" s="43" t="s">
        <v>1008</v>
      </c>
      <c r="O185" s="44" t="s">
        <v>2540</v>
      </c>
      <c r="P185" s="54" t="s">
        <v>2540</v>
      </c>
      <c r="Q185" s="54" t="s">
        <v>2540</v>
      </c>
      <c r="R185" s="54" t="s">
        <v>2540</v>
      </c>
      <c r="S185" s="54" t="s">
        <v>2540</v>
      </c>
      <c r="T185" s="57" t="s">
        <v>2540</v>
      </c>
      <c r="U185" s="62" t="s">
        <v>2540</v>
      </c>
      <c r="V185" s="67" t="s">
        <v>2540</v>
      </c>
      <c r="W185" s="49" t="s">
        <v>51</v>
      </c>
      <c r="X185" s="49" t="s">
        <v>52</v>
      </c>
      <c r="Y185" s="49" t="s">
        <v>51</v>
      </c>
      <c r="Z185" s="49" t="s">
        <v>51</v>
      </c>
      <c r="AA185" s="49" t="s">
        <v>51</v>
      </c>
      <c r="AB185" s="49" t="s">
        <v>51</v>
      </c>
      <c r="AC185" s="49" t="s">
        <v>51</v>
      </c>
      <c r="AD185" s="34">
        <v>42608</v>
      </c>
      <c r="AE185" s="31" t="s">
        <v>2540</v>
      </c>
    </row>
    <row r="186" spans="1:31" s="26" customFormat="1" ht="72" customHeight="1">
      <c r="A186" s="600">
        <v>181</v>
      </c>
      <c r="B186" s="30">
        <v>80252810001</v>
      </c>
      <c r="C186" s="32" t="s">
        <v>1009</v>
      </c>
      <c r="D186" s="27" t="s">
        <v>1204</v>
      </c>
      <c r="E186" s="36" t="s">
        <v>185</v>
      </c>
      <c r="F186" s="36" t="s">
        <v>1010</v>
      </c>
      <c r="G186" s="27">
        <v>12300</v>
      </c>
      <c r="H186" s="27" t="s">
        <v>1011</v>
      </c>
      <c r="I186" s="28" t="s">
        <v>1012</v>
      </c>
      <c r="J186" s="27" t="s">
        <v>1013</v>
      </c>
      <c r="K186" s="42" t="s">
        <v>1014</v>
      </c>
      <c r="L186" s="40" t="s">
        <v>289</v>
      </c>
      <c r="M186" s="44" t="s">
        <v>2540</v>
      </c>
      <c r="N186" s="43" t="s">
        <v>2736</v>
      </c>
      <c r="O186" s="44" t="s">
        <v>2540</v>
      </c>
      <c r="P186" s="54" t="s">
        <v>2540</v>
      </c>
      <c r="Q186" s="54" t="s">
        <v>2540</v>
      </c>
      <c r="R186" s="54" t="s">
        <v>2540</v>
      </c>
      <c r="S186" s="54" t="s">
        <v>2540</v>
      </c>
      <c r="T186" s="57" t="s">
        <v>2540</v>
      </c>
      <c r="U186" s="582" t="s">
        <v>2770</v>
      </c>
      <c r="V186" s="67" t="s">
        <v>2540</v>
      </c>
      <c r="W186" s="49" t="s">
        <v>51</v>
      </c>
      <c r="X186" s="49" t="s">
        <v>52</v>
      </c>
      <c r="Y186" s="49" t="s">
        <v>52</v>
      </c>
      <c r="Z186" s="49" t="s">
        <v>51</v>
      </c>
      <c r="AA186" s="49" t="s">
        <v>51</v>
      </c>
      <c r="AB186" s="49" t="s">
        <v>51</v>
      </c>
      <c r="AC186" s="49" t="s">
        <v>52</v>
      </c>
      <c r="AD186" s="34">
        <v>42612</v>
      </c>
      <c r="AE186" s="31" t="s">
        <v>2540</v>
      </c>
    </row>
    <row r="187" spans="1:31" s="24" customFormat="1" ht="38.25" customHeight="1">
      <c r="A187" s="8">
        <v>182</v>
      </c>
      <c r="B187" s="30">
        <v>80401385000</v>
      </c>
      <c r="C187" s="91" t="s">
        <v>1021</v>
      </c>
      <c r="D187" s="616" t="s">
        <v>1205</v>
      </c>
      <c r="E187" s="36" t="s">
        <v>233</v>
      </c>
      <c r="F187" s="36" t="s">
        <v>1022</v>
      </c>
      <c r="G187" s="27">
        <v>12300</v>
      </c>
      <c r="H187" s="27" t="s">
        <v>1023</v>
      </c>
      <c r="I187" s="27" t="s">
        <v>2974</v>
      </c>
      <c r="J187" s="27" t="s">
        <v>2995</v>
      </c>
      <c r="K187" s="42" t="s">
        <v>1024</v>
      </c>
      <c r="L187" s="42" t="s">
        <v>2540</v>
      </c>
      <c r="M187" s="42" t="s">
        <v>2540</v>
      </c>
      <c r="N187" s="43" t="s">
        <v>325</v>
      </c>
      <c r="O187" s="42" t="s">
        <v>2540</v>
      </c>
      <c r="P187" s="53" t="s">
        <v>2540</v>
      </c>
      <c r="Q187" s="53" t="s">
        <v>2540</v>
      </c>
      <c r="R187" s="53" t="s">
        <v>2540</v>
      </c>
      <c r="S187" s="53" t="s">
        <v>2540</v>
      </c>
      <c r="T187" s="56" t="s">
        <v>2540</v>
      </c>
      <c r="U187" s="61" t="s">
        <v>2540</v>
      </c>
      <c r="V187" s="66" t="s">
        <v>2540</v>
      </c>
      <c r="W187" s="87" t="s">
        <v>51</v>
      </c>
      <c r="X187" s="105" t="s">
        <v>52</v>
      </c>
      <c r="Y187" s="49" t="s">
        <v>51</v>
      </c>
      <c r="Z187" s="49" t="s">
        <v>51</v>
      </c>
      <c r="AA187" s="49" t="s">
        <v>51</v>
      </c>
      <c r="AB187" s="49" t="s">
        <v>51</v>
      </c>
      <c r="AC187" s="49" t="s">
        <v>52</v>
      </c>
      <c r="AD187" s="34">
        <v>42612</v>
      </c>
      <c r="AE187" s="31" t="s">
        <v>2540</v>
      </c>
    </row>
    <row r="188" spans="1:31" s="24" customFormat="1" ht="51" customHeight="1">
      <c r="A188" s="8">
        <v>183</v>
      </c>
      <c r="B188" s="30">
        <v>80401380000</v>
      </c>
      <c r="C188" s="91" t="s">
        <v>1025</v>
      </c>
      <c r="D188" s="27" t="s">
        <v>1206</v>
      </c>
      <c r="E188" s="36" t="s">
        <v>63</v>
      </c>
      <c r="F188" s="36" t="s">
        <v>1026</v>
      </c>
      <c r="G188" s="27">
        <v>12300</v>
      </c>
      <c r="H188" s="27" t="s">
        <v>1027</v>
      </c>
      <c r="I188" s="27" t="s">
        <v>1028</v>
      </c>
      <c r="J188" s="27" t="s">
        <v>1029</v>
      </c>
      <c r="K188" s="42" t="s">
        <v>1030</v>
      </c>
      <c r="L188" s="42" t="s">
        <v>117</v>
      </c>
      <c r="M188" s="42" t="s">
        <v>2540</v>
      </c>
      <c r="N188" s="43" t="s">
        <v>2737</v>
      </c>
      <c r="O188" s="42" t="s">
        <v>2540</v>
      </c>
      <c r="P188" s="53" t="s">
        <v>2540</v>
      </c>
      <c r="Q188" s="53" t="s">
        <v>2540</v>
      </c>
      <c r="R188" s="53" t="s">
        <v>2540</v>
      </c>
      <c r="S188" s="53" t="s">
        <v>2540</v>
      </c>
      <c r="T188" s="56" t="s">
        <v>2540</v>
      </c>
      <c r="U188" s="61" t="s">
        <v>2540</v>
      </c>
      <c r="V188" s="66" t="s">
        <v>2540</v>
      </c>
      <c r="W188" s="87" t="s">
        <v>51</v>
      </c>
      <c r="X188" s="87" t="s">
        <v>52</v>
      </c>
      <c r="Y188" s="49" t="s">
        <v>51</v>
      </c>
      <c r="Z188" s="49" t="s">
        <v>51</v>
      </c>
      <c r="AA188" s="49" t="s">
        <v>51</v>
      </c>
      <c r="AB188" s="49" t="s">
        <v>51</v>
      </c>
      <c r="AC188" s="49" t="s">
        <v>51</v>
      </c>
      <c r="AD188" s="34">
        <v>42612</v>
      </c>
      <c r="AE188" s="31" t="s">
        <v>2540</v>
      </c>
    </row>
    <row r="189" spans="1:31" s="25" customFormat="1" ht="60" customHeight="1">
      <c r="A189" s="8">
        <v>184</v>
      </c>
      <c r="B189" s="31">
        <v>80401384000</v>
      </c>
      <c r="C189" s="32" t="s">
        <v>1225</v>
      </c>
      <c r="D189" s="27" t="s">
        <v>1207</v>
      </c>
      <c r="E189" s="36" t="s">
        <v>198</v>
      </c>
      <c r="F189" s="36" t="s">
        <v>1053</v>
      </c>
      <c r="G189" s="30">
        <v>123000</v>
      </c>
      <c r="H189" s="27" t="s">
        <v>1054</v>
      </c>
      <c r="I189" s="27" t="s">
        <v>2850</v>
      </c>
      <c r="J189" s="28" t="s">
        <v>1055</v>
      </c>
      <c r="K189" s="40" t="s">
        <v>1056</v>
      </c>
      <c r="L189" s="44" t="s">
        <v>2540</v>
      </c>
      <c r="M189" s="44" t="s">
        <v>2540</v>
      </c>
      <c r="N189" s="592" t="s">
        <v>2833</v>
      </c>
      <c r="O189" s="44" t="s">
        <v>2540</v>
      </c>
      <c r="P189" s="54" t="s">
        <v>2540</v>
      </c>
      <c r="Q189" s="54" t="s">
        <v>2540</v>
      </c>
      <c r="R189" s="54" t="s">
        <v>2540</v>
      </c>
      <c r="S189" s="54" t="s">
        <v>2540</v>
      </c>
      <c r="T189" s="57" t="s">
        <v>2540</v>
      </c>
      <c r="U189" s="63" t="s">
        <v>854</v>
      </c>
      <c r="V189" s="67" t="s">
        <v>2540</v>
      </c>
      <c r="W189" s="49" t="s">
        <v>51</v>
      </c>
      <c r="X189" s="49" t="s">
        <v>52</v>
      </c>
      <c r="Y189" s="49" t="s">
        <v>51</v>
      </c>
      <c r="Z189" s="49" t="s">
        <v>51</v>
      </c>
      <c r="AA189" s="49" t="s">
        <v>51</v>
      </c>
      <c r="AB189" s="49" t="s">
        <v>51</v>
      </c>
      <c r="AC189" s="49" t="s">
        <v>51</v>
      </c>
      <c r="AD189" s="34">
        <v>42613</v>
      </c>
      <c r="AE189" s="31" t="s">
        <v>2540</v>
      </c>
    </row>
    <row r="190" spans="1:31" ht="204" customHeight="1">
      <c r="A190" s="600">
        <v>185</v>
      </c>
      <c r="B190" s="4">
        <v>80401375000</v>
      </c>
      <c r="C190" s="4" t="s">
        <v>102</v>
      </c>
      <c r="D190" s="4" t="s">
        <v>1208</v>
      </c>
      <c r="E190" s="4" t="s">
        <v>94</v>
      </c>
      <c r="F190" s="4" t="s">
        <v>103</v>
      </c>
      <c r="G190" s="4">
        <v>75203</v>
      </c>
      <c r="H190" s="4" t="s">
        <v>104</v>
      </c>
      <c r="I190" s="241" t="s">
        <v>105</v>
      </c>
      <c r="J190" s="567" t="s">
        <v>2513</v>
      </c>
      <c r="K190" s="43" t="s">
        <v>2616</v>
      </c>
      <c r="L190" s="43" t="s">
        <v>157</v>
      </c>
      <c r="M190" s="79" t="s">
        <v>2540</v>
      </c>
      <c r="N190" s="81" t="s">
        <v>2738</v>
      </c>
      <c r="O190" s="79" t="s">
        <v>2540</v>
      </c>
      <c r="P190" s="84" t="s">
        <v>2693</v>
      </c>
      <c r="Q190" s="84" t="s">
        <v>2676</v>
      </c>
      <c r="R190" s="80" t="s">
        <v>2540</v>
      </c>
      <c r="S190" s="84" t="s">
        <v>2834</v>
      </c>
      <c r="T190" s="90" t="s">
        <v>2617</v>
      </c>
      <c r="U190" s="83" t="s">
        <v>2643</v>
      </c>
      <c r="V190" s="85" t="s">
        <v>2540</v>
      </c>
      <c r="W190" s="70" t="s">
        <v>51</v>
      </c>
      <c r="X190" s="70" t="s">
        <v>52</v>
      </c>
      <c r="Y190" s="49" t="s">
        <v>51</v>
      </c>
      <c r="Z190" s="48" t="s">
        <v>52</v>
      </c>
      <c r="AA190" s="48" t="s">
        <v>51</v>
      </c>
      <c r="AB190" s="70" t="s">
        <v>51</v>
      </c>
      <c r="AC190" s="49" t="s">
        <v>52</v>
      </c>
      <c r="AD190" s="15">
        <v>42506</v>
      </c>
      <c r="AE190" s="15" t="s">
        <v>2540</v>
      </c>
    </row>
    <row r="191" spans="1:31" ht="72" customHeight="1">
      <c r="A191" s="8">
        <v>186</v>
      </c>
      <c r="B191" s="4">
        <v>80401375000</v>
      </c>
      <c r="C191" s="4" t="s">
        <v>645</v>
      </c>
      <c r="D191" s="674" t="s">
        <v>1209</v>
      </c>
      <c r="E191" s="4" t="s">
        <v>94</v>
      </c>
      <c r="F191" s="4" t="s">
        <v>646</v>
      </c>
      <c r="G191" s="4">
        <v>75203</v>
      </c>
      <c r="H191" s="4" t="s">
        <v>647</v>
      </c>
      <c r="I191" s="4" t="s">
        <v>648</v>
      </c>
      <c r="J191" s="560" t="s">
        <v>2494</v>
      </c>
      <c r="K191" s="43" t="s">
        <v>649</v>
      </c>
      <c r="L191" s="43" t="s">
        <v>150</v>
      </c>
      <c r="M191" s="79" t="s">
        <v>2540</v>
      </c>
      <c r="N191" s="43" t="s">
        <v>2739</v>
      </c>
      <c r="O191" s="79" t="s">
        <v>2540</v>
      </c>
      <c r="P191" s="84" t="s">
        <v>2694</v>
      </c>
      <c r="Q191" s="84" t="s">
        <v>2677</v>
      </c>
      <c r="R191" s="80" t="s">
        <v>2540</v>
      </c>
      <c r="S191" s="84" t="s">
        <v>2825</v>
      </c>
      <c r="T191" s="93" t="s">
        <v>2540</v>
      </c>
      <c r="U191" s="83" t="s">
        <v>152</v>
      </c>
      <c r="V191" s="66" t="s">
        <v>2540</v>
      </c>
      <c r="W191" s="87" t="s">
        <v>52</v>
      </c>
      <c r="X191" s="70" t="s">
        <v>52</v>
      </c>
      <c r="Y191" s="48" t="s">
        <v>52</v>
      </c>
      <c r="Z191" s="48" t="s">
        <v>51</v>
      </c>
      <c r="AA191" s="87" t="s">
        <v>51</v>
      </c>
      <c r="AB191" s="70" t="s">
        <v>51</v>
      </c>
      <c r="AC191" s="49" t="s">
        <v>52</v>
      </c>
      <c r="AD191" s="11">
        <v>42578</v>
      </c>
      <c r="AE191" s="9" t="s">
        <v>2540</v>
      </c>
    </row>
    <row r="192" spans="1:31" s="132" customFormat="1" ht="288" customHeight="1">
      <c r="A192" s="8">
        <v>187</v>
      </c>
      <c r="B192" s="14">
        <v>80401375000</v>
      </c>
      <c r="C192" s="14" t="s">
        <v>761</v>
      </c>
      <c r="D192" s="14" t="s">
        <v>1450</v>
      </c>
      <c r="E192" s="14" t="s">
        <v>94</v>
      </c>
      <c r="F192" s="14" t="s">
        <v>762</v>
      </c>
      <c r="G192" s="14">
        <v>75203</v>
      </c>
      <c r="H192" s="14" t="s">
        <v>763</v>
      </c>
      <c r="I192" s="14" t="s">
        <v>764</v>
      </c>
      <c r="J192" s="14" t="s">
        <v>765</v>
      </c>
      <c r="K192" s="43" t="s">
        <v>2826</v>
      </c>
      <c r="L192" s="43" t="s">
        <v>117</v>
      </c>
      <c r="M192" s="43" t="s">
        <v>2540</v>
      </c>
      <c r="N192" s="43" t="s">
        <v>2740</v>
      </c>
      <c r="O192" s="43" t="s">
        <v>2709</v>
      </c>
      <c r="P192" s="84" t="s">
        <v>2695</v>
      </c>
      <c r="Q192" s="84" t="s">
        <v>2768</v>
      </c>
      <c r="R192" s="84" t="s">
        <v>2540</v>
      </c>
      <c r="S192" s="84" t="s">
        <v>2827</v>
      </c>
      <c r="T192" s="90" t="s">
        <v>2540</v>
      </c>
      <c r="U192" s="83" t="s">
        <v>152</v>
      </c>
      <c r="V192" s="95" t="s">
        <v>2540</v>
      </c>
      <c r="W192" s="127" t="s">
        <v>52</v>
      </c>
      <c r="X192" s="126" t="s">
        <v>52</v>
      </c>
      <c r="Y192" s="86" t="s">
        <v>52</v>
      </c>
      <c r="Z192" s="86" t="s">
        <v>52</v>
      </c>
      <c r="AA192" s="127" t="s">
        <v>51</v>
      </c>
      <c r="AB192" s="126" t="s">
        <v>51</v>
      </c>
      <c r="AC192" s="128" t="s">
        <v>52</v>
      </c>
      <c r="AD192" s="129">
        <v>42591</v>
      </c>
      <c r="AE192" s="130" t="s">
        <v>2540</v>
      </c>
    </row>
    <row r="193" spans="1:31" ht="84" customHeight="1">
      <c r="A193" s="8">
        <v>188</v>
      </c>
      <c r="B193" s="4">
        <v>80401384000</v>
      </c>
      <c r="C193" s="4" t="s">
        <v>860</v>
      </c>
      <c r="D193" s="4" t="s">
        <v>1210</v>
      </c>
      <c r="E193" s="4" t="s">
        <v>198</v>
      </c>
      <c r="F193" s="4" t="s">
        <v>861</v>
      </c>
      <c r="G193" s="4">
        <v>75203</v>
      </c>
      <c r="H193" s="4" t="s">
        <v>862</v>
      </c>
      <c r="I193" s="14" t="s">
        <v>3142</v>
      </c>
      <c r="J193" s="14" t="s">
        <v>2495</v>
      </c>
      <c r="K193" s="43" t="s">
        <v>2761</v>
      </c>
      <c r="L193" s="43" t="s">
        <v>117</v>
      </c>
      <c r="M193" s="79" t="s">
        <v>2540</v>
      </c>
      <c r="N193" s="43" t="s">
        <v>2741</v>
      </c>
      <c r="O193" s="43" t="s">
        <v>863</v>
      </c>
      <c r="P193" s="80" t="s">
        <v>2540</v>
      </c>
      <c r="Q193" s="84" t="s">
        <v>2678</v>
      </c>
      <c r="R193" s="80" t="s">
        <v>2540</v>
      </c>
      <c r="S193" s="84" t="s">
        <v>849</v>
      </c>
      <c r="T193" s="93" t="s">
        <v>2540</v>
      </c>
      <c r="U193" s="83" t="s">
        <v>152</v>
      </c>
      <c r="V193" s="88" t="s">
        <v>2540</v>
      </c>
      <c r="W193" s="49" t="s">
        <v>52</v>
      </c>
      <c r="X193" s="70" t="s">
        <v>52</v>
      </c>
      <c r="Y193" s="48" t="s">
        <v>52</v>
      </c>
      <c r="Z193" s="48" t="s">
        <v>52</v>
      </c>
      <c r="AA193" s="49" t="s">
        <v>51</v>
      </c>
      <c r="AB193" s="70" t="s">
        <v>51</v>
      </c>
      <c r="AC193" s="87" t="s">
        <v>52</v>
      </c>
      <c r="AD193" s="11">
        <v>42599</v>
      </c>
      <c r="AE193" s="9" t="s">
        <v>2540</v>
      </c>
    </row>
    <row r="194" spans="1:31" s="19" customFormat="1" ht="102" customHeight="1">
      <c r="A194" s="600">
        <v>189</v>
      </c>
      <c r="B194" s="4">
        <v>80401390000</v>
      </c>
      <c r="C194" s="13" t="s">
        <v>587</v>
      </c>
      <c r="D194" s="4" t="s">
        <v>1211</v>
      </c>
      <c r="E194" s="13" t="s">
        <v>179</v>
      </c>
      <c r="F194" s="13" t="s">
        <v>588</v>
      </c>
      <c r="G194" s="4">
        <v>75203</v>
      </c>
      <c r="H194" s="4" t="s">
        <v>589</v>
      </c>
      <c r="I194" s="4" t="s">
        <v>590</v>
      </c>
      <c r="J194" s="560" t="s">
        <v>2503</v>
      </c>
      <c r="K194" s="43" t="s">
        <v>2618</v>
      </c>
      <c r="L194" s="79" t="s">
        <v>2540</v>
      </c>
      <c r="M194" s="79" t="s">
        <v>2540</v>
      </c>
      <c r="N194" s="43" t="s">
        <v>2828</v>
      </c>
      <c r="O194" s="79" t="s">
        <v>2540</v>
      </c>
      <c r="P194" s="84" t="s">
        <v>591</v>
      </c>
      <c r="Q194" s="82" t="s">
        <v>2619</v>
      </c>
      <c r="R194" s="80" t="s">
        <v>2540</v>
      </c>
      <c r="S194" s="84" t="s">
        <v>49</v>
      </c>
      <c r="T194" s="93" t="s">
        <v>2540</v>
      </c>
      <c r="U194" s="83" t="s">
        <v>152</v>
      </c>
      <c r="V194" s="66" t="s">
        <v>2540</v>
      </c>
      <c r="W194" s="48" t="s">
        <v>52</v>
      </c>
      <c r="X194" s="70" t="s">
        <v>52</v>
      </c>
      <c r="Y194" s="48" t="s">
        <v>52</v>
      </c>
      <c r="Z194" s="48" t="s">
        <v>52</v>
      </c>
      <c r="AA194" s="48" t="s">
        <v>51</v>
      </c>
      <c r="AB194" s="70" t="s">
        <v>51</v>
      </c>
      <c r="AC194" s="48" t="s">
        <v>51</v>
      </c>
      <c r="AD194" s="15">
        <v>42573</v>
      </c>
      <c r="AE194" s="15" t="s">
        <v>2540</v>
      </c>
    </row>
    <row r="195" spans="1:31" s="23" customFormat="1" ht="409.5" customHeight="1">
      <c r="A195" s="8">
        <v>190</v>
      </c>
      <c r="B195" s="4">
        <v>80401375000</v>
      </c>
      <c r="C195" s="4" t="s">
        <v>660</v>
      </c>
      <c r="D195" s="4" t="s">
        <v>1212</v>
      </c>
      <c r="E195" s="4" t="s">
        <v>94</v>
      </c>
      <c r="F195" s="4" t="s">
        <v>661</v>
      </c>
      <c r="G195" s="4">
        <v>75203</v>
      </c>
      <c r="H195" s="4" t="s">
        <v>662</v>
      </c>
      <c r="I195" s="4" t="s">
        <v>663</v>
      </c>
      <c r="J195" s="560" t="s">
        <v>2467</v>
      </c>
      <c r="K195" s="43" t="s">
        <v>2762</v>
      </c>
      <c r="L195" s="43" t="s">
        <v>461</v>
      </c>
      <c r="M195" s="43" t="s">
        <v>1436</v>
      </c>
      <c r="N195" s="43" t="s">
        <v>2829</v>
      </c>
      <c r="O195" s="43" t="s">
        <v>2710</v>
      </c>
      <c r="P195" s="84" t="s">
        <v>2843</v>
      </c>
      <c r="Q195" s="84" t="s">
        <v>2830</v>
      </c>
      <c r="R195" s="80" t="s">
        <v>2540</v>
      </c>
      <c r="S195" s="84" t="s">
        <v>2831</v>
      </c>
      <c r="T195" s="90" t="s">
        <v>2620</v>
      </c>
      <c r="U195" s="83" t="s">
        <v>152</v>
      </c>
      <c r="V195" s="85" t="s">
        <v>2540</v>
      </c>
      <c r="W195" s="49" t="s">
        <v>52</v>
      </c>
      <c r="X195" s="49" t="s">
        <v>51</v>
      </c>
      <c r="Y195" s="48" t="s">
        <v>52</v>
      </c>
      <c r="Z195" s="48" t="s">
        <v>52</v>
      </c>
      <c r="AA195" s="49" t="s">
        <v>51</v>
      </c>
      <c r="AB195" s="70" t="s">
        <v>51</v>
      </c>
      <c r="AC195" s="49" t="s">
        <v>52</v>
      </c>
      <c r="AD195" s="11">
        <v>42580</v>
      </c>
      <c r="AE195" s="9" t="s">
        <v>2540</v>
      </c>
    </row>
    <row r="196" spans="1:31" ht="276" customHeight="1">
      <c r="A196" s="8">
        <v>191</v>
      </c>
      <c r="B196" s="4">
        <v>80401384000</v>
      </c>
      <c r="C196" s="4" t="s">
        <v>513</v>
      </c>
      <c r="D196" s="4" t="s">
        <v>1213</v>
      </c>
      <c r="E196" s="4" t="s">
        <v>198</v>
      </c>
      <c r="F196" s="4" t="s">
        <v>514</v>
      </c>
      <c r="G196" s="4">
        <v>75103</v>
      </c>
      <c r="H196" s="4" t="s">
        <v>515</v>
      </c>
      <c r="I196" s="4" t="s">
        <v>516</v>
      </c>
      <c r="J196" s="4" t="s">
        <v>517</v>
      </c>
      <c r="K196" s="43" t="s">
        <v>518</v>
      </c>
      <c r="L196" s="43" t="s">
        <v>117</v>
      </c>
      <c r="M196" s="79" t="s">
        <v>2540</v>
      </c>
      <c r="N196" s="43" t="s">
        <v>2621</v>
      </c>
      <c r="O196" s="43" t="s">
        <v>2711</v>
      </c>
      <c r="P196" s="84" t="s">
        <v>519</v>
      </c>
      <c r="Q196" s="84" t="s">
        <v>2622</v>
      </c>
      <c r="R196" s="80" t="s">
        <v>2540</v>
      </c>
      <c r="S196" s="84" t="s">
        <v>520</v>
      </c>
      <c r="T196" s="56" t="s">
        <v>2540</v>
      </c>
      <c r="U196" s="61" t="s">
        <v>2540</v>
      </c>
      <c r="V196" s="66" t="s">
        <v>2540</v>
      </c>
      <c r="W196" s="48" t="s">
        <v>52</v>
      </c>
      <c r="X196" s="70" t="s">
        <v>52</v>
      </c>
      <c r="Y196" s="48" t="s">
        <v>52</v>
      </c>
      <c r="Z196" s="48" t="s">
        <v>52</v>
      </c>
      <c r="AA196" s="48" t="s">
        <v>51</v>
      </c>
      <c r="AB196" s="70" t="s">
        <v>51</v>
      </c>
      <c r="AC196" s="49" t="s">
        <v>52</v>
      </c>
      <c r="AD196" s="15">
        <v>42569</v>
      </c>
      <c r="AE196" s="15" t="s">
        <v>2540</v>
      </c>
    </row>
    <row r="197" spans="1:31" s="23" customFormat="1" ht="108" customHeight="1">
      <c r="A197" s="8">
        <v>192</v>
      </c>
      <c r="B197" s="4">
        <v>80401380000</v>
      </c>
      <c r="C197" s="13" t="s">
        <v>728</v>
      </c>
      <c r="D197" s="662" t="s">
        <v>1214</v>
      </c>
      <c r="E197" s="13" t="s">
        <v>63</v>
      </c>
      <c r="F197" s="13" t="s">
        <v>729</v>
      </c>
      <c r="G197" s="4">
        <v>75201</v>
      </c>
      <c r="H197" s="4" t="s">
        <v>730</v>
      </c>
      <c r="I197" s="4" t="s">
        <v>731</v>
      </c>
      <c r="J197" s="654" t="s">
        <v>2949</v>
      </c>
      <c r="K197" s="43" t="s">
        <v>2623</v>
      </c>
      <c r="L197" s="79" t="s">
        <v>2540</v>
      </c>
      <c r="M197" s="79" t="s">
        <v>2540</v>
      </c>
      <c r="N197" s="43" t="s">
        <v>2742</v>
      </c>
      <c r="O197" s="43" t="s">
        <v>732</v>
      </c>
      <c r="P197" s="84" t="s">
        <v>2950</v>
      </c>
      <c r="Q197" s="84" t="s">
        <v>2679</v>
      </c>
      <c r="R197" s="80" t="s">
        <v>2540</v>
      </c>
      <c r="S197" s="84" t="s">
        <v>732</v>
      </c>
      <c r="T197" s="93" t="s">
        <v>2540</v>
      </c>
      <c r="U197" s="83" t="s">
        <v>152</v>
      </c>
      <c r="V197" s="66" t="s">
        <v>2540</v>
      </c>
      <c r="W197" s="49" t="s">
        <v>51</v>
      </c>
      <c r="X197" s="70" t="s">
        <v>52</v>
      </c>
      <c r="Y197" s="48" t="s">
        <v>52</v>
      </c>
      <c r="Z197" s="48" t="s">
        <v>52</v>
      </c>
      <c r="AA197" s="49" t="s">
        <v>51</v>
      </c>
      <c r="AB197" s="70" t="s">
        <v>51</v>
      </c>
      <c r="AC197" s="87" t="s">
        <v>51</v>
      </c>
      <c r="AD197" s="11">
        <v>42587</v>
      </c>
      <c r="AE197" s="9" t="s">
        <v>2540</v>
      </c>
    </row>
    <row r="198" spans="1:31" ht="156" customHeight="1">
      <c r="A198" s="600">
        <v>193</v>
      </c>
      <c r="B198" s="4">
        <v>80401375000</v>
      </c>
      <c r="C198" s="13" t="s">
        <v>93</v>
      </c>
      <c r="D198" s="4" t="s">
        <v>1215</v>
      </c>
      <c r="E198" s="13" t="s">
        <v>94</v>
      </c>
      <c r="F198" s="13" t="s">
        <v>95</v>
      </c>
      <c r="G198" s="4">
        <v>75203</v>
      </c>
      <c r="H198" s="4" t="s">
        <v>96</v>
      </c>
      <c r="I198" s="241" t="s">
        <v>97</v>
      </c>
      <c r="J198" s="560" t="s">
        <v>2496</v>
      </c>
      <c r="K198" s="43" t="s">
        <v>2624</v>
      </c>
      <c r="L198" s="43" t="s">
        <v>98</v>
      </c>
      <c r="M198" s="43" t="s">
        <v>99</v>
      </c>
      <c r="N198" s="81" t="s">
        <v>2743</v>
      </c>
      <c r="O198" s="43" t="s">
        <v>2712</v>
      </c>
      <c r="P198" s="84" t="s">
        <v>2696</v>
      </c>
      <c r="Q198" s="84" t="s">
        <v>2832</v>
      </c>
      <c r="R198" s="80" t="s">
        <v>2540</v>
      </c>
      <c r="S198" s="84" t="s">
        <v>100</v>
      </c>
      <c r="T198" s="93" t="s">
        <v>2540</v>
      </c>
      <c r="U198" s="83" t="s">
        <v>101</v>
      </c>
      <c r="V198" s="85" t="s">
        <v>2540</v>
      </c>
      <c r="W198" s="70" t="s">
        <v>51</v>
      </c>
      <c r="X198" s="70" t="s">
        <v>52</v>
      </c>
      <c r="Y198" s="49" t="s">
        <v>51</v>
      </c>
      <c r="Z198" s="48" t="s">
        <v>52</v>
      </c>
      <c r="AA198" s="48" t="s">
        <v>51</v>
      </c>
      <c r="AB198" s="70" t="s">
        <v>51</v>
      </c>
      <c r="AC198" s="49" t="s">
        <v>52</v>
      </c>
      <c r="AD198" s="15">
        <v>42502</v>
      </c>
      <c r="AE198" s="15" t="s">
        <v>2540</v>
      </c>
    </row>
    <row r="199" spans="1:31" ht="84" customHeight="1">
      <c r="A199" s="8">
        <v>194</v>
      </c>
      <c r="B199" s="4">
        <v>80401375000</v>
      </c>
      <c r="C199" s="13" t="s">
        <v>113</v>
      </c>
      <c r="D199" s="4" t="s">
        <v>1216</v>
      </c>
      <c r="E199" s="13" t="s">
        <v>94</v>
      </c>
      <c r="F199" s="13" t="s">
        <v>114</v>
      </c>
      <c r="G199" s="4">
        <v>75103</v>
      </c>
      <c r="H199" s="4" t="s">
        <v>115</v>
      </c>
      <c r="I199" s="4" t="s">
        <v>1217</v>
      </c>
      <c r="J199" s="560" t="s">
        <v>2476</v>
      </c>
      <c r="K199" s="42" t="s">
        <v>116</v>
      </c>
      <c r="L199" s="42" t="s">
        <v>117</v>
      </c>
      <c r="M199" s="42" t="s">
        <v>2540</v>
      </c>
      <c r="N199" s="43" t="s">
        <v>2744</v>
      </c>
      <c r="O199" s="42" t="s">
        <v>2540</v>
      </c>
      <c r="P199" s="53" t="s">
        <v>2540</v>
      </c>
      <c r="Q199" s="84" t="s">
        <v>2769</v>
      </c>
      <c r="R199" s="53" t="s">
        <v>2540</v>
      </c>
      <c r="S199" s="53" t="s">
        <v>2540</v>
      </c>
      <c r="T199" s="56" t="s">
        <v>2540</v>
      </c>
      <c r="U199" s="61" t="s">
        <v>101</v>
      </c>
      <c r="V199" s="66" t="s">
        <v>2540</v>
      </c>
      <c r="W199" s="70" t="s">
        <v>51</v>
      </c>
      <c r="X199" s="70" t="s">
        <v>52</v>
      </c>
      <c r="Y199" s="49" t="s">
        <v>51</v>
      </c>
      <c r="Z199" s="48" t="s">
        <v>51</v>
      </c>
      <c r="AA199" s="48" t="s">
        <v>51</v>
      </c>
      <c r="AB199" s="70" t="s">
        <v>51</v>
      </c>
      <c r="AC199" s="49" t="s">
        <v>52</v>
      </c>
      <c r="AD199" s="15">
        <v>42507</v>
      </c>
      <c r="AE199" s="15" t="s">
        <v>2540</v>
      </c>
    </row>
    <row r="200" spans="1:31" s="717" customFormat="1" ht="96" customHeight="1">
      <c r="A200" s="695">
        <v>195</v>
      </c>
      <c r="B200" s="601">
        <v>80401380000</v>
      </c>
      <c r="C200" s="713" t="s">
        <v>733</v>
      </c>
      <c r="D200" s="601" t="s">
        <v>3322</v>
      </c>
      <c r="E200" s="713" t="s">
        <v>63</v>
      </c>
      <c r="F200" s="713" t="s">
        <v>734</v>
      </c>
      <c r="G200" s="601">
        <v>75203</v>
      </c>
      <c r="H200" s="601" t="s">
        <v>735</v>
      </c>
      <c r="I200" s="601" t="s">
        <v>736</v>
      </c>
      <c r="J200" s="601" t="s">
        <v>2636</v>
      </c>
      <c r="K200" s="79" t="s">
        <v>2765</v>
      </c>
      <c r="L200" s="79" t="s">
        <v>117</v>
      </c>
      <c r="M200" s="79"/>
      <c r="N200" s="714" t="s">
        <v>2836</v>
      </c>
      <c r="O200" s="79" t="s">
        <v>2537</v>
      </c>
      <c r="P200" s="80" t="s">
        <v>737</v>
      </c>
      <c r="Q200" s="715" t="s">
        <v>2837</v>
      </c>
      <c r="R200" s="80" t="s">
        <v>2645</v>
      </c>
      <c r="S200" s="80" t="s">
        <v>2645</v>
      </c>
      <c r="T200" s="93" t="s">
        <v>2537</v>
      </c>
      <c r="U200" s="94" t="s">
        <v>152</v>
      </c>
      <c r="V200" s="85" t="s">
        <v>2540</v>
      </c>
      <c r="W200" s="697" t="s">
        <v>51</v>
      </c>
      <c r="X200" s="696" t="s">
        <v>52</v>
      </c>
      <c r="Y200" s="96" t="s">
        <v>52</v>
      </c>
      <c r="Z200" s="96" t="s">
        <v>52</v>
      </c>
      <c r="AA200" s="697" t="s">
        <v>51</v>
      </c>
      <c r="AB200" s="696" t="s">
        <v>52</v>
      </c>
      <c r="AC200" s="716" t="s">
        <v>51</v>
      </c>
      <c r="AD200" s="698">
        <v>42587</v>
      </c>
      <c r="AE200" s="718" t="s">
        <v>3323</v>
      </c>
    </row>
    <row r="201" spans="1:31" s="20" customFormat="1" ht="228" customHeight="1">
      <c r="A201" s="8">
        <v>196</v>
      </c>
      <c r="B201" s="14">
        <v>80401375000</v>
      </c>
      <c r="C201" s="98" t="s">
        <v>278</v>
      </c>
      <c r="D201" s="14" t="s">
        <v>2526</v>
      </c>
      <c r="E201" s="13" t="s">
        <v>94</v>
      </c>
      <c r="F201" s="13" t="s">
        <v>279</v>
      </c>
      <c r="G201" s="4">
        <v>75203</v>
      </c>
      <c r="H201" s="4" t="s">
        <v>280</v>
      </c>
      <c r="I201" s="598" t="s">
        <v>2852</v>
      </c>
      <c r="J201" s="657" t="s">
        <v>2957</v>
      </c>
      <c r="K201" s="43" t="s">
        <v>2958</v>
      </c>
      <c r="L201" s="43" t="s">
        <v>157</v>
      </c>
      <c r="M201" s="79" t="s">
        <v>2540</v>
      </c>
      <c r="N201" s="43" t="s">
        <v>2838</v>
      </c>
      <c r="O201" s="79" t="s">
        <v>2540</v>
      </c>
      <c r="P201" s="84" t="s">
        <v>2959</v>
      </c>
      <c r="Q201" s="84" t="s">
        <v>2960</v>
      </c>
      <c r="R201" s="80" t="s">
        <v>2540</v>
      </c>
      <c r="S201" s="84" t="s">
        <v>2653</v>
      </c>
      <c r="T201" s="90" t="s">
        <v>2961</v>
      </c>
      <c r="U201" s="83" t="s">
        <v>101</v>
      </c>
      <c r="V201" s="85" t="s">
        <v>2540</v>
      </c>
      <c r="W201" s="70" t="s">
        <v>51</v>
      </c>
      <c r="X201" s="70" t="s">
        <v>52</v>
      </c>
      <c r="Y201" s="48" t="s">
        <v>52</v>
      </c>
      <c r="Z201" s="48" t="s">
        <v>52</v>
      </c>
      <c r="AA201" s="86" t="s">
        <v>52</v>
      </c>
      <c r="AB201" s="70" t="s">
        <v>51</v>
      </c>
      <c r="AC201" s="49" t="s">
        <v>51</v>
      </c>
      <c r="AD201" s="89">
        <v>42527</v>
      </c>
      <c r="AE201" s="89" t="s">
        <v>2540</v>
      </c>
    </row>
    <row r="202" spans="1:31" s="20" customFormat="1" ht="228">
      <c r="A202" s="600">
        <v>197</v>
      </c>
      <c r="B202" s="14">
        <v>80401384000</v>
      </c>
      <c r="C202" s="14" t="s">
        <v>570</v>
      </c>
      <c r="D202" s="14" t="s">
        <v>2527</v>
      </c>
      <c r="E202" s="14" t="s">
        <v>198</v>
      </c>
      <c r="F202" s="14" t="s">
        <v>571</v>
      </c>
      <c r="G202" s="14">
        <v>75203</v>
      </c>
      <c r="H202" s="14" t="s">
        <v>572</v>
      </c>
      <c r="I202" s="14" t="s">
        <v>2851</v>
      </c>
      <c r="J202" s="14" t="s">
        <v>3113</v>
      </c>
      <c r="K202" s="43" t="s">
        <v>2625</v>
      </c>
      <c r="L202" s="43" t="s">
        <v>123</v>
      </c>
      <c r="M202" s="43" t="s">
        <v>183</v>
      </c>
      <c r="N202" s="79" t="s">
        <v>3115</v>
      </c>
      <c r="O202" s="43" t="s">
        <v>3114</v>
      </c>
      <c r="P202" s="84" t="s">
        <v>3062</v>
      </c>
      <c r="Q202" s="84" t="s">
        <v>3116</v>
      </c>
      <c r="R202" s="80" t="s">
        <v>2540</v>
      </c>
      <c r="S202" s="82" t="s">
        <v>2654</v>
      </c>
      <c r="T202" s="90" t="s">
        <v>2626</v>
      </c>
      <c r="U202" s="83" t="s">
        <v>163</v>
      </c>
      <c r="V202" s="85" t="s">
        <v>2540</v>
      </c>
      <c r="W202" s="86" t="s">
        <v>51</v>
      </c>
      <c r="X202" s="126" t="s">
        <v>52</v>
      </c>
      <c r="Y202" s="86" t="s">
        <v>52</v>
      </c>
      <c r="Z202" s="86" t="s">
        <v>52</v>
      </c>
      <c r="AA202" s="86" t="s">
        <v>52</v>
      </c>
      <c r="AB202" s="126" t="s">
        <v>51</v>
      </c>
      <c r="AC202" s="86" t="s">
        <v>52</v>
      </c>
      <c r="AD202" s="89">
        <v>42572</v>
      </c>
      <c r="AE202" s="89" t="s">
        <v>2540</v>
      </c>
    </row>
    <row r="203" spans="1:31" s="23" customFormat="1" ht="84" customHeight="1">
      <c r="A203" s="8">
        <v>198</v>
      </c>
      <c r="B203" s="4">
        <v>80401385000</v>
      </c>
      <c r="C203" s="4" t="s">
        <v>910</v>
      </c>
      <c r="D203" s="4" t="s">
        <v>1219</v>
      </c>
      <c r="E203" s="4" t="s">
        <v>233</v>
      </c>
      <c r="F203" s="4" t="s">
        <v>911</v>
      </c>
      <c r="G203" s="4">
        <v>75201</v>
      </c>
      <c r="H203" s="4" t="s">
        <v>912</v>
      </c>
      <c r="I203" s="14" t="s">
        <v>3140</v>
      </c>
      <c r="J203" s="14" t="s">
        <v>913</v>
      </c>
      <c r="K203" s="43" t="s">
        <v>2627</v>
      </c>
      <c r="L203" s="43" t="s">
        <v>150</v>
      </c>
      <c r="M203" s="79" t="s">
        <v>2540</v>
      </c>
      <c r="N203" s="43" t="s">
        <v>2835</v>
      </c>
      <c r="O203" s="43" t="s">
        <v>2713</v>
      </c>
      <c r="P203" s="53" t="s">
        <v>2540</v>
      </c>
      <c r="Q203" s="53" t="s">
        <v>2540</v>
      </c>
      <c r="R203" s="53" t="s">
        <v>2540</v>
      </c>
      <c r="S203" s="53" t="s">
        <v>2540</v>
      </c>
      <c r="T203" s="56" t="s">
        <v>2540</v>
      </c>
      <c r="U203" s="61" t="s">
        <v>152</v>
      </c>
      <c r="V203" s="67" t="s">
        <v>2540</v>
      </c>
      <c r="W203" s="49" t="s">
        <v>52</v>
      </c>
      <c r="X203" s="70" t="s">
        <v>52</v>
      </c>
      <c r="Y203" s="49" t="s">
        <v>51</v>
      </c>
      <c r="Z203" s="48" t="s">
        <v>52</v>
      </c>
      <c r="AA203" s="49" t="s">
        <v>51</v>
      </c>
      <c r="AB203" s="70" t="s">
        <v>51</v>
      </c>
      <c r="AC203" s="87" t="s">
        <v>52</v>
      </c>
      <c r="AD203" s="11">
        <v>42601</v>
      </c>
      <c r="AE203" s="9" t="s">
        <v>2540</v>
      </c>
    </row>
    <row r="204" spans="1:31" s="624" customFormat="1" ht="84" customHeight="1">
      <c r="A204" s="619">
        <v>199</v>
      </c>
      <c r="B204" s="619">
        <v>80401380000</v>
      </c>
      <c r="C204" s="625" t="s">
        <v>627</v>
      </c>
      <c r="D204" s="620" t="s">
        <v>1220</v>
      </c>
      <c r="E204" s="626" t="s">
        <v>63</v>
      </c>
      <c r="F204" s="626" t="s">
        <v>628</v>
      </c>
      <c r="G204" s="620">
        <v>75104</v>
      </c>
      <c r="H204" s="620" t="s">
        <v>629</v>
      </c>
      <c r="I204" s="620" t="s">
        <v>630</v>
      </c>
      <c r="J204" s="620" t="s">
        <v>2504</v>
      </c>
      <c r="K204" s="620" t="s">
        <v>631</v>
      </c>
      <c r="L204" s="620" t="s">
        <v>98</v>
      </c>
      <c r="M204" s="620" t="s">
        <v>117</v>
      </c>
      <c r="N204" s="621" t="s">
        <v>2628</v>
      </c>
      <c r="O204" s="620" t="s">
        <v>2540</v>
      </c>
      <c r="P204" s="620" t="s">
        <v>2540</v>
      </c>
      <c r="Q204" s="621" t="s">
        <v>2680</v>
      </c>
      <c r="R204" s="620" t="s">
        <v>2540</v>
      </c>
      <c r="S204" s="620" t="s">
        <v>2540</v>
      </c>
      <c r="T204" s="620" t="s">
        <v>2540</v>
      </c>
      <c r="U204" s="620" t="s">
        <v>2569</v>
      </c>
      <c r="V204" s="620" t="s">
        <v>2540</v>
      </c>
      <c r="W204" s="620" t="s">
        <v>51</v>
      </c>
      <c r="X204" s="622" t="s">
        <v>52</v>
      </c>
      <c r="Y204" s="620" t="s">
        <v>52</v>
      </c>
      <c r="Z204" s="620" t="s">
        <v>52</v>
      </c>
      <c r="AA204" s="620" t="s">
        <v>51</v>
      </c>
      <c r="AB204" s="622" t="s">
        <v>51</v>
      </c>
      <c r="AC204" s="627" t="s">
        <v>52</v>
      </c>
      <c r="AD204" s="623">
        <v>42576</v>
      </c>
      <c r="AE204" s="623" t="s">
        <v>2540</v>
      </c>
    </row>
    <row r="205" spans="1:31" s="19" customFormat="1" ht="63.75" customHeight="1">
      <c r="A205" s="8">
        <v>200</v>
      </c>
      <c r="B205" s="4">
        <v>80401390000</v>
      </c>
      <c r="C205" s="13" t="s">
        <v>642</v>
      </c>
      <c r="D205" s="4" t="s">
        <v>1221</v>
      </c>
      <c r="E205" s="13" t="s">
        <v>179</v>
      </c>
      <c r="F205" s="13" t="s">
        <v>643</v>
      </c>
      <c r="G205" s="4">
        <v>75201</v>
      </c>
      <c r="H205" s="4" t="s">
        <v>644</v>
      </c>
      <c r="I205" s="657" t="s">
        <v>2460</v>
      </c>
      <c r="J205" s="710" t="s">
        <v>3302</v>
      </c>
      <c r="K205" s="43" t="s">
        <v>3303</v>
      </c>
      <c r="L205" s="79" t="s">
        <v>2540</v>
      </c>
      <c r="M205" s="79" t="s">
        <v>2540</v>
      </c>
      <c r="N205" s="43" t="s">
        <v>3304</v>
      </c>
      <c r="O205" s="42" t="s">
        <v>2540</v>
      </c>
      <c r="P205" s="53" t="s">
        <v>2540</v>
      </c>
      <c r="Q205" s="53" t="s">
        <v>2540</v>
      </c>
      <c r="R205" s="53" t="s">
        <v>2540</v>
      </c>
      <c r="S205" s="53" t="s">
        <v>2540</v>
      </c>
      <c r="T205" s="56" t="s">
        <v>2540</v>
      </c>
      <c r="U205" s="61" t="s">
        <v>152</v>
      </c>
      <c r="V205" s="66" t="s">
        <v>2540</v>
      </c>
      <c r="W205" s="49" t="s">
        <v>51</v>
      </c>
      <c r="X205" s="70" t="s">
        <v>52</v>
      </c>
      <c r="Y205" s="48" t="s">
        <v>52</v>
      </c>
      <c r="Z205" s="48" t="s">
        <v>51</v>
      </c>
      <c r="AA205" s="49" t="s">
        <v>51</v>
      </c>
      <c r="AB205" s="70" t="s">
        <v>51</v>
      </c>
      <c r="AC205" s="49" t="s">
        <v>52</v>
      </c>
      <c r="AD205" s="15">
        <v>42577</v>
      </c>
      <c r="AE205" s="15" t="s">
        <v>2540</v>
      </c>
    </row>
    <row r="206" spans="1:31" s="23" customFormat="1" ht="84" customHeight="1">
      <c r="A206" s="600">
        <v>201</v>
      </c>
      <c r="B206" s="27">
        <v>80401384000</v>
      </c>
      <c r="C206" s="27" t="s">
        <v>846</v>
      </c>
      <c r="D206" s="616" t="s">
        <v>1222</v>
      </c>
      <c r="E206" s="27" t="s">
        <v>847</v>
      </c>
      <c r="F206" s="27">
        <v>7710899610</v>
      </c>
      <c r="G206" s="27">
        <v>30002</v>
      </c>
      <c r="H206" s="27" t="s">
        <v>848</v>
      </c>
      <c r="I206" s="27" t="s">
        <v>3095</v>
      </c>
      <c r="J206" s="27" t="s">
        <v>3288</v>
      </c>
      <c r="K206" s="42" t="s">
        <v>2629</v>
      </c>
      <c r="L206" s="42" t="s">
        <v>2540</v>
      </c>
      <c r="M206" s="42" t="s">
        <v>2540</v>
      </c>
      <c r="N206" s="43" t="s">
        <v>2630</v>
      </c>
      <c r="O206" s="42" t="s">
        <v>2540</v>
      </c>
      <c r="P206" s="53" t="s">
        <v>2682</v>
      </c>
      <c r="Q206" s="53" t="s">
        <v>2540</v>
      </c>
      <c r="R206" s="53" t="s">
        <v>849</v>
      </c>
      <c r="S206" s="53" t="s">
        <v>2540</v>
      </c>
      <c r="T206" s="56" t="s">
        <v>2540</v>
      </c>
      <c r="U206" s="61" t="s">
        <v>2540</v>
      </c>
      <c r="V206" s="66" t="s">
        <v>2540</v>
      </c>
      <c r="W206" s="49" t="s">
        <v>52</v>
      </c>
      <c r="X206" s="70" t="s">
        <v>52</v>
      </c>
      <c r="Y206" s="48" t="s">
        <v>52</v>
      </c>
      <c r="Z206" s="48" t="s">
        <v>52</v>
      </c>
      <c r="AA206" s="49" t="s">
        <v>51</v>
      </c>
      <c r="AB206" s="70" t="s">
        <v>51</v>
      </c>
      <c r="AC206" s="87" t="s">
        <v>51</v>
      </c>
      <c r="AD206" s="34">
        <v>42598</v>
      </c>
      <c r="AE206" s="31" t="s">
        <v>2540</v>
      </c>
    </row>
    <row r="207" spans="1:31" s="23" customFormat="1" ht="84" customHeight="1">
      <c r="A207" s="8">
        <v>202</v>
      </c>
      <c r="B207" s="31">
        <v>75438372000</v>
      </c>
      <c r="C207" s="32" t="s">
        <v>869</v>
      </c>
      <c r="D207" s="28" t="s">
        <v>2947</v>
      </c>
      <c r="E207" s="31">
        <v>745601001</v>
      </c>
      <c r="F207" s="31">
        <v>7445019792</v>
      </c>
      <c r="G207" s="31">
        <v>71400</v>
      </c>
      <c r="H207" s="28" t="s">
        <v>870</v>
      </c>
      <c r="I207" s="28" t="s">
        <v>871</v>
      </c>
      <c r="J207" s="28" t="s">
        <v>2497</v>
      </c>
      <c r="K207" s="44" t="s">
        <v>2540</v>
      </c>
      <c r="L207" s="44" t="s">
        <v>2540</v>
      </c>
      <c r="M207" s="44" t="s">
        <v>2540</v>
      </c>
      <c r="N207" s="595" t="s">
        <v>872</v>
      </c>
      <c r="O207" s="44" t="s">
        <v>2540</v>
      </c>
      <c r="P207" s="54" t="s">
        <v>2540</v>
      </c>
      <c r="Q207" s="589" t="s">
        <v>873</v>
      </c>
      <c r="R207" s="54" t="s">
        <v>2540</v>
      </c>
      <c r="S207" s="573" t="s">
        <v>2631</v>
      </c>
      <c r="T207" s="57" t="s">
        <v>2540</v>
      </c>
      <c r="U207" s="62" t="s">
        <v>2540</v>
      </c>
      <c r="V207" s="67" t="s">
        <v>2540</v>
      </c>
      <c r="W207" s="49" t="s">
        <v>51</v>
      </c>
      <c r="X207" s="70" t="s">
        <v>52</v>
      </c>
      <c r="Y207" s="48" t="s">
        <v>52</v>
      </c>
      <c r="Z207" s="48" t="s">
        <v>51</v>
      </c>
      <c r="AA207" s="49" t="s">
        <v>51</v>
      </c>
      <c r="AB207" s="70" t="s">
        <v>51</v>
      </c>
      <c r="AC207" s="87" t="s">
        <v>51</v>
      </c>
      <c r="AD207" s="34">
        <v>42599</v>
      </c>
      <c r="AE207" s="31" t="s">
        <v>2540</v>
      </c>
    </row>
    <row r="208" spans="1:31" s="26" customFormat="1" ht="72" customHeight="1">
      <c r="A208" s="8">
        <v>203</v>
      </c>
      <c r="B208" s="30">
        <v>45286565000</v>
      </c>
      <c r="C208" s="91" t="s">
        <v>1031</v>
      </c>
      <c r="D208" s="27" t="s">
        <v>1223</v>
      </c>
      <c r="E208" s="36" t="s">
        <v>1454</v>
      </c>
      <c r="F208" s="36" t="s">
        <v>1032</v>
      </c>
      <c r="G208" s="27">
        <v>12300</v>
      </c>
      <c r="H208" s="27" t="s">
        <v>1033</v>
      </c>
      <c r="I208" s="27" t="s">
        <v>1034</v>
      </c>
      <c r="J208" s="27" t="s">
        <v>1035</v>
      </c>
      <c r="K208" s="44" t="s">
        <v>2540</v>
      </c>
      <c r="L208" s="44" t="s">
        <v>2540</v>
      </c>
      <c r="M208" s="44" t="s">
        <v>2540</v>
      </c>
      <c r="N208" s="44" t="s">
        <v>2540</v>
      </c>
      <c r="O208" s="44" t="s">
        <v>2540</v>
      </c>
      <c r="P208" s="54" t="s">
        <v>2540</v>
      </c>
      <c r="Q208" s="54" t="s">
        <v>2540</v>
      </c>
      <c r="R208" s="54" t="s">
        <v>2540</v>
      </c>
      <c r="S208" s="54" t="s">
        <v>2540</v>
      </c>
      <c r="T208" s="57" t="s">
        <v>2540</v>
      </c>
      <c r="U208" s="62" t="s">
        <v>2540</v>
      </c>
      <c r="V208" s="67" t="s">
        <v>2540</v>
      </c>
      <c r="W208" s="49" t="s">
        <v>51</v>
      </c>
      <c r="X208" s="49" t="s">
        <v>52</v>
      </c>
      <c r="Y208" s="49" t="s">
        <v>51</v>
      </c>
      <c r="Z208" s="49" t="s">
        <v>51</v>
      </c>
      <c r="AA208" s="49" t="s">
        <v>51</v>
      </c>
      <c r="AB208" s="49" t="s">
        <v>51</v>
      </c>
      <c r="AC208" s="49" t="s">
        <v>51</v>
      </c>
      <c r="AD208" s="34">
        <v>42612</v>
      </c>
      <c r="AE208" s="31" t="s">
        <v>2540</v>
      </c>
    </row>
    <row r="209" spans="1:31" s="23" customFormat="1" ht="384" customHeight="1">
      <c r="A209" s="8">
        <v>204</v>
      </c>
      <c r="B209" s="31">
        <v>65476382000</v>
      </c>
      <c r="C209" s="32" t="s">
        <v>850</v>
      </c>
      <c r="D209" s="27" t="s">
        <v>1224</v>
      </c>
      <c r="E209" s="31">
        <v>662301001</v>
      </c>
      <c r="F209" s="31">
        <v>6623099990</v>
      </c>
      <c r="G209" s="31">
        <v>12300</v>
      </c>
      <c r="H209" s="28" t="s">
        <v>851</v>
      </c>
      <c r="I209" s="28" t="s">
        <v>852</v>
      </c>
      <c r="J209" s="28" t="s">
        <v>853</v>
      </c>
      <c r="K209" s="40" t="s">
        <v>2632</v>
      </c>
      <c r="L209" s="44" t="s">
        <v>117</v>
      </c>
      <c r="M209" s="44" t="s">
        <v>2540</v>
      </c>
      <c r="N209" s="592" t="s">
        <v>2715</v>
      </c>
      <c r="O209" s="592" t="s">
        <v>2714</v>
      </c>
      <c r="P209" s="580" t="s">
        <v>2697</v>
      </c>
      <c r="Q209" s="588" t="s">
        <v>2681</v>
      </c>
      <c r="R209" s="54" t="s">
        <v>2540</v>
      </c>
      <c r="S209" s="580" t="s">
        <v>2655</v>
      </c>
      <c r="T209" s="57" t="s">
        <v>2540</v>
      </c>
      <c r="U209" s="63" t="s">
        <v>854</v>
      </c>
      <c r="V209" s="67" t="s">
        <v>2540</v>
      </c>
      <c r="W209" s="49" t="s">
        <v>51</v>
      </c>
      <c r="X209" s="70" t="s">
        <v>52</v>
      </c>
      <c r="Y209" s="48" t="s">
        <v>52</v>
      </c>
      <c r="Z209" s="48" t="s">
        <v>52</v>
      </c>
      <c r="AA209" s="49" t="s">
        <v>51</v>
      </c>
      <c r="AB209" s="70" t="s">
        <v>51</v>
      </c>
      <c r="AC209" s="87" t="s">
        <v>52</v>
      </c>
      <c r="AD209" s="34">
        <v>42599</v>
      </c>
      <c r="AE209" s="31" t="s">
        <v>2540</v>
      </c>
    </row>
    <row r="210" spans="1:31">
      <c r="A210" s="8"/>
    </row>
    <row r="211" spans="1:31" ht="88.5" customHeight="1">
      <c r="A211" s="8"/>
      <c r="D211" s="722" t="s">
        <v>3219</v>
      </c>
      <c r="E211" s="722"/>
      <c r="F211" s="722"/>
      <c r="G211" s="722"/>
      <c r="H211" s="722"/>
      <c r="I211" s="722"/>
      <c r="J211" s="722"/>
    </row>
    <row r="212" spans="1:31" ht="69.75" customHeight="1">
      <c r="A212" s="8"/>
      <c r="D212" s="725" t="s">
        <v>3333</v>
      </c>
      <c r="E212" s="726"/>
      <c r="F212" s="726"/>
      <c r="G212" s="726"/>
      <c r="H212" s="726"/>
      <c r="I212" s="726"/>
      <c r="J212" s="726"/>
    </row>
    <row r="213" spans="1:31" ht="60">
      <c r="A213" s="8"/>
      <c r="C213" s="381" t="s">
        <v>2873</v>
      </c>
      <c r="D213" s="609" t="s">
        <v>2874</v>
      </c>
      <c r="E213" s="610"/>
      <c r="F213" s="610"/>
      <c r="G213" s="611"/>
      <c r="H213" s="611"/>
    </row>
    <row r="214" spans="1:31">
      <c r="A214" s="8"/>
      <c r="C214" s="25"/>
      <c r="D214" s="25" t="s">
        <v>2875</v>
      </c>
      <c r="E214" s="612" t="s">
        <v>1241</v>
      </c>
      <c r="F214" s="612" t="s">
        <v>2876</v>
      </c>
      <c r="G214" s="611"/>
      <c r="H214" s="611"/>
    </row>
    <row r="215" spans="1:31">
      <c r="A215" s="8"/>
      <c r="C215" s="25"/>
      <c r="D215" s="613" t="s">
        <v>2877</v>
      </c>
      <c r="E215" s="612" t="s">
        <v>2878</v>
      </c>
      <c r="F215" s="612" t="s">
        <v>2879</v>
      </c>
      <c r="G215" s="611"/>
      <c r="H215" s="611"/>
    </row>
    <row r="216" spans="1:31">
      <c r="A216" s="8"/>
      <c r="C216" s="25"/>
      <c r="D216" s="613" t="s">
        <v>2880</v>
      </c>
      <c r="E216" s="612" t="s">
        <v>1241</v>
      </c>
      <c r="F216" s="612" t="s">
        <v>2881</v>
      </c>
      <c r="G216" s="611"/>
      <c r="H216" s="611"/>
    </row>
    <row r="217" spans="1:31">
      <c r="A217" s="8"/>
      <c r="C217" s="25"/>
      <c r="D217" s="613" t="s">
        <v>2882</v>
      </c>
      <c r="E217" s="612" t="s">
        <v>2883</v>
      </c>
      <c r="F217" s="612" t="s">
        <v>2884</v>
      </c>
      <c r="G217" s="611"/>
      <c r="H217" s="611"/>
    </row>
    <row r="218" spans="1:31">
      <c r="A218" s="8"/>
      <c r="C218" s="25"/>
      <c r="D218" s="613" t="s">
        <v>2885</v>
      </c>
      <c r="E218" s="612" t="s">
        <v>2886</v>
      </c>
      <c r="F218" s="612" t="s">
        <v>2887</v>
      </c>
      <c r="G218" s="611"/>
      <c r="H218" s="611"/>
    </row>
    <row r="219" spans="1:31">
      <c r="A219" s="8"/>
      <c r="C219" s="25"/>
      <c r="D219" s="613" t="s">
        <v>2888</v>
      </c>
      <c r="E219" s="612" t="s">
        <v>1241</v>
      </c>
      <c r="F219" s="612" t="s">
        <v>2889</v>
      </c>
      <c r="G219" s="611"/>
      <c r="H219" s="611"/>
    </row>
    <row r="220" spans="1:31">
      <c r="A220" s="8"/>
      <c r="C220" s="25"/>
      <c r="D220" s="25" t="s">
        <v>2890</v>
      </c>
      <c r="E220" s="612" t="s">
        <v>36</v>
      </c>
      <c r="F220" s="612" t="s">
        <v>2891</v>
      </c>
      <c r="G220" s="611"/>
      <c r="H220" s="611"/>
    </row>
    <row r="221" spans="1:31">
      <c r="A221" s="8"/>
      <c r="C221" s="25"/>
      <c r="D221" s="25" t="s">
        <v>2892</v>
      </c>
      <c r="E221" s="612" t="s">
        <v>2878</v>
      </c>
      <c r="F221" s="612" t="s">
        <v>2893</v>
      </c>
      <c r="G221" s="611"/>
      <c r="H221" s="611"/>
    </row>
    <row r="222" spans="1:31">
      <c r="C222" s="25"/>
      <c r="D222" s="25" t="s">
        <v>2894</v>
      </c>
      <c r="E222" s="612" t="s">
        <v>35</v>
      </c>
      <c r="F222" s="612" t="s">
        <v>2895</v>
      </c>
      <c r="G222" s="611"/>
      <c r="H222" s="611"/>
    </row>
    <row r="223" spans="1:31">
      <c r="C223" s="25"/>
      <c r="D223" s="25" t="s">
        <v>2896</v>
      </c>
      <c r="E223" s="612" t="s">
        <v>2878</v>
      </c>
      <c r="F223" s="612" t="s">
        <v>2897</v>
      </c>
      <c r="G223" s="611"/>
      <c r="H223" s="611"/>
    </row>
    <row r="224" spans="1:31">
      <c r="C224" s="25"/>
      <c r="D224" s="25" t="s">
        <v>2898</v>
      </c>
      <c r="E224" s="612" t="s">
        <v>35</v>
      </c>
      <c r="F224" s="612" t="s">
        <v>2899</v>
      </c>
      <c r="G224" s="611"/>
      <c r="H224" s="611"/>
    </row>
    <row r="225" spans="3:11">
      <c r="C225" s="25"/>
      <c r="D225" s="25" t="s">
        <v>2900</v>
      </c>
      <c r="E225" s="612" t="s">
        <v>2901</v>
      </c>
      <c r="F225" s="612" t="s">
        <v>2902</v>
      </c>
      <c r="G225" s="611"/>
      <c r="H225" s="611"/>
    </row>
    <row r="226" spans="3:11">
      <c r="C226" s="25"/>
      <c r="D226" s="25" t="s">
        <v>2903</v>
      </c>
      <c r="E226" s="612" t="s">
        <v>2904</v>
      </c>
      <c r="F226" s="610"/>
      <c r="G226" s="611"/>
      <c r="H226" s="611"/>
    </row>
    <row r="227" spans="3:11" ht="45">
      <c r="C227" s="614" t="s">
        <v>2905</v>
      </c>
      <c r="D227" s="615" t="s">
        <v>2906</v>
      </c>
      <c r="E227" s="610"/>
      <c r="F227" s="610"/>
      <c r="G227" s="611"/>
      <c r="H227" s="611"/>
    </row>
    <row r="228" spans="3:11">
      <c r="C228" s="25"/>
      <c r="D228" s="25" t="s">
        <v>2907</v>
      </c>
      <c r="E228" s="612" t="s">
        <v>38</v>
      </c>
      <c r="F228" s="612" t="s">
        <v>2908</v>
      </c>
      <c r="G228" s="611"/>
      <c r="H228" s="611"/>
    </row>
    <row r="229" spans="3:11">
      <c r="C229" s="25"/>
      <c r="D229" s="25" t="s">
        <v>2909</v>
      </c>
      <c r="E229" s="612" t="s">
        <v>2910</v>
      </c>
      <c r="F229" s="612" t="s">
        <v>2911</v>
      </c>
      <c r="G229" s="611"/>
      <c r="H229" s="611"/>
    </row>
    <row r="230" spans="3:11">
      <c r="C230" s="25"/>
      <c r="D230" s="25" t="s">
        <v>2912</v>
      </c>
      <c r="E230" s="612" t="s">
        <v>1241</v>
      </c>
      <c r="F230" s="612" t="s">
        <v>2913</v>
      </c>
      <c r="G230" s="611"/>
      <c r="H230" s="611"/>
    </row>
    <row r="231" spans="3:11">
      <c r="C231" s="25"/>
      <c r="D231" s="25" t="s">
        <v>2914</v>
      </c>
      <c r="E231" s="612" t="s">
        <v>2915</v>
      </c>
      <c r="F231" s="612" t="s">
        <v>2916</v>
      </c>
      <c r="G231" s="611"/>
      <c r="H231" s="611"/>
    </row>
    <row r="232" spans="3:11">
      <c r="C232" s="25"/>
      <c r="D232" s="25" t="s">
        <v>2917</v>
      </c>
      <c r="E232" s="612" t="s">
        <v>1241</v>
      </c>
      <c r="F232" s="612" t="s">
        <v>2918</v>
      </c>
      <c r="G232" s="611"/>
      <c r="H232" s="611"/>
    </row>
    <row r="233" spans="3:11">
      <c r="C233" s="25"/>
      <c r="D233" s="25" t="s">
        <v>2903</v>
      </c>
      <c r="E233" s="612" t="s">
        <v>2904</v>
      </c>
      <c r="F233" s="610"/>
      <c r="G233" s="611"/>
      <c r="H233" s="611"/>
    </row>
    <row r="235" spans="3:11">
      <c r="C235" s="644" t="s">
        <v>1</v>
      </c>
      <c r="D235" s="391" t="s">
        <v>2931</v>
      </c>
      <c r="E235" s="641" t="s">
        <v>2932</v>
      </c>
      <c r="F235" s="720" t="s">
        <v>2933</v>
      </c>
      <c r="G235" s="720"/>
      <c r="H235" s="721" t="s">
        <v>2902</v>
      </c>
      <c r="I235" s="721"/>
      <c r="J235" s="391"/>
      <c r="K235" s="388"/>
    </row>
    <row r="236" spans="3:11">
      <c r="C236" s="644"/>
      <c r="D236" s="391"/>
      <c r="E236" s="641"/>
      <c r="F236" s="641" t="s">
        <v>2934</v>
      </c>
      <c r="G236" s="391" t="s">
        <v>2935</v>
      </c>
      <c r="H236" s="641" t="s">
        <v>2934</v>
      </c>
      <c r="I236" s="391" t="s">
        <v>2935</v>
      </c>
      <c r="J236" s="641" t="s">
        <v>2881</v>
      </c>
      <c r="K236" s="388" t="s">
        <v>2897</v>
      </c>
    </row>
    <row r="237" spans="3:11">
      <c r="C237" s="644" t="s">
        <v>2878</v>
      </c>
      <c r="D237" s="391" t="s">
        <v>2919</v>
      </c>
      <c r="E237" s="645">
        <v>7</v>
      </c>
      <c r="F237" s="642">
        <v>6</v>
      </c>
      <c r="G237" s="391">
        <v>6</v>
      </c>
      <c r="H237" s="643">
        <v>1</v>
      </c>
      <c r="I237" s="391">
        <v>1</v>
      </c>
      <c r="J237" s="642"/>
      <c r="K237" s="431"/>
    </row>
    <row r="238" spans="3:11">
      <c r="C238" s="644" t="s">
        <v>1241</v>
      </c>
      <c r="D238" s="391" t="s">
        <v>2926</v>
      </c>
      <c r="E238" s="645">
        <v>5</v>
      </c>
      <c r="F238" s="642">
        <v>5</v>
      </c>
      <c r="G238" s="391">
        <v>5</v>
      </c>
      <c r="H238" s="403"/>
      <c r="I238" s="391"/>
      <c r="J238" s="642"/>
      <c r="K238" s="403"/>
    </row>
    <row r="239" spans="3:11">
      <c r="C239" s="644" t="s">
        <v>35</v>
      </c>
      <c r="D239" s="391" t="s">
        <v>2920</v>
      </c>
      <c r="E239" s="645">
        <v>27</v>
      </c>
      <c r="F239" s="642">
        <v>14</v>
      </c>
      <c r="G239" s="391">
        <v>14</v>
      </c>
      <c r="H239" s="403">
        <v>13</v>
      </c>
      <c r="I239" s="391">
        <v>6</v>
      </c>
      <c r="J239" s="642"/>
      <c r="K239" s="403"/>
    </row>
    <row r="240" spans="3:11">
      <c r="C240" s="644" t="s">
        <v>2927</v>
      </c>
      <c r="D240" s="391" t="s">
        <v>2921</v>
      </c>
      <c r="E240" s="645">
        <v>5</v>
      </c>
      <c r="F240" s="642">
        <v>5</v>
      </c>
      <c r="G240" s="391">
        <v>5</v>
      </c>
      <c r="H240" s="403"/>
      <c r="I240" s="391"/>
      <c r="J240" s="642"/>
      <c r="K240" s="403"/>
    </row>
    <row r="241" spans="3:11">
      <c r="C241" s="644" t="s">
        <v>36</v>
      </c>
      <c r="D241" s="391" t="s">
        <v>2922</v>
      </c>
      <c r="E241" s="645">
        <v>8</v>
      </c>
      <c r="F241" s="642">
        <v>5</v>
      </c>
      <c r="G241" s="391">
        <v>5</v>
      </c>
      <c r="H241" s="403">
        <v>2</v>
      </c>
      <c r="I241" s="391">
        <v>1</v>
      </c>
      <c r="J241" s="642"/>
      <c r="K241" s="403">
        <v>1</v>
      </c>
    </row>
    <row r="242" spans="3:11">
      <c r="C242" s="644" t="s">
        <v>37</v>
      </c>
      <c r="D242" s="391" t="s">
        <v>2923</v>
      </c>
      <c r="E242" s="645">
        <v>30</v>
      </c>
      <c r="F242" s="642">
        <v>23</v>
      </c>
      <c r="G242" s="391">
        <v>21</v>
      </c>
      <c r="H242" s="403">
        <v>6</v>
      </c>
      <c r="I242" s="391">
        <v>3</v>
      </c>
      <c r="J242" s="642">
        <v>1</v>
      </c>
      <c r="K242" s="403"/>
    </row>
    <row r="243" spans="3:11">
      <c r="C243" s="644" t="s">
        <v>38</v>
      </c>
      <c r="D243" s="391" t="s">
        <v>2924</v>
      </c>
      <c r="E243" s="645">
        <v>9</v>
      </c>
      <c r="F243" s="642">
        <v>8</v>
      </c>
      <c r="G243" s="391">
        <v>6</v>
      </c>
      <c r="H243" s="403">
        <v>1</v>
      </c>
      <c r="I243" s="391"/>
      <c r="J243" s="642"/>
      <c r="K243" s="403"/>
    </row>
    <row r="244" spans="3:11">
      <c r="C244" s="644" t="s">
        <v>2928</v>
      </c>
      <c r="D244" s="391" t="s">
        <v>2925</v>
      </c>
      <c r="E244" s="645">
        <v>93</v>
      </c>
      <c r="F244" s="642">
        <v>55</v>
      </c>
      <c r="G244" s="391">
        <v>51</v>
      </c>
      <c r="H244" s="403">
        <v>37</v>
      </c>
      <c r="I244" s="391">
        <v>18</v>
      </c>
      <c r="J244" s="642">
        <v>1</v>
      </c>
      <c r="K244" s="403"/>
    </row>
    <row r="245" spans="3:11">
      <c r="C245" s="644" t="s">
        <v>2929</v>
      </c>
      <c r="D245" s="391" t="s">
        <v>1998</v>
      </c>
      <c r="E245" s="645">
        <v>20</v>
      </c>
      <c r="F245" s="642">
        <v>16</v>
      </c>
      <c r="G245" s="391">
        <v>15</v>
      </c>
      <c r="H245" s="403">
        <v>4</v>
      </c>
      <c r="I245" s="391">
        <v>1</v>
      </c>
      <c r="J245" s="642"/>
      <c r="K245" s="403"/>
    </row>
    <row r="246" spans="3:11">
      <c r="C246" s="644"/>
      <c r="D246" s="391" t="s">
        <v>2930</v>
      </c>
      <c r="E246" s="645">
        <f>SUM(E237:E245)</f>
        <v>204</v>
      </c>
      <c r="F246" s="642">
        <f>SUM(F237:F245)</f>
        <v>137</v>
      </c>
      <c r="G246" s="391">
        <f>SUM(G237:G245)</f>
        <v>128</v>
      </c>
      <c r="H246" s="403">
        <f>SUM(H237:H245)</f>
        <v>64</v>
      </c>
      <c r="I246" s="391">
        <f>SUM(I239:I245)</f>
        <v>29</v>
      </c>
      <c r="J246" s="642">
        <v>2</v>
      </c>
      <c r="K246" s="403">
        <v>1</v>
      </c>
    </row>
    <row r="247" spans="3:11">
      <c r="D247" s="646" t="s">
        <v>2936</v>
      </c>
      <c r="J247" s="25"/>
      <c r="K247" s="25"/>
    </row>
    <row r="248" spans="3:11">
      <c r="J248" s="25"/>
      <c r="K248" s="25"/>
    </row>
    <row r="249" spans="3:11">
      <c r="J249" s="25"/>
      <c r="K249" s="25"/>
    </row>
    <row r="250" spans="3:11">
      <c r="J250" s="25"/>
      <c r="K250" s="25"/>
    </row>
    <row r="251" spans="3:11">
      <c r="J251" s="25"/>
      <c r="K251" s="25"/>
    </row>
  </sheetData>
  <mergeCells count="27">
    <mergeCell ref="A2:A3"/>
    <mergeCell ref="B2:B3"/>
    <mergeCell ref="C2:C3"/>
    <mergeCell ref="D2:D3"/>
    <mergeCell ref="E2:E3"/>
    <mergeCell ref="AC2:AC3"/>
    <mergeCell ref="AD2:AD3"/>
    <mergeCell ref="AE2:AE3"/>
    <mergeCell ref="Z2:Z3"/>
    <mergeCell ref="G2:G3"/>
    <mergeCell ref="H2:H3"/>
    <mergeCell ref="I2:I3"/>
    <mergeCell ref="J2:J3"/>
    <mergeCell ref="K2:O2"/>
    <mergeCell ref="P2:S2"/>
    <mergeCell ref="T2:T3"/>
    <mergeCell ref="U2:U3"/>
    <mergeCell ref="V2:V3"/>
    <mergeCell ref="W2:X2"/>
    <mergeCell ref="Y2:Y3"/>
    <mergeCell ref="F235:G235"/>
    <mergeCell ref="H235:I235"/>
    <mergeCell ref="D211:J211"/>
    <mergeCell ref="AA2:AA3"/>
    <mergeCell ref="AB2:AB3"/>
    <mergeCell ref="F2:F3"/>
    <mergeCell ref="D212:J212"/>
  </mergeCells>
  <pageMargins left="0.7" right="0.7" top="0.75" bottom="0.47"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E35"/>
  <sheetViews>
    <sheetView workbookViewId="0">
      <selection activeCell="D2" sqref="D1:D1048576"/>
    </sheetView>
  </sheetViews>
  <sheetFormatPr defaultRowHeight="15"/>
  <cols>
    <col min="1" max="2" width="9.140625" style="25"/>
    <col min="3" max="3" width="56" style="25" customWidth="1"/>
    <col min="4" max="4" width="33.140625" style="25" customWidth="1"/>
    <col min="5" max="5" width="48" style="25" customWidth="1"/>
  </cols>
  <sheetData>
    <row r="1" spans="1:5" ht="15" customHeight="1">
      <c r="A1" s="735" t="s">
        <v>1</v>
      </c>
      <c r="B1" s="736" t="s">
        <v>3</v>
      </c>
      <c r="C1" s="724" t="s">
        <v>4</v>
      </c>
      <c r="D1" s="737" t="s">
        <v>12</v>
      </c>
      <c r="E1" s="738"/>
    </row>
    <row r="2" spans="1:5" ht="24">
      <c r="A2" s="735"/>
      <c r="B2" s="736"/>
      <c r="C2" s="724"/>
      <c r="D2" s="599" t="s">
        <v>31</v>
      </c>
      <c r="E2" s="599" t="s">
        <v>32</v>
      </c>
    </row>
    <row r="3" spans="1:5">
      <c r="A3" s="600">
        <v>1</v>
      </c>
      <c r="B3" s="6" t="s">
        <v>35</v>
      </c>
      <c r="C3" s="5">
        <v>4</v>
      </c>
      <c r="D3" s="5">
        <v>18</v>
      </c>
      <c r="E3" s="5">
        <v>19</v>
      </c>
    </row>
    <row r="4" spans="1:5" ht="48">
      <c r="A4" s="605">
        <v>1</v>
      </c>
      <c r="B4" s="42" t="s">
        <v>256</v>
      </c>
      <c r="C4" s="42" t="s">
        <v>1096</v>
      </c>
      <c r="D4" s="42" t="s">
        <v>2540</v>
      </c>
      <c r="E4" s="42" t="s">
        <v>2841</v>
      </c>
    </row>
    <row r="5" spans="1:5" ht="34.5" customHeight="1">
      <c r="A5" s="42">
        <v>2</v>
      </c>
      <c r="B5" s="42" t="s">
        <v>525</v>
      </c>
      <c r="C5" s="42" t="s">
        <v>1104</v>
      </c>
      <c r="D5" s="42" t="s">
        <v>2540</v>
      </c>
      <c r="E5" s="42" t="s">
        <v>2647</v>
      </c>
    </row>
    <row r="6" spans="1:5" ht="36">
      <c r="A6" s="605">
        <v>3</v>
      </c>
      <c r="B6" s="42" t="s">
        <v>521</v>
      </c>
      <c r="C6" s="42" t="s">
        <v>1118</v>
      </c>
      <c r="D6" s="79" t="s">
        <v>2540</v>
      </c>
      <c r="E6" s="43" t="s">
        <v>100</v>
      </c>
    </row>
    <row r="7" spans="1:5" ht="60">
      <c r="A7" s="605">
        <v>4</v>
      </c>
      <c r="B7" s="606" t="s">
        <v>158</v>
      </c>
      <c r="C7" s="42" t="s">
        <v>1121</v>
      </c>
      <c r="D7" s="42" t="s">
        <v>2537</v>
      </c>
      <c r="E7" s="42" t="s">
        <v>2648</v>
      </c>
    </row>
    <row r="8" spans="1:5" ht="36">
      <c r="A8" s="600">
        <v>5</v>
      </c>
      <c r="B8" s="600" t="s">
        <v>540</v>
      </c>
      <c r="C8" s="600" t="s">
        <v>1138</v>
      </c>
      <c r="D8" s="600" t="s">
        <v>2540</v>
      </c>
      <c r="E8" s="600" t="s">
        <v>2803</v>
      </c>
    </row>
    <row r="9" spans="1:5" ht="36">
      <c r="A9" s="605">
        <v>6</v>
      </c>
      <c r="B9" s="42" t="s">
        <v>825</v>
      </c>
      <c r="C9" s="42" t="s">
        <v>1139</v>
      </c>
      <c r="D9" s="79" t="s">
        <v>2540</v>
      </c>
      <c r="E9" s="43" t="s">
        <v>830</v>
      </c>
    </row>
    <row r="10" spans="1:5" ht="36">
      <c r="A10" s="42">
        <v>7</v>
      </c>
      <c r="B10" s="42" t="s">
        <v>678</v>
      </c>
      <c r="C10" s="42" t="s">
        <v>1141</v>
      </c>
      <c r="D10" s="79" t="s">
        <v>2540</v>
      </c>
      <c r="E10" s="43" t="s">
        <v>2579</v>
      </c>
    </row>
    <row r="11" spans="1:5" ht="36">
      <c r="A11" s="605">
        <v>8</v>
      </c>
      <c r="B11" s="43" t="s">
        <v>500</v>
      </c>
      <c r="C11" s="43" t="s">
        <v>1142</v>
      </c>
      <c r="D11" s="79" t="s">
        <v>2540</v>
      </c>
      <c r="E11" s="43" t="s">
        <v>2649</v>
      </c>
    </row>
    <row r="12" spans="1:5" ht="48">
      <c r="A12" s="605">
        <v>9</v>
      </c>
      <c r="B12" s="42" t="s">
        <v>485</v>
      </c>
      <c r="C12" s="42" t="s">
        <v>1143</v>
      </c>
      <c r="D12" s="79" t="s">
        <v>2540</v>
      </c>
      <c r="E12" s="43" t="s">
        <v>2650</v>
      </c>
    </row>
    <row r="13" spans="1:5" ht="36">
      <c r="A13" s="42">
        <v>10</v>
      </c>
      <c r="B13" s="606" t="s">
        <v>153</v>
      </c>
      <c r="C13" s="42" t="s">
        <v>2868</v>
      </c>
      <c r="D13" s="43" t="s">
        <v>2540</v>
      </c>
      <c r="E13" s="43" t="s">
        <v>100</v>
      </c>
    </row>
    <row r="14" spans="1:5" ht="36">
      <c r="A14" s="8">
        <v>11</v>
      </c>
      <c r="B14" s="98" t="s">
        <v>315</v>
      </c>
      <c r="C14" s="14" t="s">
        <v>2872</v>
      </c>
      <c r="D14" s="14" t="s">
        <v>2540</v>
      </c>
      <c r="E14" s="14" t="s">
        <v>319</v>
      </c>
    </row>
    <row r="15" spans="1:5" ht="36">
      <c r="A15" s="42">
        <v>12</v>
      </c>
      <c r="B15" s="42" t="s">
        <v>493</v>
      </c>
      <c r="C15" s="42" t="s">
        <v>1144</v>
      </c>
      <c r="D15" s="79" t="s">
        <v>2540</v>
      </c>
      <c r="E15" s="43" t="s">
        <v>2585</v>
      </c>
    </row>
    <row r="16" spans="1:5" ht="108">
      <c r="A16" s="605">
        <v>13</v>
      </c>
      <c r="B16" s="43" t="s">
        <v>792</v>
      </c>
      <c r="C16" s="43" t="s">
        <v>1444</v>
      </c>
      <c r="D16" s="43" t="s">
        <v>2586</v>
      </c>
      <c r="E16" s="43" t="s">
        <v>2651</v>
      </c>
    </row>
    <row r="17" spans="1:5" ht="84">
      <c r="A17" s="605">
        <v>14</v>
      </c>
      <c r="B17" s="606" t="s">
        <v>458</v>
      </c>
      <c r="C17" s="42" t="s">
        <v>1183</v>
      </c>
      <c r="D17" s="43" t="s">
        <v>2610</v>
      </c>
      <c r="E17" s="43" t="s">
        <v>2652</v>
      </c>
    </row>
    <row r="18" spans="1:5" ht="48">
      <c r="A18" s="600">
        <v>15</v>
      </c>
      <c r="B18" s="13" t="s">
        <v>361</v>
      </c>
      <c r="C18" s="600" t="s">
        <v>1184</v>
      </c>
      <c r="D18" s="600" t="s">
        <v>2540</v>
      </c>
      <c r="E18" s="600" t="s">
        <v>2611</v>
      </c>
    </row>
    <row r="19" spans="1:5" ht="144">
      <c r="A19" s="605">
        <v>16</v>
      </c>
      <c r="B19" s="42" t="s">
        <v>102</v>
      </c>
      <c r="C19" s="42" t="s">
        <v>1208</v>
      </c>
      <c r="D19" s="79" t="s">
        <v>2540</v>
      </c>
      <c r="E19" s="43" t="s">
        <v>2834</v>
      </c>
    </row>
    <row r="20" spans="1:5" ht="36">
      <c r="A20" s="42">
        <v>17</v>
      </c>
      <c r="B20" s="42" t="s">
        <v>645</v>
      </c>
      <c r="C20" s="42" t="s">
        <v>1209</v>
      </c>
      <c r="D20" s="79" t="s">
        <v>2540</v>
      </c>
      <c r="E20" s="43" t="s">
        <v>2825</v>
      </c>
    </row>
    <row r="21" spans="1:5" ht="36">
      <c r="A21" s="605">
        <v>18</v>
      </c>
      <c r="B21" s="43" t="s">
        <v>761</v>
      </c>
      <c r="C21" s="43" t="s">
        <v>1450</v>
      </c>
      <c r="D21" s="43" t="s">
        <v>2540</v>
      </c>
      <c r="E21" s="43" t="s">
        <v>2827</v>
      </c>
    </row>
    <row r="22" spans="1:5" ht="48">
      <c r="A22" s="605">
        <v>19</v>
      </c>
      <c r="B22" s="42" t="s">
        <v>860</v>
      </c>
      <c r="C22" s="42" t="s">
        <v>1210</v>
      </c>
      <c r="D22" s="79" t="s">
        <v>2540</v>
      </c>
      <c r="E22" s="43" t="s">
        <v>849</v>
      </c>
    </row>
    <row r="23" spans="1:5" ht="36">
      <c r="A23" s="600">
        <v>20</v>
      </c>
      <c r="B23" s="13" t="s">
        <v>587</v>
      </c>
      <c r="C23" s="600" t="s">
        <v>1211</v>
      </c>
      <c r="D23" s="601" t="s">
        <v>2540</v>
      </c>
      <c r="E23" s="14" t="s">
        <v>49</v>
      </c>
    </row>
    <row r="24" spans="1:5" ht="144">
      <c r="A24" s="605">
        <v>21</v>
      </c>
      <c r="B24" s="42" t="s">
        <v>660</v>
      </c>
      <c r="C24" s="42" t="s">
        <v>1212</v>
      </c>
      <c r="D24" s="79" t="s">
        <v>2540</v>
      </c>
      <c r="E24" s="43" t="s">
        <v>2831</v>
      </c>
    </row>
    <row r="25" spans="1:5" ht="48">
      <c r="A25" s="42">
        <v>22</v>
      </c>
      <c r="B25" s="42" t="s">
        <v>513</v>
      </c>
      <c r="C25" s="42" t="s">
        <v>1213</v>
      </c>
      <c r="D25" s="79" t="s">
        <v>2540</v>
      </c>
      <c r="E25" s="43" t="s">
        <v>520</v>
      </c>
    </row>
    <row r="26" spans="1:5" ht="36">
      <c r="A26" s="42">
        <v>23</v>
      </c>
      <c r="B26" s="606" t="s">
        <v>728</v>
      </c>
      <c r="C26" s="42" t="s">
        <v>1214</v>
      </c>
      <c r="D26" s="79"/>
      <c r="E26" s="43" t="s">
        <v>732</v>
      </c>
    </row>
    <row r="27" spans="1:5" ht="24">
      <c r="A27" s="605">
        <v>24</v>
      </c>
      <c r="B27" s="606" t="s">
        <v>93</v>
      </c>
      <c r="C27" s="42" t="s">
        <v>1215</v>
      </c>
      <c r="D27" s="79" t="s">
        <v>2540</v>
      </c>
      <c r="E27" s="43" t="s">
        <v>100</v>
      </c>
    </row>
    <row r="28" spans="1:5" ht="72">
      <c r="A28" s="605">
        <v>25</v>
      </c>
      <c r="B28" s="606" t="s">
        <v>733</v>
      </c>
      <c r="C28" s="42" t="s">
        <v>1218</v>
      </c>
      <c r="D28" s="43" t="s">
        <v>2645</v>
      </c>
      <c r="E28" s="43" t="s">
        <v>2645</v>
      </c>
    </row>
    <row r="29" spans="1:5" ht="84">
      <c r="A29" s="42">
        <v>26</v>
      </c>
      <c r="B29" s="97" t="s">
        <v>278</v>
      </c>
      <c r="C29" s="43" t="s">
        <v>2526</v>
      </c>
      <c r="D29" s="79" t="s">
        <v>2540</v>
      </c>
      <c r="E29" s="42" t="s">
        <v>2653</v>
      </c>
    </row>
    <row r="30" spans="1:5" ht="96">
      <c r="A30" s="605">
        <v>27</v>
      </c>
      <c r="B30" s="43" t="s">
        <v>570</v>
      </c>
      <c r="C30" s="43" t="s">
        <v>2527</v>
      </c>
      <c r="D30" s="79" t="s">
        <v>2540</v>
      </c>
      <c r="E30" s="81" t="s">
        <v>2654</v>
      </c>
    </row>
    <row r="31" spans="1:5" ht="60">
      <c r="A31" s="600">
        <v>28</v>
      </c>
      <c r="B31" s="10" t="s">
        <v>869</v>
      </c>
      <c r="C31" s="653" t="s">
        <v>2947</v>
      </c>
      <c r="D31" s="9" t="s">
        <v>2540</v>
      </c>
      <c r="E31" s="599" t="s">
        <v>2631</v>
      </c>
    </row>
    <row r="32" spans="1:5" ht="48">
      <c r="A32" s="8">
        <v>29</v>
      </c>
      <c r="B32" s="10" t="s">
        <v>850</v>
      </c>
      <c r="C32" s="600" t="s">
        <v>1224</v>
      </c>
      <c r="D32" s="9" t="s">
        <v>2540</v>
      </c>
      <c r="E32" s="599" t="s">
        <v>2655</v>
      </c>
    </row>
    <row r="33" spans="1:5" s="25" customFormat="1" ht="24">
      <c r="A33" s="666">
        <v>30</v>
      </c>
      <c r="B33" s="652" t="s">
        <v>846</v>
      </c>
      <c r="C33" s="652" t="s">
        <v>1222</v>
      </c>
      <c r="D33" s="652" t="s">
        <v>849</v>
      </c>
      <c r="E33" s="388"/>
    </row>
    <row r="34" spans="1:5" s="25" customFormat="1">
      <c r="B34" s="655"/>
      <c r="C34" s="655"/>
    </row>
    <row r="35" spans="1:5">
      <c r="C35" s="25" t="s">
        <v>2948</v>
      </c>
    </row>
  </sheetData>
  <mergeCells count="4">
    <mergeCell ref="D1:E1"/>
    <mergeCell ref="A1:A2"/>
    <mergeCell ref="B1:B2"/>
    <mergeCell ref="C1:C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207"/>
  <sheetViews>
    <sheetView topLeftCell="A129" workbookViewId="0">
      <selection activeCell="D130" sqref="D130"/>
    </sheetView>
  </sheetViews>
  <sheetFormatPr defaultRowHeight="15.75"/>
  <cols>
    <col min="1" max="1" width="5.28515625" style="1" customWidth="1"/>
    <col min="2" max="2" width="9.140625" style="2"/>
    <col min="3" max="3" width="42.85546875" customWidth="1"/>
    <col min="4" max="5" width="19.7109375" style="107" customWidth="1"/>
    <col min="6" max="6" width="25.5703125" style="106" customWidth="1"/>
    <col min="7" max="7" width="24.28515625" style="106" customWidth="1"/>
    <col min="8" max="8" width="22.85546875" style="106" customWidth="1"/>
    <col min="9" max="9" width="23.7109375" style="25" customWidth="1"/>
    <col min="10" max="10" width="20.85546875" style="25" customWidth="1"/>
    <col min="11" max="11" width="19.7109375" customWidth="1"/>
  </cols>
  <sheetData>
    <row r="1" spans="1:11" ht="50.25" customHeight="1">
      <c r="A1" s="739" t="s">
        <v>1</v>
      </c>
      <c r="B1" s="742" t="s">
        <v>3</v>
      </c>
      <c r="C1" s="739" t="s">
        <v>4</v>
      </c>
      <c r="D1" s="743" t="s">
        <v>1228</v>
      </c>
      <c r="E1" s="744"/>
      <c r="F1" s="740" t="s">
        <v>1236</v>
      </c>
      <c r="G1" s="740" t="s">
        <v>2518</v>
      </c>
      <c r="H1" s="740" t="s">
        <v>1237</v>
      </c>
      <c r="I1" s="740" t="s">
        <v>1238</v>
      </c>
      <c r="J1" s="740" t="s">
        <v>400</v>
      </c>
      <c r="K1" s="739" t="s">
        <v>1239</v>
      </c>
    </row>
    <row r="2" spans="1:11" ht="47.25">
      <c r="A2" s="739"/>
      <c r="B2" s="742"/>
      <c r="C2" s="739"/>
      <c r="D2" s="108" t="s">
        <v>1229</v>
      </c>
      <c r="E2" s="108" t="s">
        <v>1230</v>
      </c>
      <c r="F2" s="741"/>
      <c r="G2" s="741"/>
      <c r="H2" s="741"/>
      <c r="I2" s="741"/>
      <c r="J2" s="741"/>
      <c r="K2" s="739"/>
    </row>
    <row r="3" spans="1:11">
      <c r="A3" s="109">
        <v>1</v>
      </c>
      <c r="B3" s="110" t="s">
        <v>1241</v>
      </c>
      <c r="C3" s="109">
        <v>3</v>
      </c>
      <c r="D3" s="108">
        <v>4</v>
      </c>
      <c r="E3" s="108">
        <v>5</v>
      </c>
      <c r="F3" s="109"/>
      <c r="G3" s="109">
        <v>6</v>
      </c>
      <c r="H3" s="109">
        <v>7</v>
      </c>
      <c r="I3" s="109">
        <v>8</v>
      </c>
      <c r="J3" s="109">
        <v>9</v>
      </c>
      <c r="K3" s="111">
        <v>10</v>
      </c>
    </row>
    <row r="4" spans="1:11" ht="78.75">
      <c r="A4" s="109">
        <v>1</v>
      </c>
      <c r="B4" s="109" t="s">
        <v>473</v>
      </c>
      <c r="C4" s="109" t="s">
        <v>1242</v>
      </c>
      <c r="D4" s="108" t="s">
        <v>1231</v>
      </c>
      <c r="E4" s="108" t="s">
        <v>1231</v>
      </c>
      <c r="F4" s="109" t="s">
        <v>1231</v>
      </c>
      <c r="G4" s="109" t="s">
        <v>1231</v>
      </c>
      <c r="H4" s="109"/>
      <c r="I4" s="112" t="s">
        <v>1231</v>
      </c>
      <c r="J4" s="109" t="s">
        <v>1231</v>
      </c>
      <c r="K4" s="111"/>
    </row>
    <row r="5" spans="1:11" ht="78.75">
      <c r="A5" s="113">
        <v>2</v>
      </c>
      <c r="B5" s="109" t="s">
        <v>430</v>
      </c>
      <c r="C5" s="109" t="s">
        <v>1243</v>
      </c>
      <c r="D5" s="108" t="s">
        <v>1231</v>
      </c>
      <c r="E5" s="108" t="s">
        <v>1234</v>
      </c>
      <c r="F5" s="109" t="s">
        <v>1231</v>
      </c>
      <c r="G5" s="109" t="s">
        <v>1231</v>
      </c>
      <c r="H5" s="109"/>
      <c r="I5" s="112" t="s">
        <v>1231</v>
      </c>
      <c r="J5" s="109" t="s">
        <v>1232</v>
      </c>
      <c r="K5" s="111"/>
    </row>
    <row r="6" spans="1:11" ht="47.25">
      <c r="A6" s="113">
        <v>3</v>
      </c>
      <c r="B6" s="114" t="s">
        <v>637</v>
      </c>
      <c r="C6" s="115" t="s">
        <v>1244</v>
      </c>
      <c r="D6" s="108" t="s">
        <v>1231</v>
      </c>
      <c r="E6" s="108"/>
      <c r="F6" s="109"/>
      <c r="G6" s="109"/>
      <c r="H6" s="109"/>
      <c r="I6" s="109"/>
      <c r="J6" s="109"/>
      <c r="K6" s="111"/>
    </row>
    <row r="7" spans="1:11" ht="94.5">
      <c r="A7" s="113">
        <v>4</v>
      </c>
      <c r="B7" s="109" t="s">
        <v>338</v>
      </c>
      <c r="C7" s="109" t="s">
        <v>1245</v>
      </c>
      <c r="D7" s="108" t="s">
        <v>1232</v>
      </c>
      <c r="E7" s="108" t="s">
        <v>1231</v>
      </c>
      <c r="F7" s="116" t="s">
        <v>1231</v>
      </c>
      <c r="G7" s="109" t="s">
        <v>1231</v>
      </c>
      <c r="H7" s="109"/>
      <c r="I7" s="112" t="s">
        <v>1231</v>
      </c>
      <c r="J7" s="109" t="s">
        <v>1231</v>
      </c>
      <c r="K7" s="111"/>
    </row>
    <row r="8" spans="1:11" ht="78.75">
      <c r="A8" s="109">
        <v>5</v>
      </c>
      <c r="B8" s="109" t="s">
        <v>118</v>
      </c>
      <c r="C8" s="109" t="s">
        <v>1246</v>
      </c>
      <c r="D8" s="108" t="s">
        <v>1231</v>
      </c>
      <c r="E8" s="108" t="s">
        <v>1231</v>
      </c>
      <c r="F8" s="109" t="s">
        <v>1231</v>
      </c>
      <c r="G8" s="109" t="s">
        <v>1231</v>
      </c>
      <c r="H8" s="109"/>
      <c r="I8" s="112" t="s">
        <v>1231</v>
      </c>
      <c r="J8" s="109" t="s">
        <v>1231</v>
      </c>
      <c r="K8" s="111"/>
    </row>
    <row r="9" spans="1:11" ht="78.75">
      <c r="A9" s="113">
        <v>6</v>
      </c>
      <c r="B9" s="110" t="s">
        <v>214</v>
      </c>
      <c r="C9" s="109" t="s">
        <v>1247</v>
      </c>
      <c r="D9" s="108" t="s">
        <v>1231</v>
      </c>
      <c r="E9" s="108" t="s">
        <v>1231</v>
      </c>
      <c r="F9" s="109" t="s">
        <v>1231</v>
      </c>
      <c r="G9" s="109" t="s">
        <v>1231</v>
      </c>
      <c r="H9" s="109"/>
      <c r="I9" s="112" t="s">
        <v>1231</v>
      </c>
      <c r="J9" s="109" t="s">
        <v>1231</v>
      </c>
      <c r="K9" s="111"/>
    </row>
    <row r="10" spans="1:11" ht="78.75">
      <c r="A10" s="113">
        <v>7</v>
      </c>
      <c r="B10" s="109" t="s">
        <v>447</v>
      </c>
      <c r="C10" s="109" t="s">
        <v>1248</v>
      </c>
      <c r="D10" s="108" t="s">
        <v>1231</v>
      </c>
      <c r="E10" s="108" t="s">
        <v>1231</v>
      </c>
      <c r="F10" s="116" t="s">
        <v>1231</v>
      </c>
      <c r="G10" s="109" t="s">
        <v>1231</v>
      </c>
      <c r="H10" s="109"/>
      <c r="I10" s="112" t="s">
        <v>1231</v>
      </c>
      <c r="J10" s="109" t="s">
        <v>1231</v>
      </c>
      <c r="K10" s="111"/>
    </row>
    <row r="11" spans="1:11" ht="78.75">
      <c r="A11" s="113">
        <v>8</v>
      </c>
      <c r="B11" s="109" t="s">
        <v>582</v>
      </c>
      <c r="C11" s="109" t="s">
        <v>1249</v>
      </c>
      <c r="D11" s="108" t="s">
        <v>1231</v>
      </c>
      <c r="E11" s="108" t="s">
        <v>1231</v>
      </c>
      <c r="F11" s="109" t="s">
        <v>1231</v>
      </c>
      <c r="G11" s="109" t="s">
        <v>1231</v>
      </c>
      <c r="H11" s="109"/>
      <c r="I11" s="112" t="s">
        <v>1231</v>
      </c>
      <c r="J11" s="109" t="s">
        <v>1231</v>
      </c>
      <c r="K11" s="111"/>
    </row>
    <row r="12" spans="1:11" ht="78.75">
      <c r="A12" s="109">
        <v>9</v>
      </c>
      <c r="B12" s="109" t="s">
        <v>698</v>
      </c>
      <c r="C12" s="109" t="s">
        <v>1250</v>
      </c>
      <c r="D12" s="108" t="s">
        <v>1231</v>
      </c>
      <c r="E12" s="108" t="s">
        <v>1231</v>
      </c>
      <c r="F12" s="109" t="s">
        <v>1231</v>
      </c>
      <c r="G12" s="109" t="s">
        <v>1231</v>
      </c>
      <c r="H12" s="109"/>
      <c r="I12" s="112" t="s">
        <v>1231</v>
      </c>
      <c r="J12" s="109" t="s">
        <v>1231</v>
      </c>
      <c r="K12" s="111"/>
    </row>
    <row r="13" spans="1:11" ht="78.75">
      <c r="A13" s="113">
        <v>10</v>
      </c>
      <c r="B13" s="109" t="s">
        <v>887</v>
      </c>
      <c r="C13" s="109" t="s">
        <v>1251</v>
      </c>
      <c r="D13" s="108" t="s">
        <v>1231</v>
      </c>
      <c r="E13" s="108" t="s">
        <v>1231</v>
      </c>
      <c r="F13" s="109" t="s">
        <v>1231</v>
      </c>
      <c r="G13" s="109" t="s">
        <v>1231</v>
      </c>
      <c r="H13" s="109"/>
      <c r="I13" s="112" t="s">
        <v>1231</v>
      </c>
      <c r="J13" s="109" t="s">
        <v>1231</v>
      </c>
      <c r="K13" s="111"/>
    </row>
    <row r="14" spans="1:11" ht="78.75">
      <c r="A14" s="113">
        <v>11</v>
      </c>
      <c r="B14" s="110" t="s">
        <v>204</v>
      </c>
      <c r="C14" s="109" t="s">
        <v>1252</v>
      </c>
      <c r="D14" s="108" t="s">
        <v>1231</v>
      </c>
      <c r="E14" s="108" t="s">
        <v>1231</v>
      </c>
      <c r="F14" s="109" t="s">
        <v>1231</v>
      </c>
      <c r="G14" s="109" t="s">
        <v>1231</v>
      </c>
      <c r="H14" s="109"/>
      <c r="I14" s="112" t="s">
        <v>1231</v>
      </c>
      <c r="J14" s="109" t="s">
        <v>1231</v>
      </c>
      <c r="K14" s="111"/>
    </row>
    <row r="15" spans="1:11" ht="94.5">
      <c r="A15" s="113">
        <v>12</v>
      </c>
      <c r="B15" s="110" t="s">
        <v>544</v>
      </c>
      <c r="C15" s="109" t="s">
        <v>1253</v>
      </c>
      <c r="D15" s="108" t="s">
        <v>1231</v>
      </c>
      <c r="E15" s="108" t="s">
        <v>1231</v>
      </c>
      <c r="F15" s="116" t="s">
        <v>1231</v>
      </c>
      <c r="G15" s="109" t="s">
        <v>1231</v>
      </c>
      <c r="H15" s="109"/>
      <c r="I15" s="112" t="s">
        <v>1231</v>
      </c>
      <c r="J15" s="109" t="s">
        <v>1231</v>
      </c>
      <c r="K15" s="111"/>
    </row>
    <row r="16" spans="1:11" ht="78.75">
      <c r="A16" s="109">
        <v>13</v>
      </c>
      <c r="B16" s="109" t="s">
        <v>384</v>
      </c>
      <c r="C16" s="109" t="s">
        <v>1254</v>
      </c>
      <c r="D16" s="108" t="s">
        <v>1231</v>
      </c>
      <c r="E16" s="108" t="s">
        <v>1231</v>
      </c>
      <c r="F16" s="109" t="s">
        <v>1231</v>
      </c>
      <c r="G16" s="109" t="s">
        <v>1231</v>
      </c>
      <c r="H16" s="109"/>
      <c r="I16" s="112" t="s">
        <v>1231</v>
      </c>
      <c r="J16" s="109" t="s">
        <v>1232</v>
      </c>
      <c r="K16" s="111"/>
    </row>
    <row r="17" spans="1:11" ht="78.75">
      <c r="A17" s="113">
        <v>14</v>
      </c>
      <c r="B17" s="109" t="s">
        <v>831</v>
      </c>
      <c r="C17" s="109" t="s">
        <v>1255</v>
      </c>
      <c r="D17" s="108" t="s">
        <v>1231</v>
      </c>
      <c r="E17" s="108" t="s">
        <v>1231</v>
      </c>
      <c r="F17" s="109" t="s">
        <v>1231</v>
      </c>
      <c r="G17" s="109" t="s">
        <v>1231</v>
      </c>
      <c r="H17" s="109"/>
      <c r="I17" s="112" t="s">
        <v>1231</v>
      </c>
      <c r="J17" s="109" t="s">
        <v>1231</v>
      </c>
      <c r="K17" s="111"/>
    </row>
    <row r="18" spans="1:11" ht="78.75">
      <c r="A18" s="113">
        <v>15</v>
      </c>
      <c r="B18" s="110" t="s">
        <v>674</v>
      </c>
      <c r="C18" s="109" t="s">
        <v>1256</v>
      </c>
      <c r="D18" s="108" t="s">
        <v>1231</v>
      </c>
      <c r="E18" s="108" t="s">
        <v>1231</v>
      </c>
      <c r="F18" s="109" t="s">
        <v>1231</v>
      </c>
      <c r="G18" s="109" t="s">
        <v>1231</v>
      </c>
      <c r="H18" s="109"/>
      <c r="I18" s="112" t="s">
        <v>1231</v>
      </c>
      <c r="J18" s="109" t="s">
        <v>1231</v>
      </c>
      <c r="K18" s="111"/>
    </row>
    <row r="19" spans="1:11" ht="94.5">
      <c r="A19" s="113">
        <v>16</v>
      </c>
      <c r="B19" s="110" t="s">
        <v>126</v>
      </c>
      <c r="C19" s="109" t="s">
        <v>1257</v>
      </c>
      <c r="D19" s="108" t="s">
        <v>1231</v>
      </c>
      <c r="E19" s="108"/>
      <c r="F19" s="109"/>
      <c r="G19" s="109"/>
      <c r="H19" s="109"/>
      <c r="I19" s="109" t="s">
        <v>1233</v>
      </c>
      <c r="J19" s="109"/>
      <c r="K19" s="111"/>
    </row>
    <row r="20" spans="1:11" ht="78.75">
      <c r="A20" s="109">
        <v>17</v>
      </c>
      <c r="B20" s="109" t="s">
        <v>208</v>
      </c>
      <c r="C20" s="109" t="s">
        <v>1258</v>
      </c>
      <c r="D20" s="108" t="s">
        <v>1231</v>
      </c>
      <c r="E20" s="108" t="s">
        <v>1231</v>
      </c>
      <c r="F20" s="109" t="s">
        <v>1231</v>
      </c>
      <c r="G20" s="109" t="s">
        <v>1231</v>
      </c>
      <c r="H20" s="109"/>
      <c r="I20" s="112" t="s">
        <v>1231</v>
      </c>
      <c r="J20" s="109" t="s">
        <v>1231</v>
      </c>
      <c r="K20" s="111"/>
    </row>
    <row r="21" spans="1:11" ht="94.5">
      <c r="A21" s="113">
        <v>18</v>
      </c>
      <c r="B21" s="109" t="s">
        <v>373</v>
      </c>
      <c r="C21" s="109" t="s">
        <v>1259</v>
      </c>
      <c r="D21" s="108" t="s">
        <v>1231</v>
      </c>
      <c r="E21" s="108" t="s">
        <v>1231</v>
      </c>
      <c r="F21" s="109" t="s">
        <v>1231</v>
      </c>
      <c r="G21" s="109" t="s">
        <v>1231</v>
      </c>
      <c r="H21" s="109"/>
      <c r="I21" s="112" t="s">
        <v>1231</v>
      </c>
      <c r="J21" s="109" t="s">
        <v>1231</v>
      </c>
      <c r="K21" s="111"/>
    </row>
    <row r="22" spans="1:11" ht="78.75">
      <c r="A22" s="113">
        <v>19</v>
      </c>
      <c r="B22" s="110" t="s">
        <v>465</v>
      </c>
      <c r="C22" s="109" t="s">
        <v>1260</v>
      </c>
      <c r="D22" s="108" t="s">
        <v>1231</v>
      </c>
      <c r="E22" s="108" t="s">
        <v>1231</v>
      </c>
      <c r="F22" s="109" t="s">
        <v>1231</v>
      </c>
      <c r="G22" s="109" t="s">
        <v>1231</v>
      </c>
      <c r="H22" s="109"/>
      <c r="I22" s="112" t="s">
        <v>1231</v>
      </c>
      <c r="J22" s="109" t="s">
        <v>1231</v>
      </c>
      <c r="K22" s="111"/>
    </row>
    <row r="23" spans="1:11" ht="94.5">
      <c r="A23" s="113">
        <v>20</v>
      </c>
      <c r="B23" s="110" t="s">
        <v>262</v>
      </c>
      <c r="C23" s="109" t="s">
        <v>1261</v>
      </c>
      <c r="D23" s="108" t="s">
        <v>1231</v>
      </c>
      <c r="E23" s="108"/>
      <c r="F23" s="109"/>
      <c r="G23" s="109"/>
      <c r="H23" s="109"/>
      <c r="I23" s="109" t="s">
        <v>1233</v>
      </c>
      <c r="J23" s="109"/>
      <c r="K23" s="111"/>
    </row>
    <row r="24" spans="1:11" ht="78.75">
      <c r="A24" s="109">
        <v>21</v>
      </c>
      <c r="B24" s="109" t="s">
        <v>986</v>
      </c>
      <c r="C24" s="109" t="s">
        <v>1262</v>
      </c>
      <c r="D24" s="108" t="s">
        <v>1231</v>
      </c>
      <c r="E24" s="108" t="s">
        <v>1231</v>
      </c>
      <c r="F24" s="109" t="s">
        <v>1231</v>
      </c>
      <c r="G24" s="109" t="s">
        <v>1231</v>
      </c>
      <c r="H24" s="109"/>
      <c r="I24" s="112" t="s">
        <v>1231</v>
      </c>
      <c r="J24" s="109" t="s">
        <v>1231</v>
      </c>
      <c r="K24" s="111"/>
    </row>
    <row r="25" spans="1:11" ht="78.75">
      <c r="A25" s="113">
        <v>22</v>
      </c>
      <c r="B25" s="110" t="s">
        <v>164</v>
      </c>
      <c r="C25" s="109" t="s">
        <v>1263</v>
      </c>
      <c r="D25" s="108" t="s">
        <v>1231</v>
      </c>
      <c r="E25" s="108" t="s">
        <v>1231</v>
      </c>
      <c r="F25" s="109" t="s">
        <v>1231</v>
      </c>
      <c r="G25" s="109" t="s">
        <v>1231</v>
      </c>
      <c r="H25" s="109"/>
      <c r="I25" s="112" t="s">
        <v>1231</v>
      </c>
      <c r="J25" s="109" t="s">
        <v>1231</v>
      </c>
      <c r="K25" s="111"/>
    </row>
    <row r="26" spans="1:11" ht="47.25">
      <c r="A26" s="113">
        <v>23</v>
      </c>
      <c r="B26" s="117" t="s">
        <v>962</v>
      </c>
      <c r="C26" s="115" t="s">
        <v>1264</v>
      </c>
      <c r="D26" s="118" t="s">
        <v>1231</v>
      </c>
      <c r="E26" s="118"/>
      <c r="F26" s="113"/>
      <c r="G26" s="113"/>
      <c r="H26" s="113"/>
      <c r="I26" s="113"/>
      <c r="J26" s="113"/>
      <c r="K26" s="111"/>
    </row>
    <row r="27" spans="1:11" ht="94.5">
      <c r="A27" s="113">
        <v>24</v>
      </c>
      <c r="B27" s="117" t="s">
        <v>954</v>
      </c>
      <c r="C27" s="115" t="s">
        <v>955</v>
      </c>
      <c r="D27" s="118" t="s">
        <v>1231</v>
      </c>
      <c r="E27" s="118"/>
      <c r="F27" s="113"/>
      <c r="G27" s="113"/>
      <c r="H27" s="113"/>
      <c r="I27" s="113"/>
      <c r="J27" s="113"/>
      <c r="K27" s="111"/>
    </row>
    <row r="28" spans="1:11" ht="78.75">
      <c r="A28" s="109">
        <v>25</v>
      </c>
      <c r="B28" s="110" t="s">
        <v>938</v>
      </c>
      <c r="C28" s="109" t="s">
        <v>1265</v>
      </c>
      <c r="D28" s="108" t="s">
        <v>1231</v>
      </c>
      <c r="E28" s="108" t="s">
        <v>1232</v>
      </c>
      <c r="F28" s="109" t="s">
        <v>1231</v>
      </c>
      <c r="G28" s="109" t="s">
        <v>1231</v>
      </c>
      <c r="H28" s="109"/>
      <c r="I28" s="109" t="s">
        <v>1231</v>
      </c>
      <c r="J28" s="109" t="s">
        <v>1231</v>
      </c>
      <c r="K28" s="111"/>
    </row>
    <row r="29" spans="1:11" ht="78.75">
      <c r="A29" s="113">
        <v>26</v>
      </c>
      <c r="B29" s="109" t="s">
        <v>592</v>
      </c>
      <c r="C29" s="109" t="s">
        <v>1266</v>
      </c>
      <c r="D29" s="108" t="s">
        <v>1231</v>
      </c>
      <c r="E29" s="108" t="s">
        <v>1231</v>
      </c>
      <c r="F29" s="109" t="s">
        <v>1231</v>
      </c>
      <c r="G29" s="109" t="s">
        <v>1231</v>
      </c>
      <c r="H29" s="109"/>
      <c r="I29" s="112" t="s">
        <v>1231</v>
      </c>
      <c r="J29" s="109" t="s">
        <v>1231</v>
      </c>
      <c r="K29" s="111"/>
    </row>
    <row r="30" spans="1:11" ht="78.75">
      <c r="A30" s="113">
        <v>27</v>
      </c>
      <c r="B30" s="110" t="s">
        <v>650</v>
      </c>
      <c r="C30" s="109" t="s">
        <v>1267</v>
      </c>
      <c r="D30" s="108" t="s">
        <v>1231</v>
      </c>
      <c r="E30" s="108" t="s">
        <v>1231</v>
      </c>
      <c r="F30" s="109" t="s">
        <v>1231</v>
      </c>
      <c r="G30" s="109" t="s">
        <v>1231</v>
      </c>
      <c r="H30" s="109"/>
      <c r="I30" s="109" t="s">
        <v>1231</v>
      </c>
      <c r="J30" s="109" t="s">
        <v>1231</v>
      </c>
      <c r="K30" s="111"/>
    </row>
    <row r="31" spans="1:11" ht="78.75">
      <c r="A31" s="113">
        <v>28</v>
      </c>
      <c r="B31" s="110" t="s">
        <v>248</v>
      </c>
      <c r="C31" s="109" t="s">
        <v>1268</v>
      </c>
      <c r="D31" s="108" t="s">
        <v>1231</v>
      </c>
      <c r="E31" s="108" t="s">
        <v>1231</v>
      </c>
      <c r="F31" s="109" t="s">
        <v>1231</v>
      </c>
      <c r="G31" s="109" t="s">
        <v>1231</v>
      </c>
      <c r="H31" s="109"/>
      <c r="I31" s="112" t="s">
        <v>1231</v>
      </c>
      <c r="J31" s="109" t="s">
        <v>1231</v>
      </c>
      <c r="K31" s="111"/>
    </row>
    <row r="32" spans="1:11" ht="47.25">
      <c r="A32" s="109">
        <v>29</v>
      </c>
      <c r="B32" s="117" t="s">
        <v>1043</v>
      </c>
      <c r="C32" s="115" t="s">
        <v>1269</v>
      </c>
      <c r="D32" s="118" t="s">
        <v>1231</v>
      </c>
      <c r="E32" s="118"/>
      <c r="F32" s="113"/>
      <c r="G32" s="113"/>
      <c r="H32" s="113"/>
      <c r="I32" s="113"/>
      <c r="J32" s="113"/>
      <c r="K32" s="111"/>
    </row>
    <row r="33" spans="1:11" ht="47.25">
      <c r="A33" s="113">
        <v>30</v>
      </c>
      <c r="B33" s="115" t="s">
        <v>814</v>
      </c>
      <c r="C33" s="115" t="s">
        <v>1270</v>
      </c>
      <c r="D33" s="108" t="s">
        <v>1231</v>
      </c>
      <c r="E33" s="108"/>
      <c r="F33" s="109"/>
      <c r="G33" s="109"/>
      <c r="H33" s="109"/>
      <c r="I33" s="109"/>
      <c r="J33" s="113"/>
      <c r="K33" s="111"/>
    </row>
    <row r="34" spans="1:11" ht="47.25">
      <c r="A34" s="113">
        <v>31</v>
      </c>
      <c r="B34" s="115" t="s">
        <v>357</v>
      </c>
      <c r="C34" s="115" t="s">
        <v>1271</v>
      </c>
      <c r="D34" s="108" t="s">
        <v>1231</v>
      </c>
      <c r="E34" s="108"/>
      <c r="F34" s="109"/>
      <c r="G34" s="109"/>
      <c r="H34" s="109"/>
      <c r="I34" s="109"/>
      <c r="J34" s="109"/>
      <c r="K34" s="111"/>
    </row>
    <row r="35" spans="1:11" ht="47.25">
      <c r="A35" s="113">
        <v>32</v>
      </c>
      <c r="B35" s="114" t="s">
        <v>83</v>
      </c>
      <c r="C35" s="115" t="s">
        <v>1272</v>
      </c>
      <c r="D35" s="108" t="s">
        <v>1231</v>
      </c>
      <c r="E35" s="108"/>
      <c r="F35" s="109"/>
      <c r="G35" s="109"/>
      <c r="H35" s="109"/>
      <c r="I35" s="109"/>
      <c r="J35" s="109"/>
      <c r="K35" s="111"/>
    </row>
    <row r="36" spans="1:11" ht="47.25">
      <c r="A36" s="109">
        <v>33</v>
      </c>
      <c r="B36" s="117" t="s">
        <v>781</v>
      </c>
      <c r="C36" s="115" t="s">
        <v>1273</v>
      </c>
      <c r="D36" s="118" t="s">
        <v>1231</v>
      </c>
      <c r="E36" s="118"/>
      <c r="F36" s="113"/>
      <c r="G36" s="113"/>
      <c r="H36" s="113"/>
      <c r="I36" s="113"/>
      <c r="J36" s="113"/>
      <c r="K36" s="111"/>
    </row>
    <row r="37" spans="1:11" ht="47.25">
      <c r="A37" s="113">
        <v>34</v>
      </c>
      <c r="B37" s="117" t="s">
        <v>680</v>
      </c>
      <c r="C37" s="115" t="s">
        <v>1274</v>
      </c>
      <c r="D37" s="118" t="s">
        <v>1231</v>
      </c>
      <c r="E37" s="118"/>
      <c r="F37" s="113"/>
      <c r="G37" s="113"/>
      <c r="H37" s="113"/>
      <c r="I37" s="113"/>
      <c r="J37" s="113"/>
      <c r="K37" s="111"/>
    </row>
    <row r="38" spans="1:11" ht="47.25">
      <c r="A38" s="113">
        <v>35</v>
      </c>
      <c r="B38" s="117" t="s">
        <v>67</v>
      </c>
      <c r="C38" s="115" t="s">
        <v>1275</v>
      </c>
      <c r="D38" s="108" t="s">
        <v>1231</v>
      </c>
      <c r="E38" s="108"/>
      <c r="F38" s="109"/>
      <c r="G38" s="109"/>
      <c r="H38" s="109"/>
      <c r="I38" s="109"/>
      <c r="J38" s="109"/>
      <c r="K38" s="111"/>
    </row>
    <row r="39" spans="1:11" ht="31.5">
      <c r="A39" s="113">
        <v>36</v>
      </c>
      <c r="B39" s="114" t="s">
        <v>89</v>
      </c>
      <c r="C39" s="115" t="s">
        <v>1276</v>
      </c>
      <c r="D39" s="108" t="s">
        <v>1231</v>
      </c>
      <c r="E39" s="108"/>
      <c r="F39" s="109"/>
      <c r="G39" s="109"/>
      <c r="H39" s="109"/>
      <c r="I39" s="109"/>
      <c r="J39" s="109"/>
      <c r="K39" s="111"/>
    </row>
    <row r="40" spans="1:11" ht="47.25">
      <c r="A40" s="109">
        <v>37</v>
      </c>
      <c r="B40" s="115" t="s">
        <v>352</v>
      </c>
      <c r="C40" s="115" t="s">
        <v>1277</v>
      </c>
      <c r="D40" s="108" t="s">
        <v>1231</v>
      </c>
      <c r="E40" s="108"/>
      <c r="F40" s="109"/>
      <c r="G40" s="109"/>
      <c r="H40" s="109"/>
      <c r="I40" s="109"/>
      <c r="J40" s="109"/>
      <c r="K40" s="111"/>
    </row>
    <row r="41" spans="1:11" ht="47.25">
      <c r="A41" s="113">
        <v>38</v>
      </c>
      <c r="B41" s="117" t="s">
        <v>380</v>
      </c>
      <c r="C41" s="115" t="s">
        <v>1278</v>
      </c>
      <c r="D41" s="118" t="s">
        <v>1231</v>
      </c>
      <c r="E41" s="118"/>
      <c r="F41" s="113"/>
      <c r="G41" s="113"/>
      <c r="H41" s="113"/>
      <c r="I41" s="113"/>
      <c r="J41" s="113"/>
      <c r="K41" s="111"/>
    </row>
    <row r="42" spans="1:11" ht="78.75">
      <c r="A42" s="113">
        <v>39</v>
      </c>
      <c r="B42" s="110" t="s">
        <v>840</v>
      </c>
      <c r="C42" s="109" t="s">
        <v>1279</v>
      </c>
      <c r="D42" s="108" t="s">
        <v>1231</v>
      </c>
      <c r="E42" s="108" t="s">
        <v>1231</v>
      </c>
      <c r="F42" s="109" t="s">
        <v>1231</v>
      </c>
      <c r="G42" s="109" t="s">
        <v>1231</v>
      </c>
      <c r="H42" s="109"/>
      <c r="I42" s="112" t="s">
        <v>1231</v>
      </c>
      <c r="J42" s="109" t="s">
        <v>1231</v>
      </c>
      <c r="K42" s="111"/>
    </row>
    <row r="43" spans="1:11" ht="94.5">
      <c r="A43" s="113">
        <v>40</v>
      </c>
      <c r="B43" s="109" t="s">
        <v>664</v>
      </c>
      <c r="C43" s="109" t="s">
        <v>1280</v>
      </c>
      <c r="D43" s="108" t="s">
        <v>1231</v>
      </c>
      <c r="E43" s="108" t="s">
        <v>1231</v>
      </c>
      <c r="F43" s="109" t="s">
        <v>1231</v>
      </c>
      <c r="G43" s="109" t="s">
        <v>1231</v>
      </c>
      <c r="H43" s="109"/>
      <c r="I43" s="112" t="s">
        <v>1231</v>
      </c>
      <c r="J43" s="109" t="s">
        <v>1231</v>
      </c>
      <c r="K43" s="111"/>
    </row>
    <row r="44" spans="1:11" ht="78.75">
      <c r="A44" s="109">
        <v>41</v>
      </c>
      <c r="B44" s="109" t="s">
        <v>706</v>
      </c>
      <c r="C44" s="109" t="s">
        <v>1281</v>
      </c>
      <c r="D44" s="108" t="s">
        <v>1231</v>
      </c>
      <c r="E44" s="108" t="s">
        <v>1231</v>
      </c>
      <c r="F44" s="109" t="s">
        <v>1231</v>
      </c>
      <c r="G44" s="109" t="s">
        <v>1231</v>
      </c>
      <c r="H44" s="109"/>
      <c r="I44" s="112" t="s">
        <v>1231</v>
      </c>
      <c r="J44" s="109" t="s">
        <v>1231</v>
      </c>
      <c r="K44" s="111"/>
    </row>
    <row r="45" spans="1:11" ht="78.75">
      <c r="A45" s="113">
        <v>42</v>
      </c>
      <c r="B45" s="109" t="s">
        <v>723</v>
      </c>
      <c r="C45" s="109" t="s">
        <v>1282</v>
      </c>
      <c r="D45" s="108" t="s">
        <v>1231</v>
      </c>
      <c r="E45" s="108" t="s">
        <v>1231</v>
      </c>
      <c r="F45" s="109" t="s">
        <v>1231</v>
      </c>
      <c r="G45" s="109" t="s">
        <v>1231</v>
      </c>
      <c r="H45" s="109"/>
      <c r="I45" s="112" t="s">
        <v>1231</v>
      </c>
      <c r="J45" s="109" t="s">
        <v>1231</v>
      </c>
      <c r="K45" s="111"/>
    </row>
    <row r="46" spans="1:11" ht="78.75">
      <c r="A46" s="113">
        <v>43</v>
      </c>
      <c r="B46" s="109" t="s">
        <v>256</v>
      </c>
      <c r="C46" s="109" t="s">
        <v>1283</v>
      </c>
      <c r="D46" s="108" t="s">
        <v>1231</v>
      </c>
      <c r="E46" s="108" t="s">
        <v>1231</v>
      </c>
      <c r="F46" s="109" t="s">
        <v>1231</v>
      </c>
      <c r="G46" s="109" t="s">
        <v>1231</v>
      </c>
      <c r="H46" s="109" t="s">
        <v>1231</v>
      </c>
      <c r="I46" s="112" t="s">
        <v>1231</v>
      </c>
      <c r="J46" s="109" t="s">
        <v>1231</v>
      </c>
      <c r="K46" s="111"/>
    </row>
    <row r="47" spans="1:11" ht="78.75">
      <c r="A47" s="113">
        <v>44</v>
      </c>
      <c r="B47" s="109" t="s">
        <v>504</v>
      </c>
      <c r="C47" s="109" t="s">
        <v>1284</v>
      </c>
      <c r="D47" s="108" t="s">
        <v>1231</v>
      </c>
      <c r="E47" s="108" t="s">
        <v>1231</v>
      </c>
      <c r="F47" s="109" t="s">
        <v>1231</v>
      </c>
      <c r="G47" s="109" t="s">
        <v>1231</v>
      </c>
      <c r="H47" s="109"/>
      <c r="I47" s="112" t="s">
        <v>1231</v>
      </c>
      <c r="J47" s="109" t="s">
        <v>1231</v>
      </c>
      <c r="K47" s="111"/>
    </row>
    <row r="48" spans="1:11" ht="78.75">
      <c r="A48" s="109">
        <v>45</v>
      </c>
      <c r="B48" s="110" t="s">
        <v>442</v>
      </c>
      <c r="C48" s="109" t="s">
        <v>1285</v>
      </c>
      <c r="D48" s="108" t="s">
        <v>1231</v>
      </c>
      <c r="E48" s="108" t="s">
        <v>1231</v>
      </c>
      <c r="F48" s="109" t="s">
        <v>1231</v>
      </c>
      <c r="G48" s="109" t="s">
        <v>1231</v>
      </c>
      <c r="H48" s="109"/>
      <c r="I48" s="112" t="s">
        <v>1231</v>
      </c>
      <c r="J48" s="109" t="s">
        <v>1231</v>
      </c>
      <c r="K48" s="111"/>
    </row>
    <row r="49" spans="1:11" ht="47.25">
      <c r="A49" s="113">
        <v>46</v>
      </c>
      <c r="B49" s="115" t="s">
        <v>394</v>
      </c>
      <c r="C49" s="115" t="s">
        <v>1286</v>
      </c>
      <c r="D49" s="108" t="s">
        <v>1231</v>
      </c>
      <c r="E49" s="108" t="s">
        <v>1235</v>
      </c>
      <c r="F49" s="109"/>
      <c r="G49" s="109"/>
      <c r="H49" s="109"/>
      <c r="I49" s="109" t="s">
        <v>1233</v>
      </c>
      <c r="J49" s="109" t="s">
        <v>1231</v>
      </c>
      <c r="K49" s="111"/>
    </row>
    <row r="50" spans="1:11" ht="47.25">
      <c r="A50" s="113">
        <v>47</v>
      </c>
      <c r="B50" s="114" t="s">
        <v>748</v>
      </c>
      <c r="C50" s="115" t="s">
        <v>1287</v>
      </c>
      <c r="D50" s="108" t="s">
        <v>1231</v>
      </c>
      <c r="E50" s="108"/>
      <c r="F50" s="109"/>
      <c r="G50" s="109"/>
      <c r="H50" s="109"/>
      <c r="I50" s="109"/>
      <c r="J50" s="109"/>
      <c r="K50" s="111"/>
    </row>
    <row r="51" spans="1:11" ht="78.75">
      <c r="A51" s="113">
        <v>48</v>
      </c>
      <c r="B51" s="110" t="s">
        <v>669</v>
      </c>
      <c r="C51" s="109" t="s">
        <v>1288</v>
      </c>
      <c r="D51" s="108" t="s">
        <v>1231</v>
      </c>
      <c r="E51" s="108" t="s">
        <v>1231</v>
      </c>
      <c r="F51" s="109" t="s">
        <v>1231</v>
      </c>
      <c r="G51" s="109" t="s">
        <v>1231</v>
      </c>
      <c r="H51" s="109"/>
      <c r="I51" s="112" t="s">
        <v>1231</v>
      </c>
      <c r="J51" s="109" t="s">
        <v>1231</v>
      </c>
      <c r="K51" s="111"/>
    </row>
    <row r="52" spans="1:11" ht="94.5">
      <c r="A52" s="109">
        <v>49</v>
      </c>
      <c r="B52" s="110" t="s">
        <v>900</v>
      </c>
      <c r="C52" s="109" t="s">
        <v>1289</v>
      </c>
      <c r="D52" s="108" t="s">
        <v>1231</v>
      </c>
      <c r="E52" s="108"/>
      <c r="F52" s="109"/>
      <c r="G52" s="109"/>
      <c r="H52" s="109"/>
      <c r="I52" s="109"/>
      <c r="J52" s="109"/>
      <c r="K52" s="111"/>
    </row>
    <row r="53" spans="1:11" ht="47.25">
      <c r="A53" s="113">
        <v>50</v>
      </c>
      <c r="B53" s="117" t="s">
        <v>1036</v>
      </c>
      <c r="C53" s="115" t="s">
        <v>1290</v>
      </c>
      <c r="D53" s="108" t="s">
        <v>1231</v>
      </c>
      <c r="E53" s="108"/>
      <c r="F53" s="109"/>
      <c r="G53" s="109" t="s">
        <v>1231</v>
      </c>
      <c r="H53" s="109"/>
      <c r="I53" s="109"/>
      <c r="J53" s="109"/>
      <c r="K53" s="111" t="s">
        <v>1231</v>
      </c>
    </row>
    <row r="54" spans="1:11" ht="78.75">
      <c r="A54" s="113">
        <v>51</v>
      </c>
      <c r="B54" s="109" t="s">
        <v>914</v>
      </c>
      <c r="C54" s="109" t="s">
        <v>1291</v>
      </c>
      <c r="D54" s="108" t="s">
        <v>1231</v>
      </c>
      <c r="E54" s="108" t="s">
        <v>1231</v>
      </c>
      <c r="F54" s="109" t="s">
        <v>1231</v>
      </c>
      <c r="G54" s="109" t="s">
        <v>1231</v>
      </c>
      <c r="H54" s="109"/>
      <c r="I54" s="112" t="s">
        <v>1231</v>
      </c>
      <c r="J54" s="109" t="s">
        <v>1231</v>
      </c>
      <c r="K54" s="111"/>
    </row>
    <row r="55" spans="1:11" ht="78.75">
      <c r="A55" s="113">
        <v>52</v>
      </c>
      <c r="B55" s="109" t="s">
        <v>525</v>
      </c>
      <c r="C55" s="109" t="s">
        <v>1292</v>
      </c>
      <c r="D55" s="108" t="s">
        <v>1231</v>
      </c>
      <c r="E55" s="108" t="s">
        <v>1231</v>
      </c>
      <c r="F55" s="109" t="s">
        <v>1231</v>
      </c>
      <c r="G55" s="109" t="s">
        <v>1231</v>
      </c>
      <c r="H55" s="109" t="s">
        <v>1231</v>
      </c>
      <c r="I55" s="109"/>
      <c r="J55" s="109" t="s">
        <v>1231</v>
      </c>
      <c r="K55" s="111"/>
    </row>
    <row r="56" spans="1:11" ht="94.5">
      <c r="A56" s="109">
        <v>53</v>
      </c>
      <c r="B56" s="109" t="s">
        <v>906</v>
      </c>
      <c r="C56" s="109" t="s">
        <v>1293</v>
      </c>
      <c r="D56" s="108" t="s">
        <v>1231</v>
      </c>
      <c r="E56" s="108" t="s">
        <v>1231</v>
      </c>
      <c r="F56" s="109" t="s">
        <v>1231</v>
      </c>
      <c r="G56" s="109" t="s">
        <v>1231</v>
      </c>
      <c r="H56" s="109"/>
      <c r="I56" s="109"/>
      <c r="J56" s="109" t="s">
        <v>1231</v>
      </c>
      <c r="K56" s="111"/>
    </row>
    <row r="57" spans="1:11" ht="78.75">
      <c r="A57" s="113">
        <v>54</v>
      </c>
      <c r="B57" s="109" t="s">
        <v>800</v>
      </c>
      <c r="C57" s="109" t="s">
        <v>1294</v>
      </c>
      <c r="D57" s="108" t="s">
        <v>1231</v>
      </c>
      <c r="E57" s="108" t="s">
        <v>1231</v>
      </c>
      <c r="F57" s="109" t="s">
        <v>1231</v>
      </c>
      <c r="G57" s="109" t="s">
        <v>1231</v>
      </c>
      <c r="H57" s="109"/>
      <c r="I57" s="109"/>
      <c r="J57" s="109" t="s">
        <v>1231</v>
      </c>
      <c r="K57" s="111"/>
    </row>
    <row r="58" spans="1:11" ht="78.75">
      <c r="A58" s="113">
        <v>55</v>
      </c>
      <c r="B58" s="110" t="s">
        <v>920</v>
      </c>
      <c r="C58" s="109" t="s">
        <v>1295</v>
      </c>
      <c r="D58" s="108" t="s">
        <v>1231</v>
      </c>
      <c r="E58" s="108" t="s">
        <v>1231</v>
      </c>
      <c r="F58" s="109" t="s">
        <v>1231</v>
      </c>
      <c r="G58" s="109" t="s">
        <v>1231</v>
      </c>
      <c r="H58" s="109"/>
      <c r="I58" s="109" t="s">
        <v>1231</v>
      </c>
      <c r="J58" s="109" t="s">
        <v>1231</v>
      </c>
      <c r="K58" s="111"/>
    </row>
    <row r="59" spans="1:11" ht="78.75">
      <c r="A59" s="113">
        <v>56</v>
      </c>
      <c r="B59" s="109" t="s">
        <v>742</v>
      </c>
      <c r="C59" s="109" t="s">
        <v>1296</v>
      </c>
      <c r="D59" s="108" t="s">
        <v>1231</v>
      </c>
      <c r="E59" s="108" t="s">
        <v>1231</v>
      </c>
      <c r="F59" s="109" t="s">
        <v>1231</v>
      </c>
      <c r="G59" s="109" t="s">
        <v>1231</v>
      </c>
      <c r="H59" s="109"/>
      <c r="I59" s="109"/>
      <c r="J59" s="109" t="s">
        <v>1231</v>
      </c>
      <c r="K59" s="111" t="s">
        <v>1231</v>
      </c>
    </row>
    <row r="60" spans="1:11" ht="94.5">
      <c r="A60" s="109">
        <v>57</v>
      </c>
      <c r="B60" s="109" t="s">
        <v>535</v>
      </c>
      <c r="C60" s="109" t="s">
        <v>1297</v>
      </c>
      <c r="D60" s="108" t="s">
        <v>1231</v>
      </c>
      <c r="E60" s="108"/>
      <c r="F60" s="109" t="s">
        <v>1231</v>
      </c>
      <c r="G60" s="109" t="s">
        <v>1231</v>
      </c>
      <c r="H60" s="109"/>
      <c r="I60" s="109"/>
      <c r="J60" s="109"/>
      <c r="K60" s="111"/>
    </row>
    <row r="61" spans="1:11" ht="110.25">
      <c r="A61" s="113">
        <v>58</v>
      </c>
      <c r="B61" s="110" t="s">
        <v>145</v>
      </c>
      <c r="C61" s="109" t="s">
        <v>1298</v>
      </c>
      <c r="D61" s="108" t="s">
        <v>1231</v>
      </c>
      <c r="E61" s="108"/>
      <c r="F61" s="109" t="s">
        <v>1231</v>
      </c>
      <c r="G61" s="109"/>
      <c r="H61" s="109"/>
      <c r="I61" s="109"/>
      <c r="J61" s="109"/>
      <c r="K61" s="111"/>
    </row>
    <row r="62" spans="1:11" ht="78.75">
      <c r="A62" s="113">
        <v>59</v>
      </c>
      <c r="B62" s="110" t="s">
        <v>134</v>
      </c>
      <c r="C62" s="109" t="s">
        <v>1299</v>
      </c>
      <c r="D62" s="108" t="s">
        <v>1231</v>
      </c>
      <c r="E62" s="108"/>
      <c r="F62" s="109" t="s">
        <v>1235</v>
      </c>
      <c r="G62" s="109"/>
      <c r="H62" s="109"/>
      <c r="I62" s="109"/>
      <c r="J62" s="109"/>
      <c r="K62" s="111"/>
    </row>
    <row r="63" spans="1:11" ht="94.5">
      <c r="A63" s="113">
        <v>60</v>
      </c>
      <c r="B63" s="109" t="s">
        <v>934</v>
      </c>
      <c r="C63" s="109" t="s">
        <v>1300</v>
      </c>
      <c r="D63" s="108" t="s">
        <v>1233</v>
      </c>
      <c r="E63" s="108"/>
      <c r="F63" s="109"/>
      <c r="G63" s="109"/>
      <c r="H63" s="109"/>
      <c r="I63" s="109" t="s">
        <v>1231</v>
      </c>
      <c r="J63" s="109"/>
      <c r="K63" s="111"/>
    </row>
    <row r="64" spans="1:11" ht="110.25">
      <c r="A64" s="109">
        <v>61</v>
      </c>
      <c r="B64" s="110" t="s">
        <v>367</v>
      </c>
      <c r="C64" s="109" t="s">
        <v>1301</v>
      </c>
      <c r="D64" s="108" t="s">
        <v>1231</v>
      </c>
      <c r="E64" s="108" t="s">
        <v>1231</v>
      </c>
      <c r="F64" s="109" t="s">
        <v>1231</v>
      </c>
      <c r="G64" s="109" t="s">
        <v>1231</v>
      </c>
      <c r="H64" s="109"/>
      <c r="I64" s="109"/>
      <c r="J64" s="109" t="s">
        <v>1231</v>
      </c>
      <c r="K64" s="111"/>
    </row>
    <row r="65" spans="1:11" ht="94.5">
      <c r="A65" s="113">
        <v>62</v>
      </c>
      <c r="B65" s="109" t="s">
        <v>573</v>
      </c>
      <c r="C65" s="109" t="s">
        <v>1302</v>
      </c>
      <c r="D65" s="108" t="s">
        <v>1231</v>
      </c>
      <c r="E65" s="108"/>
      <c r="F65" s="109" t="s">
        <v>1231</v>
      </c>
      <c r="G65" s="109" t="s">
        <v>1231</v>
      </c>
      <c r="H65" s="109"/>
      <c r="I65" s="109"/>
      <c r="J65" s="109"/>
      <c r="K65" s="111" t="s">
        <v>1231</v>
      </c>
    </row>
    <row r="66" spans="1:11" ht="94.5">
      <c r="A66" s="113">
        <v>63</v>
      </c>
      <c r="B66" s="119" t="s">
        <v>655</v>
      </c>
      <c r="C66" s="109" t="s">
        <v>1303</v>
      </c>
      <c r="D66" s="108"/>
      <c r="E66" s="108"/>
      <c r="F66" s="109"/>
      <c r="G66" s="109"/>
      <c r="H66" s="109"/>
      <c r="I66" s="109"/>
      <c r="J66" s="109"/>
      <c r="K66" s="111" t="s">
        <v>1231</v>
      </c>
    </row>
    <row r="67" spans="1:11" ht="63">
      <c r="A67" s="113">
        <v>64</v>
      </c>
      <c r="B67" s="115" t="s">
        <v>716</v>
      </c>
      <c r="C67" s="115" t="s">
        <v>1304</v>
      </c>
      <c r="D67" s="108" t="s">
        <v>1231</v>
      </c>
      <c r="E67" s="108"/>
      <c r="F67" s="109"/>
      <c r="G67" s="109" t="s">
        <v>1231</v>
      </c>
      <c r="H67" s="109"/>
      <c r="I67" s="109"/>
      <c r="J67" s="109"/>
      <c r="K67" s="111" t="s">
        <v>1231</v>
      </c>
    </row>
    <row r="68" spans="1:11" ht="63">
      <c r="A68" s="109">
        <v>65</v>
      </c>
      <c r="B68" s="117" t="s">
        <v>1057</v>
      </c>
      <c r="C68" s="115" t="s">
        <v>1305</v>
      </c>
      <c r="D68" s="108" t="s">
        <v>1231</v>
      </c>
      <c r="E68" s="108"/>
      <c r="F68" s="109"/>
      <c r="G68" s="109"/>
      <c r="H68" s="109"/>
      <c r="I68" s="109"/>
      <c r="J68" s="109"/>
      <c r="K68" s="111"/>
    </row>
    <row r="69" spans="1:11" ht="31.5">
      <c r="A69" s="113">
        <v>66</v>
      </c>
      <c r="B69" s="117" t="s">
        <v>76</v>
      </c>
      <c r="C69" s="115" t="s">
        <v>1306</v>
      </c>
      <c r="D69" s="118" t="s">
        <v>1231</v>
      </c>
      <c r="E69" s="118"/>
      <c r="F69" s="113"/>
      <c r="G69" s="113"/>
      <c r="H69" s="113"/>
      <c r="I69" s="113"/>
      <c r="J69" s="113"/>
      <c r="K69" s="111"/>
    </row>
    <row r="70" spans="1:11" ht="78.75">
      <c r="A70" s="113">
        <v>67</v>
      </c>
      <c r="B70" s="109" t="s">
        <v>521</v>
      </c>
      <c r="C70" s="109" t="s">
        <v>1307</v>
      </c>
      <c r="D70" s="108" t="s">
        <v>1231</v>
      </c>
      <c r="E70" s="108"/>
      <c r="F70" s="109" t="s">
        <v>1231</v>
      </c>
      <c r="G70" s="109" t="s">
        <v>1231</v>
      </c>
      <c r="H70" s="109" t="s">
        <v>1231</v>
      </c>
      <c r="I70" s="109" t="s">
        <v>1231</v>
      </c>
      <c r="J70" s="109" t="s">
        <v>1231</v>
      </c>
      <c r="K70" s="111" t="s">
        <v>1231</v>
      </c>
    </row>
    <row r="71" spans="1:11" ht="78.75">
      <c r="A71" s="113">
        <v>68</v>
      </c>
      <c r="B71" s="109" t="s">
        <v>892</v>
      </c>
      <c r="C71" s="109" t="s">
        <v>1308</v>
      </c>
      <c r="D71" s="108" t="s">
        <v>1231</v>
      </c>
      <c r="E71" s="108" t="s">
        <v>1231</v>
      </c>
      <c r="F71" s="116" t="s">
        <v>1231</v>
      </c>
      <c r="G71" s="109" t="s">
        <v>1231</v>
      </c>
      <c r="H71" s="109"/>
      <c r="I71" s="109"/>
      <c r="J71" s="109"/>
      <c r="K71" s="111"/>
    </row>
    <row r="72" spans="1:11" ht="94.5">
      <c r="A72" s="109">
        <v>69</v>
      </c>
      <c r="B72" s="109" t="s">
        <v>616</v>
      </c>
      <c r="C72" s="109" t="s">
        <v>1309</v>
      </c>
      <c r="D72" s="108" t="s">
        <v>1231</v>
      </c>
      <c r="E72" s="108"/>
      <c r="F72" s="109"/>
      <c r="G72" s="109"/>
      <c r="H72" s="109"/>
      <c r="I72" s="109"/>
      <c r="J72" s="109"/>
      <c r="K72" s="111"/>
    </row>
    <row r="73" spans="1:11" ht="47.25">
      <c r="A73" s="113">
        <v>70</v>
      </c>
      <c r="B73" s="114" t="s">
        <v>158</v>
      </c>
      <c r="C73" s="115" t="s">
        <v>1310</v>
      </c>
      <c r="D73" s="108" t="s">
        <v>1231</v>
      </c>
      <c r="E73" s="108" t="s">
        <v>1231</v>
      </c>
      <c r="F73" s="109" t="s">
        <v>1231</v>
      </c>
      <c r="G73" s="109" t="s">
        <v>1231</v>
      </c>
      <c r="H73" s="109" t="s">
        <v>1231</v>
      </c>
      <c r="I73" s="109"/>
      <c r="J73" s="109" t="s">
        <v>1231</v>
      </c>
      <c r="K73" s="111"/>
    </row>
    <row r="74" spans="1:11" ht="78.75">
      <c r="A74" s="113">
        <v>71</v>
      </c>
      <c r="B74" s="109" t="s">
        <v>896</v>
      </c>
      <c r="C74" s="109" t="s">
        <v>1311</v>
      </c>
      <c r="D74" s="108" t="s">
        <v>1231</v>
      </c>
      <c r="E74" s="108" t="s">
        <v>1231</v>
      </c>
      <c r="F74" s="109" t="s">
        <v>1231</v>
      </c>
      <c r="G74" s="109" t="s">
        <v>1231</v>
      </c>
      <c r="H74" s="109"/>
      <c r="I74" s="112" t="s">
        <v>1231</v>
      </c>
      <c r="J74" s="109" t="s">
        <v>1231</v>
      </c>
      <c r="K74" s="111"/>
    </row>
    <row r="75" spans="1:11" ht="47.25">
      <c r="A75" s="113">
        <v>72</v>
      </c>
      <c r="B75" s="115" t="s">
        <v>320</v>
      </c>
      <c r="C75" s="115" t="s">
        <v>1312</v>
      </c>
      <c r="D75" s="108" t="s">
        <v>1231</v>
      </c>
      <c r="E75" s="108"/>
      <c r="F75" s="109"/>
      <c r="G75" s="109"/>
      <c r="H75" s="109"/>
      <c r="I75" s="109"/>
      <c r="J75" s="109"/>
      <c r="K75" s="111"/>
    </row>
    <row r="76" spans="1:11" ht="47.25">
      <c r="A76" s="109">
        <v>73</v>
      </c>
      <c r="B76" s="117" t="s">
        <v>786</v>
      </c>
      <c r="C76" s="115" t="s">
        <v>1313</v>
      </c>
      <c r="D76" s="118" t="s">
        <v>1231</v>
      </c>
      <c r="E76" s="118"/>
      <c r="F76" s="113"/>
      <c r="G76" s="113"/>
      <c r="H76" s="113"/>
      <c r="I76" s="113"/>
      <c r="J76" s="109"/>
      <c r="K76" s="111"/>
    </row>
    <row r="77" spans="1:11" ht="78.75">
      <c r="A77" s="113">
        <v>74</v>
      </c>
      <c r="B77" s="109" t="s">
        <v>240</v>
      </c>
      <c r="C77" s="109" t="s">
        <v>1314</v>
      </c>
      <c r="D77" s="108" t="s">
        <v>1231</v>
      </c>
      <c r="E77" s="108" t="s">
        <v>1231</v>
      </c>
      <c r="F77" s="109" t="s">
        <v>1231</v>
      </c>
      <c r="G77" s="109" t="s">
        <v>1231</v>
      </c>
      <c r="H77" s="109"/>
      <c r="I77" s="112" t="s">
        <v>1231</v>
      </c>
      <c r="J77" s="109" t="s">
        <v>1231</v>
      </c>
      <c r="K77" s="111"/>
    </row>
    <row r="78" spans="1:11" ht="78.75">
      <c r="A78" s="113">
        <v>75</v>
      </c>
      <c r="B78" s="109" t="s">
        <v>632</v>
      </c>
      <c r="C78" s="109" t="s">
        <v>1315</v>
      </c>
      <c r="D78" s="108" t="s">
        <v>1231</v>
      </c>
      <c r="E78" s="108" t="s">
        <v>1231</v>
      </c>
      <c r="F78" s="109" t="s">
        <v>1231</v>
      </c>
      <c r="G78" s="109" t="s">
        <v>1231</v>
      </c>
      <c r="H78" s="109"/>
      <c r="I78" s="112" t="s">
        <v>1231</v>
      </c>
      <c r="J78" s="109" t="s">
        <v>1231</v>
      </c>
      <c r="K78" s="111"/>
    </row>
    <row r="79" spans="1:11" ht="94.5">
      <c r="A79" s="113">
        <v>76</v>
      </c>
      <c r="B79" s="109" t="s">
        <v>689</v>
      </c>
      <c r="C79" s="109" t="s">
        <v>1316</v>
      </c>
      <c r="D79" s="108" t="s">
        <v>1231</v>
      </c>
      <c r="E79" s="108" t="s">
        <v>1231</v>
      </c>
      <c r="F79" s="109" t="s">
        <v>1231</v>
      </c>
      <c r="G79" s="109" t="s">
        <v>1231</v>
      </c>
      <c r="H79" s="109"/>
      <c r="I79" s="112" t="s">
        <v>1231</v>
      </c>
      <c r="J79" s="109" t="s">
        <v>1231</v>
      </c>
      <c r="K79" s="111"/>
    </row>
    <row r="80" spans="1:11" ht="78.75">
      <c r="A80" s="109">
        <v>77</v>
      </c>
      <c r="B80" s="109" t="s">
        <v>836</v>
      </c>
      <c r="C80" s="109" t="s">
        <v>1317</v>
      </c>
      <c r="D80" s="108" t="s">
        <v>1231</v>
      </c>
      <c r="E80" s="108" t="s">
        <v>1231</v>
      </c>
      <c r="F80" s="109" t="s">
        <v>1231</v>
      </c>
      <c r="G80" s="109" t="s">
        <v>1231</v>
      </c>
      <c r="H80" s="109"/>
      <c r="I80" s="112" t="s">
        <v>1231</v>
      </c>
      <c r="J80" s="109" t="s">
        <v>1231</v>
      </c>
      <c r="K80" s="111"/>
    </row>
    <row r="81" spans="1:11" ht="78.75">
      <c r="A81" s="113">
        <v>78</v>
      </c>
      <c r="B81" s="109" t="s">
        <v>864</v>
      </c>
      <c r="C81" s="109" t="s">
        <v>1318</v>
      </c>
      <c r="D81" s="108" t="s">
        <v>1231</v>
      </c>
      <c r="E81" s="108" t="s">
        <v>1231</v>
      </c>
      <c r="F81" s="109" t="s">
        <v>1231</v>
      </c>
      <c r="G81" s="109" t="s">
        <v>1231</v>
      </c>
      <c r="H81" s="109"/>
      <c r="I81" s="112" t="s">
        <v>1231</v>
      </c>
      <c r="J81" s="109" t="s">
        <v>1231</v>
      </c>
      <c r="K81" s="111"/>
    </row>
    <row r="82" spans="1:11" ht="94.5">
      <c r="A82" s="113">
        <v>79</v>
      </c>
      <c r="B82" s="109" t="s">
        <v>880</v>
      </c>
      <c r="C82" s="109" t="s">
        <v>1319</v>
      </c>
      <c r="D82" s="108" t="s">
        <v>1231</v>
      </c>
      <c r="E82" s="108" t="s">
        <v>1231</v>
      </c>
      <c r="F82" s="109" t="s">
        <v>1231</v>
      </c>
      <c r="G82" s="109" t="s">
        <v>1231</v>
      </c>
      <c r="H82" s="109"/>
      <c r="I82" s="112" t="s">
        <v>1231</v>
      </c>
      <c r="J82" s="109" t="s">
        <v>1231</v>
      </c>
      <c r="K82" s="111"/>
    </row>
    <row r="83" spans="1:11" ht="78.75">
      <c r="A83" s="113">
        <v>80</v>
      </c>
      <c r="B83" s="109" t="s">
        <v>949</v>
      </c>
      <c r="C83" s="109" t="s">
        <v>1320</v>
      </c>
      <c r="D83" s="108" t="s">
        <v>1231</v>
      </c>
      <c r="E83" s="108" t="s">
        <v>1231</v>
      </c>
      <c r="F83" s="109" t="s">
        <v>1231</v>
      </c>
      <c r="G83" s="109" t="s">
        <v>1231</v>
      </c>
      <c r="H83" s="109"/>
      <c r="I83" s="112" t="s">
        <v>1231</v>
      </c>
      <c r="J83" s="109" t="s">
        <v>1231</v>
      </c>
      <c r="K83" s="111"/>
    </row>
    <row r="84" spans="1:11" ht="78.75">
      <c r="A84" s="109">
        <v>81</v>
      </c>
      <c r="B84" s="109" t="s">
        <v>599</v>
      </c>
      <c r="C84" s="109" t="s">
        <v>1321</v>
      </c>
      <c r="D84" s="108" t="s">
        <v>1231</v>
      </c>
      <c r="E84" s="108" t="s">
        <v>1231</v>
      </c>
      <c r="F84" s="109" t="s">
        <v>1231</v>
      </c>
      <c r="G84" s="109" t="s">
        <v>1231</v>
      </c>
      <c r="H84" s="109"/>
      <c r="I84" s="112" t="s">
        <v>1231</v>
      </c>
      <c r="J84" s="109" t="s">
        <v>1231</v>
      </c>
      <c r="K84" s="111"/>
    </row>
    <row r="85" spans="1:11" ht="78.75">
      <c r="A85" s="113">
        <v>82</v>
      </c>
      <c r="B85" s="110" t="s">
        <v>606</v>
      </c>
      <c r="C85" s="109" t="s">
        <v>1322</v>
      </c>
      <c r="D85" s="108" t="s">
        <v>1231</v>
      </c>
      <c r="E85" s="108" t="s">
        <v>1231</v>
      </c>
      <c r="F85" s="109" t="s">
        <v>1231</v>
      </c>
      <c r="G85" s="109" t="s">
        <v>1231</v>
      </c>
      <c r="H85" s="109"/>
      <c r="I85" s="112" t="s">
        <v>1231</v>
      </c>
      <c r="J85" s="109" t="s">
        <v>1231</v>
      </c>
      <c r="K85" s="111"/>
    </row>
    <row r="86" spans="1:11" ht="94.5">
      <c r="A86" s="113">
        <v>83</v>
      </c>
      <c r="B86" s="110" t="s">
        <v>406</v>
      </c>
      <c r="C86" s="109" t="s">
        <v>1323</v>
      </c>
      <c r="D86" s="108" t="s">
        <v>1231</v>
      </c>
      <c r="E86" s="108" t="s">
        <v>1231</v>
      </c>
      <c r="F86" s="109" t="s">
        <v>1231</v>
      </c>
      <c r="G86" s="109" t="s">
        <v>1231</v>
      </c>
      <c r="H86" s="109"/>
      <c r="I86" s="112" t="s">
        <v>1231</v>
      </c>
      <c r="J86" s="109" t="s">
        <v>1231</v>
      </c>
      <c r="K86" s="111"/>
    </row>
    <row r="87" spans="1:11" ht="47.25">
      <c r="A87" s="113">
        <v>84</v>
      </c>
      <c r="B87" s="114" t="s">
        <v>776</v>
      </c>
      <c r="C87" s="115" t="s">
        <v>1310</v>
      </c>
      <c r="D87" s="108" t="s">
        <v>1231</v>
      </c>
      <c r="E87" s="108"/>
      <c r="F87" s="109"/>
      <c r="G87" s="109" t="s">
        <v>1231</v>
      </c>
      <c r="H87" s="109"/>
      <c r="I87" s="109"/>
      <c r="J87" s="109"/>
      <c r="K87" s="111"/>
    </row>
    <row r="88" spans="1:11" ht="78.75">
      <c r="A88" s="109">
        <v>85</v>
      </c>
      <c r="B88" s="109" t="s">
        <v>332</v>
      </c>
      <c r="C88" s="109" t="s">
        <v>1324</v>
      </c>
      <c r="D88" s="108" t="s">
        <v>1231</v>
      </c>
      <c r="E88" s="108" t="s">
        <v>1231</v>
      </c>
      <c r="F88" s="109" t="s">
        <v>1231</v>
      </c>
      <c r="G88" s="109" t="s">
        <v>1231</v>
      </c>
      <c r="H88" s="109"/>
      <c r="I88" s="109" t="s">
        <v>1231</v>
      </c>
      <c r="J88" s="109" t="s">
        <v>1231</v>
      </c>
      <c r="K88" s="111"/>
    </row>
    <row r="89" spans="1:11" ht="110.25">
      <c r="A89" s="113">
        <v>86</v>
      </c>
      <c r="B89" s="110" t="s">
        <v>326</v>
      </c>
      <c r="C89" s="109" t="s">
        <v>1325</v>
      </c>
      <c r="D89" s="108" t="s">
        <v>1231</v>
      </c>
      <c r="E89" s="108"/>
      <c r="F89" s="109"/>
      <c r="G89" s="109"/>
      <c r="H89" s="109"/>
      <c r="I89" s="109"/>
      <c r="J89" s="109"/>
      <c r="K89" s="111"/>
    </row>
    <row r="90" spans="1:11" ht="94.5">
      <c r="A90" s="113">
        <v>87</v>
      </c>
      <c r="B90" s="119" t="s">
        <v>53</v>
      </c>
      <c r="C90" s="120" t="s">
        <v>1326</v>
      </c>
      <c r="D90" s="118" t="s">
        <v>1231</v>
      </c>
      <c r="E90" s="118"/>
      <c r="F90" s="113"/>
      <c r="G90" s="113"/>
      <c r="H90" s="113"/>
      <c r="I90" s="113"/>
      <c r="J90" s="113"/>
      <c r="K90" s="111" t="s">
        <v>1231</v>
      </c>
    </row>
    <row r="91" spans="1:11" ht="78.75">
      <c r="A91" s="113">
        <v>88</v>
      </c>
      <c r="B91" s="109" t="s">
        <v>683</v>
      </c>
      <c r="C91" s="109" t="s">
        <v>1327</v>
      </c>
      <c r="D91" s="108" t="s">
        <v>1231</v>
      </c>
      <c r="E91" s="108" t="s">
        <v>1231</v>
      </c>
      <c r="F91" s="109" t="s">
        <v>1231</v>
      </c>
      <c r="G91" s="109" t="s">
        <v>1231</v>
      </c>
      <c r="H91" s="109"/>
      <c r="I91" s="112" t="s">
        <v>1231</v>
      </c>
      <c r="J91" s="109" t="s">
        <v>1231</v>
      </c>
      <c r="K91" s="111"/>
    </row>
    <row r="92" spans="1:11" ht="94.5">
      <c r="A92" s="109">
        <v>89</v>
      </c>
      <c r="B92" s="119" t="s">
        <v>1015</v>
      </c>
      <c r="C92" s="109" t="s">
        <v>1328</v>
      </c>
      <c r="D92" s="108" t="s">
        <v>1231</v>
      </c>
      <c r="E92" s="108" t="s">
        <v>1233</v>
      </c>
      <c r="F92" s="109"/>
      <c r="G92" s="109"/>
      <c r="H92" s="109"/>
      <c r="I92" s="109"/>
      <c r="J92" s="109"/>
      <c r="K92" s="111"/>
    </row>
    <row r="93" spans="1:11" ht="78.75">
      <c r="A93" s="113">
        <v>90</v>
      </c>
      <c r="B93" s="109" t="s">
        <v>611</v>
      </c>
      <c r="C93" s="109" t="s">
        <v>1329</v>
      </c>
      <c r="D93" s="108" t="s">
        <v>1231</v>
      </c>
      <c r="E93" s="108" t="s">
        <v>1231</v>
      </c>
      <c r="F93" s="109" t="s">
        <v>1231</v>
      </c>
      <c r="G93" s="109" t="s">
        <v>1231</v>
      </c>
      <c r="H93" s="109"/>
      <c r="I93" s="112" t="s">
        <v>1234</v>
      </c>
      <c r="J93" s="109" t="s">
        <v>1231</v>
      </c>
      <c r="K93" s="111"/>
    </row>
    <row r="94" spans="1:11" ht="78.75">
      <c r="A94" s="113">
        <v>91</v>
      </c>
      <c r="B94" s="109" t="s">
        <v>586</v>
      </c>
      <c r="C94" s="109" t="s">
        <v>1330</v>
      </c>
      <c r="D94" s="108" t="s">
        <v>1231</v>
      </c>
      <c r="E94" s="108" t="s">
        <v>1233</v>
      </c>
      <c r="F94" s="109" t="s">
        <v>1231</v>
      </c>
      <c r="G94" s="109" t="s">
        <v>1231</v>
      </c>
      <c r="H94" s="109" t="s">
        <v>1231</v>
      </c>
      <c r="I94" s="109"/>
      <c r="J94" s="109"/>
      <c r="K94" s="111"/>
    </row>
    <row r="95" spans="1:11" ht="78.75">
      <c r="A95" s="113">
        <v>92</v>
      </c>
      <c r="B95" s="109" t="s">
        <v>348</v>
      </c>
      <c r="C95" s="571" t="s">
        <v>2528</v>
      </c>
      <c r="D95" s="108" t="s">
        <v>1231</v>
      </c>
      <c r="E95" s="108" t="s">
        <v>1231</v>
      </c>
      <c r="F95" s="109" t="s">
        <v>1231</v>
      </c>
      <c r="G95" s="109" t="s">
        <v>1231</v>
      </c>
      <c r="H95" s="109"/>
      <c r="I95" s="109"/>
      <c r="J95" s="109" t="s">
        <v>1231</v>
      </c>
      <c r="K95" s="111"/>
    </row>
    <row r="96" spans="1:11" ht="78.75">
      <c r="A96" s="109">
        <v>93</v>
      </c>
      <c r="B96" s="109" t="s">
        <v>540</v>
      </c>
      <c r="C96" s="109" t="s">
        <v>1331</v>
      </c>
      <c r="D96" s="108" t="s">
        <v>1231</v>
      </c>
      <c r="E96" s="108" t="s">
        <v>1231</v>
      </c>
      <c r="F96" s="109" t="s">
        <v>1231</v>
      </c>
      <c r="G96" s="109" t="s">
        <v>1231</v>
      </c>
      <c r="H96" s="109" t="s">
        <v>1231</v>
      </c>
      <c r="I96" s="109"/>
      <c r="J96" s="109" t="s">
        <v>1231</v>
      </c>
      <c r="K96" s="111"/>
    </row>
    <row r="97" spans="1:11" ht="78.75">
      <c r="A97" s="113">
        <v>94</v>
      </c>
      <c r="B97" s="109" t="s">
        <v>285</v>
      </c>
      <c r="C97" s="109" t="s">
        <v>1332</v>
      </c>
      <c r="D97" s="108" t="s">
        <v>1231</v>
      </c>
      <c r="E97" s="108" t="s">
        <v>1231</v>
      </c>
      <c r="F97" s="109" t="s">
        <v>1231</v>
      </c>
      <c r="G97" s="109" t="s">
        <v>1231</v>
      </c>
      <c r="H97" s="109"/>
      <c r="I97" s="109"/>
      <c r="J97" s="109" t="s">
        <v>1231</v>
      </c>
      <c r="K97" s="111"/>
    </row>
    <row r="98" spans="1:11" ht="78.75">
      <c r="A98" s="113">
        <v>95</v>
      </c>
      <c r="B98" s="109" t="s">
        <v>825</v>
      </c>
      <c r="C98" s="109" t="s">
        <v>1333</v>
      </c>
      <c r="D98" s="108" t="s">
        <v>1231</v>
      </c>
      <c r="E98" s="108" t="s">
        <v>1231</v>
      </c>
      <c r="F98" s="109" t="s">
        <v>1231</v>
      </c>
      <c r="G98" s="109" t="s">
        <v>1231</v>
      </c>
      <c r="H98" s="109" t="s">
        <v>1231</v>
      </c>
      <c r="I98" s="109"/>
      <c r="J98" s="109" t="s">
        <v>1231</v>
      </c>
      <c r="K98" s="111"/>
    </row>
    <row r="99" spans="1:11" ht="78.75">
      <c r="A99" s="113">
        <v>96</v>
      </c>
      <c r="B99" s="110" t="s">
        <v>470</v>
      </c>
      <c r="C99" s="109" t="s">
        <v>1334</v>
      </c>
      <c r="D99" s="108" t="s">
        <v>1231</v>
      </c>
      <c r="E99" s="108" t="s">
        <v>1231</v>
      </c>
      <c r="F99" s="109" t="s">
        <v>1231</v>
      </c>
      <c r="G99" s="109" t="s">
        <v>1231</v>
      </c>
      <c r="H99" s="109"/>
      <c r="I99" s="109"/>
      <c r="J99" s="109" t="s">
        <v>1231</v>
      </c>
      <c r="K99" s="111"/>
    </row>
    <row r="100" spans="1:11" ht="78.75">
      <c r="A100" s="109">
        <v>97</v>
      </c>
      <c r="B100" s="109" t="s">
        <v>678</v>
      </c>
      <c r="C100" s="109" t="s">
        <v>1335</v>
      </c>
      <c r="D100" s="108" t="s">
        <v>1231</v>
      </c>
      <c r="E100" s="108" t="s">
        <v>1231</v>
      </c>
      <c r="F100" s="109" t="s">
        <v>1231</v>
      </c>
      <c r="G100" s="109" t="s">
        <v>1231</v>
      </c>
      <c r="H100" s="109" t="s">
        <v>1231</v>
      </c>
      <c r="I100" s="109"/>
      <c r="J100" s="109" t="s">
        <v>1231</v>
      </c>
      <c r="K100" s="111"/>
    </row>
    <row r="101" spans="1:11" ht="78.75">
      <c r="A101" s="113">
        <v>98</v>
      </c>
      <c r="B101" s="109" t="s">
        <v>500</v>
      </c>
      <c r="C101" s="109" t="s">
        <v>1336</v>
      </c>
      <c r="D101" s="108" t="s">
        <v>1231</v>
      </c>
      <c r="E101" s="108" t="s">
        <v>1231</v>
      </c>
      <c r="F101" s="109" t="s">
        <v>1231</v>
      </c>
      <c r="G101" s="109"/>
      <c r="H101" s="109" t="s">
        <v>1231</v>
      </c>
      <c r="I101" s="109" t="s">
        <v>1231</v>
      </c>
      <c r="J101" s="109" t="s">
        <v>1231</v>
      </c>
      <c r="K101" s="111"/>
    </row>
    <row r="102" spans="1:11" ht="78.75">
      <c r="A102" s="113">
        <v>99</v>
      </c>
      <c r="B102" s="109" t="s">
        <v>485</v>
      </c>
      <c r="C102" s="109" t="s">
        <v>1337</v>
      </c>
      <c r="D102" s="108" t="s">
        <v>1231</v>
      </c>
      <c r="E102" s="108" t="s">
        <v>1231</v>
      </c>
      <c r="F102" s="109" t="s">
        <v>1231</v>
      </c>
      <c r="G102" s="109" t="s">
        <v>1231</v>
      </c>
      <c r="H102" s="109" t="s">
        <v>1231</v>
      </c>
      <c r="I102" s="109"/>
      <c r="J102" s="109" t="s">
        <v>1231</v>
      </c>
      <c r="K102" s="111"/>
    </row>
    <row r="103" spans="1:11" ht="78.75">
      <c r="A103" s="113">
        <v>100</v>
      </c>
      <c r="B103" s="110" t="s">
        <v>315</v>
      </c>
      <c r="C103" s="109" t="s">
        <v>1338</v>
      </c>
      <c r="D103" s="108" t="s">
        <v>1231</v>
      </c>
      <c r="E103" s="108"/>
      <c r="F103" s="109" t="s">
        <v>1231</v>
      </c>
      <c r="G103" s="109" t="s">
        <v>1231</v>
      </c>
      <c r="H103" s="109" t="s">
        <v>1231</v>
      </c>
      <c r="I103" s="109"/>
      <c r="J103" s="109"/>
      <c r="K103" s="111"/>
    </row>
    <row r="104" spans="1:11" ht="78.75">
      <c r="A104" s="109">
        <v>101</v>
      </c>
      <c r="B104" s="109" t="s">
        <v>493</v>
      </c>
      <c r="C104" s="109" t="s">
        <v>1339</v>
      </c>
      <c r="D104" s="108" t="s">
        <v>1231</v>
      </c>
      <c r="E104" s="108"/>
      <c r="F104" s="116" t="s">
        <v>1231</v>
      </c>
      <c r="G104" s="109" t="s">
        <v>1231</v>
      </c>
      <c r="H104" s="109" t="s">
        <v>1231</v>
      </c>
      <c r="I104" s="109"/>
      <c r="J104" s="109"/>
      <c r="K104" s="111"/>
    </row>
    <row r="105" spans="1:11" ht="126">
      <c r="A105" s="113">
        <v>102</v>
      </c>
      <c r="B105" s="109" t="s">
        <v>792</v>
      </c>
      <c r="C105" s="109" t="s">
        <v>1340</v>
      </c>
      <c r="D105" s="108" t="s">
        <v>1231</v>
      </c>
      <c r="E105" s="108"/>
      <c r="F105" s="109" t="s">
        <v>1231</v>
      </c>
      <c r="G105" s="109" t="s">
        <v>1231</v>
      </c>
      <c r="H105" s="109" t="s">
        <v>1231</v>
      </c>
      <c r="I105" s="109"/>
      <c r="J105" s="109" t="s">
        <v>1231</v>
      </c>
      <c r="K105" s="111"/>
    </row>
    <row r="106" spans="1:11" ht="126">
      <c r="A106" s="113">
        <v>103</v>
      </c>
      <c r="B106" s="110" t="s">
        <v>452</v>
      </c>
      <c r="C106" s="571" t="s">
        <v>2521</v>
      </c>
      <c r="D106" s="108" t="s">
        <v>1231</v>
      </c>
      <c r="E106" s="108" t="s">
        <v>1231</v>
      </c>
      <c r="F106" s="109" t="s">
        <v>1231</v>
      </c>
      <c r="G106" s="109" t="s">
        <v>1231</v>
      </c>
      <c r="H106" s="109"/>
      <c r="I106" s="109"/>
      <c r="J106" s="109" t="s">
        <v>1231</v>
      </c>
      <c r="K106" s="111" t="s">
        <v>1231</v>
      </c>
    </row>
    <row r="107" spans="1:11" ht="94.5">
      <c r="A107" s="113">
        <v>104</v>
      </c>
      <c r="B107" s="109" t="s">
        <v>555</v>
      </c>
      <c r="C107" s="109" t="s">
        <v>1341</v>
      </c>
      <c r="D107" s="108" t="s">
        <v>1232</v>
      </c>
      <c r="E107" s="108"/>
      <c r="F107" s="109" t="s">
        <v>1231</v>
      </c>
      <c r="G107" s="109"/>
      <c r="H107" s="109"/>
      <c r="I107" s="109"/>
      <c r="J107" s="109"/>
      <c r="K107" s="111"/>
    </row>
    <row r="108" spans="1:11" ht="63">
      <c r="A108" s="109">
        <v>105</v>
      </c>
      <c r="B108" s="110" t="s">
        <v>342</v>
      </c>
      <c r="C108" s="109" t="s">
        <v>1342</v>
      </c>
      <c r="D108" s="108" t="s">
        <v>1231</v>
      </c>
      <c r="E108" s="108"/>
      <c r="F108" s="109" t="s">
        <v>1231</v>
      </c>
      <c r="G108" s="109" t="s">
        <v>1231</v>
      </c>
      <c r="H108" s="109"/>
      <c r="I108" s="109"/>
      <c r="J108" s="109"/>
      <c r="K108" s="111" t="s">
        <v>1231</v>
      </c>
    </row>
    <row r="109" spans="1:11" ht="63">
      <c r="A109" s="113">
        <v>106</v>
      </c>
      <c r="B109" s="109" t="s">
        <v>184</v>
      </c>
      <c r="C109" s="109" t="s">
        <v>1343</v>
      </c>
      <c r="D109" s="108" t="s">
        <v>1232</v>
      </c>
      <c r="E109" s="108"/>
      <c r="F109" s="109"/>
      <c r="G109" s="109"/>
      <c r="H109" s="109"/>
      <c r="I109" s="109"/>
      <c r="J109" s="109"/>
      <c r="K109" s="111" t="s">
        <v>1231</v>
      </c>
    </row>
    <row r="110" spans="1:11" ht="110.25">
      <c r="A110" s="113">
        <v>107</v>
      </c>
      <c r="B110" s="110" t="s">
        <v>480</v>
      </c>
      <c r="C110" s="109" t="s">
        <v>1344</v>
      </c>
      <c r="D110" s="108" t="s">
        <v>1231</v>
      </c>
      <c r="E110" s="108"/>
      <c r="F110" s="109" t="s">
        <v>1231</v>
      </c>
      <c r="G110" s="109" t="s">
        <v>1231</v>
      </c>
      <c r="H110" s="109"/>
      <c r="I110" s="109"/>
      <c r="J110" s="109"/>
      <c r="K110" s="111" t="s">
        <v>1231</v>
      </c>
    </row>
    <row r="111" spans="1:11" ht="110.25">
      <c r="A111" s="113">
        <v>108</v>
      </c>
      <c r="B111" s="110" t="s">
        <v>436</v>
      </c>
      <c r="C111" s="109" t="s">
        <v>1345</v>
      </c>
      <c r="D111" s="108" t="s">
        <v>1231</v>
      </c>
      <c r="E111" s="108"/>
      <c r="F111" s="109" t="s">
        <v>1231</v>
      </c>
      <c r="G111" s="109" t="s">
        <v>1231</v>
      </c>
      <c r="H111" s="109"/>
      <c r="I111" s="109"/>
      <c r="J111" s="109"/>
      <c r="K111" s="111" t="s">
        <v>1231</v>
      </c>
    </row>
    <row r="112" spans="1:11" ht="78.75">
      <c r="A112" s="109">
        <v>109</v>
      </c>
      <c r="B112" s="110" t="s">
        <v>818</v>
      </c>
      <c r="C112" s="109" t="s">
        <v>1346</v>
      </c>
      <c r="D112" s="108" t="s">
        <v>1231</v>
      </c>
      <c r="E112" s="108" t="s">
        <v>1231</v>
      </c>
      <c r="F112" s="109"/>
      <c r="G112" s="109" t="s">
        <v>1231</v>
      </c>
      <c r="H112" s="109"/>
      <c r="I112" s="109"/>
      <c r="J112" s="109" t="s">
        <v>1231</v>
      </c>
      <c r="K112" s="111" t="s">
        <v>1240</v>
      </c>
    </row>
    <row r="113" spans="1:11" ht="78.75">
      <c r="A113" s="113">
        <v>110</v>
      </c>
      <c r="B113" s="109" t="s">
        <v>294</v>
      </c>
      <c r="C113" s="109" t="s">
        <v>1347</v>
      </c>
      <c r="D113" s="108" t="s">
        <v>1231</v>
      </c>
      <c r="E113" s="108" t="s">
        <v>1231</v>
      </c>
      <c r="F113" s="109"/>
      <c r="G113" s="109" t="s">
        <v>1231</v>
      </c>
      <c r="H113" s="109"/>
      <c r="I113" s="109"/>
      <c r="J113" s="109" t="s">
        <v>1231</v>
      </c>
      <c r="K113" s="111"/>
    </row>
    <row r="114" spans="1:11" ht="78.75">
      <c r="A114" s="113">
        <v>111</v>
      </c>
      <c r="B114" s="110" t="s">
        <v>578</v>
      </c>
      <c r="C114" s="109" t="s">
        <v>1348</v>
      </c>
      <c r="D114" s="108" t="s">
        <v>1231</v>
      </c>
      <c r="E114" s="108" t="s">
        <v>1231</v>
      </c>
      <c r="F114" s="109"/>
      <c r="G114" s="109" t="s">
        <v>1231</v>
      </c>
      <c r="H114" s="109"/>
      <c r="I114" s="109"/>
      <c r="J114" s="109" t="s">
        <v>1231</v>
      </c>
      <c r="K114" s="111"/>
    </row>
    <row r="115" spans="1:11" ht="78.75">
      <c r="A115" s="113">
        <v>112</v>
      </c>
      <c r="B115" s="109" t="s">
        <v>390</v>
      </c>
      <c r="C115" s="571" t="s">
        <v>2522</v>
      </c>
      <c r="D115" s="108" t="s">
        <v>1231</v>
      </c>
      <c r="E115" s="108" t="s">
        <v>1231</v>
      </c>
      <c r="F115" s="109"/>
      <c r="G115" s="109" t="s">
        <v>1231</v>
      </c>
      <c r="H115" s="109"/>
      <c r="I115" s="109"/>
      <c r="J115" s="109" t="s">
        <v>1231</v>
      </c>
      <c r="K115" s="111"/>
    </row>
    <row r="116" spans="1:11" ht="78.75">
      <c r="A116" s="109">
        <v>113</v>
      </c>
      <c r="B116" s="110" t="s">
        <v>559</v>
      </c>
      <c r="C116" s="109" t="s">
        <v>1349</v>
      </c>
      <c r="D116" s="108" t="s">
        <v>1231</v>
      </c>
      <c r="E116" s="108" t="s">
        <v>1231</v>
      </c>
      <c r="F116" s="109"/>
      <c r="G116" s="109" t="s">
        <v>1231</v>
      </c>
      <c r="H116" s="109"/>
      <c r="I116" s="109"/>
      <c r="J116" s="109" t="s">
        <v>1231</v>
      </c>
      <c r="K116" s="111"/>
    </row>
    <row r="117" spans="1:11" ht="78.75">
      <c r="A117" s="113">
        <v>114</v>
      </c>
      <c r="B117" s="109" t="s">
        <v>753</v>
      </c>
      <c r="C117" s="109" t="s">
        <v>1350</v>
      </c>
      <c r="D117" s="108" t="s">
        <v>1231</v>
      </c>
      <c r="E117" s="108" t="s">
        <v>1231</v>
      </c>
      <c r="F117" s="109"/>
      <c r="G117" s="109" t="s">
        <v>1231</v>
      </c>
      <c r="H117" s="109"/>
      <c r="I117" s="109"/>
      <c r="J117" s="109" t="s">
        <v>1231</v>
      </c>
      <c r="K117" s="111"/>
    </row>
    <row r="118" spans="1:11" ht="78.75">
      <c r="A118" s="113">
        <v>115</v>
      </c>
      <c r="B118" s="109" t="s">
        <v>412</v>
      </c>
      <c r="C118" s="109" t="s">
        <v>1351</v>
      </c>
      <c r="D118" s="108" t="s">
        <v>1231</v>
      </c>
      <c r="E118" s="108" t="s">
        <v>1231</v>
      </c>
      <c r="F118" s="109"/>
      <c r="G118" s="109" t="s">
        <v>1231</v>
      </c>
      <c r="H118" s="109"/>
      <c r="I118" s="109"/>
      <c r="J118" s="109" t="s">
        <v>1231</v>
      </c>
      <c r="K118" s="111"/>
    </row>
    <row r="119" spans="1:11" ht="78.75">
      <c r="A119" s="113">
        <v>116</v>
      </c>
      <c r="B119" s="109" t="s">
        <v>497</v>
      </c>
      <c r="C119" s="571" t="s">
        <v>2529</v>
      </c>
      <c r="D119" s="108" t="s">
        <v>1231</v>
      </c>
      <c r="E119" s="108" t="s">
        <v>1231</v>
      </c>
      <c r="F119" s="109"/>
      <c r="G119" s="109" t="s">
        <v>1231</v>
      </c>
      <c r="H119" s="109"/>
      <c r="I119" s="109"/>
      <c r="J119" s="109" t="s">
        <v>1231</v>
      </c>
      <c r="K119" s="111"/>
    </row>
    <row r="120" spans="1:11" ht="78.75">
      <c r="A120" s="109">
        <v>117</v>
      </c>
      <c r="B120" s="109" t="s">
        <v>796</v>
      </c>
      <c r="C120" s="109" t="s">
        <v>1352</v>
      </c>
      <c r="D120" s="108" t="s">
        <v>1231</v>
      </c>
      <c r="E120" s="108" t="s">
        <v>1231</v>
      </c>
      <c r="F120" s="109"/>
      <c r="G120" s="109" t="s">
        <v>1231</v>
      </c>
      <c r="H120" s="109"/>
      <c r="I120" s="109"/>
      <c r="J120" s="109" t="s">
        <v>1231</v>
      </c>
      <c r="K120" s="111"/>
    </row>
    <row r="121" spans="1:11" ht="78.75">
      <c r="A121" s="113">
        <v>118</v>
      </c>
      <c r="B121" s="109" t="s">
        <v>312</v>
      </c>
      <c r="C121" s="109" t="s">
        <v>1353</v>
      </c>
      <c r="D121" s="108" t="s">
        <v>1231</v>
      </c>
      <c r="E121" s="108" t="s">
        <v>1231</v>
      </c>
      <c r="F121" s="109"/>
      <c r="G121" s="109" t="s">
        <v>1231</v>
      </c>
      <c r="H121" s="109"/>
      <c r="I121" s="109"/>
      <c r="J121" s="109" t="s">
        <v>1231</v>
      </c>
      <c r="K121" s="111"/>
    </row>
    <row r="122" spans="1:11" ht="78.75">
      <c r="A122" s="113">
        <v>119</v>
      </c>
      <c r="B122" s="109" t="s">
        <v>189</v>
      </c>
      <c r="C122" s="109" t="s">
        <v>1354</v>
      </c>
      <c r="D122" s="108" t="s">
        <v>1231</v>
      </c>
      <c r="E122" s="108" t="s">
        <v>1231</v>
      </c>
      <c r="F122" s="109"/>
      <c r="G122" s="109" t="s">
        <v>1231</v>
      </c>
      <c r="H122" s="109"/>
      <c r="I122" s="109"/>
      <c r="J122" s="109" t="s">
        <v>1231</v>
      </c>
      <c r="K122" s="111"/>
    </row>
    <row r="123" spans="1:11" ht="78.75">
      <c r="A123" s="113">
        <v>120</v>
      </c>
      <c r="B123" s="110" t="s">
        <v>141</v>
      </c>
      <c r="C123" s="109" t="s">
        <v>1355</v>
      </c>
      <c r="D123" s="108" t="s">
        <v>1231</v>
      </c>
      <c r="E123" s="108" t="s">
        <v>1231</v>
      </c>
      <c r="F123" s="109"/>
      <c r="G123" s="109" t="s">
        <v>1231</v>
      </c>
      <c r="H123" s="109"/>
      <c r="I123" s="109"/>
      <c r="J123" s="109" t="s">
        <v>1231</v>
      </c>
      <c r="K123" s="111"/>
    </row>
    <row r="124" spans="1:11" ht="78.75">
      <c r="A124" s="109">
        <v>121</v>
      </c>
      <c r="B124" s="110" t="s">
        <v>153</v>
      </c>
      <c r="C124" s="109" t="s">
        <v>1356</v>
      </c>
      <c r="D124" s="108" t="s">
        <v>1231</v>
      </c>
      <c r="E124" s="108" t="s">
        <v>1231</v>
      </c>
      <c r="F124" s="109"/>
      <c r="G124" s="109" t="s">
        <v>1231</v>
      </c>
      <c r="H124" s="109"/>
      <c r="I124" s="109"/>
      <c r="J124" s="109" t="s">
        <v>1231</v>
      </c>
      <c r="K124" s="111"/>
    </row>
    <row r="125" spans="1:11" ht="78.75">
      <c r="A125" s="113">
        <v>122</v>
      </c>
      <c r="B125" s="109" t="s">
        <v>855</v>
      </c>
      <c r="C125" s="109" t="s">
        <v>1357</v>
      </c>
      <c r="D125" s="108" t="s">
        <v>1231</v>
      </c>
      <c r="E125" s="108" t="s">
        <v>1231</v>
      </c>
      <c r="F125" s="109"/>
      <c r="G125" s="109"/>
      <c r="H125" s="109"/>
      <c r="I125" s="109"/>
      <c r="J125" s="109" t="s">
        <v>1231</v>
      </c>
      <c r="K125" s="111"/>
    </row>
    <row r="126" spans="1:11" ht="78.75">
      <c r="A126" s="113">
        <v>123</v>
      </c>
      <c r="B126" s="110" t="s">
        <v>178</v>
      </c>
      <c r="C126" s="109" t="s">
        <v>1358</v>
      </c>
      <c r="D126" s="108" t="s">
        <v>1232</v>
      </c>
      <c r="E126" s="108" t="s">
        <v>1231</v>
      </c>
      <c r="F126" s="109"/>
      <c r="G126" s="109" t="s">
        <v>1231</v>
      </c>
      <c r="H126" s="109"/>
      <c r="I126" s="109"/>
      <c r="J126" s="109" t="s">
        <v>1231</v>
      </c>
      <c r="K126" s="111"/>
    </row>
    <row r="127" spans="1:11" ht="78.75">
      <c r="A127" s="113">
        <v>124</v>
      </c>
      <c r="B127" s="109" t="s">
        <v>194</v>
      </c>
      <c r="C127" s="109" t="s">
        <v>1359</v>
      </c>
      <c r="D127" s="108" t="s">
        <v>1231</v>
      </c>
      <c r="E127" s="108" t="s">
        <v>1231</v>
      </c>
      <c r="F127" s="109"/>
      <c r="G127" s="109" t="s">
        <v>1231</v>
      </c>
      <c r="H127" s="109"/>
      <c r="I127" s="109"/>
      <c r="J127" s="109" t="s">
        <v>1231</v>
      </c>
      <c r="K127" s="111"/>
    </row>
    <row r="128" spans="1:11" ht="78.75">
      <c r="A128" s="109">
        <v>125</v>
      </c>
      <c r="B128" s="109" t="s">
        <v>401</v>
      </c>
      <c r="C128" s="109" t="s">
        <v>1360</v>
      </c>
      <c r="D128" s="108" t="s">
        <v>1231</v>
      </c>
      <c r="E128" s="108" t="s">
        <v>1231</v>
      </c>
      <c r="F128" s="109"/>
      <c r="G128" s="109" t="s">
        <v>1231</v>
      </c>
      <c r="H128" s="109"/>
      <c r="I128" s="109"/>
      <c r="J128" s="109" t="s">
        <v>1231</v>
      </c>
      <c r="K128" s="111"/>
    </row>
    <row r="129" spans="1:11" ht="78.75">
      <c r="A129" s="113">
        <v>126</v>
      </c>
      <c r="B129" s="110" t="s">
        <v>171</v>
      </c>
      <c r="C129" s="574" t="s">
        <v>2534</v>
      </c>
      <c r="D129" s="108"/>
      <c r="E129" s="108"/>
      <c r="F129" s="109"/>
      <c r="G129" s="109"/>
      <c r="H129" s="109"/>
      <c r="I129" s="109" t="s">
        <v>1231</v>
      </c>
      <c r="J129" s="109"/>
      <c r="K129" s="111"/>
    </row>
    <row r="130" spans="1:11" ht="78.75">
      <c r="A130" s="113">
        <v>127</v>
      </c>
      <c r="B130" s="109" t="s">
        <v>693</v>
      </c>
      <c r="C130" s="109" t="s">
        <v>1361</v>
      </c>
      <c r="D130" s="108" t="s">
        <v>1231</v>
      </c>
      <c r="E130" s="108" t="s">
        <v>1231</v>
      </c>
      <c r="F130" s="109"/>
      <c r="G130" s="109" t="s">
        <v>1231</v>
      </c>
      <c r="H130" s="109"/>
      <c r="I130" s="109"/>
      <c r="J130" s="109" t="s">
        <v>1231</v>
      </c>
      <c r="K130" s="111"/>
    </row>
    <row r="131" spans="1:11" ht="78.75">
      <c r="A131" s="113">
        <v>128</v>
      </c>
      <c r="B131" s="119" t="s">
        <v>710</v>
      </c>
      <c r="C131" s="109" t="s">
        <v>1362</v>
      </c>
      <c r="D131" s="118"/>
      <c r="E131" s="118"/>
      <c r="F131" s="113"/>
      <c r="G131" s="113"/>
      <c r="H131" s="113"/>
      <c r="I131" s="113"/>
      <c r="J131" s="113"/>
      <c r="K131" s="111" t="s">
        <v>1231</v>
      </c>
    </row>
    <row r="132" spans="1:11" ht="110.25">
      <c r="A132" s="109">
        <v>129</v>
      </c>
      <c r="B132" s="110" t="s">
        <v>290</v>
      </c>
      <c r="C132" s="109" t="s">
        <v>1363</v>
      </c>
      <c r="D132" s="108" t="s">
        <v>1231</v>
      </c>
      <c r="E132" s="108"/>
      <c r="F132" s="109"/>
      <c r="G132" s="109"/>
      <c r="H132" s="109"/>
      <c r="I132" s="109"/>
      <c r="J132" s="109"/>
      <c r="K132" s="111" t="s">
        <v>1233</v>
      </c>
    </row>
    <row r="133" spans="1:11" ht="110.25">
      <c r="A133" s="113">
        <v>130</v>
      </c>
      <c r="B133" s="110" t="s">
        <v>421</v>
      </c>
      <c r="C133" s="109" t="s">
        <v>1364</v>
      </c>
      <c r="D133" s="108" t="s">
        <v>1231</v>
      </c>
      <c r="E133" s="108"/>
      <c r="F133" s="109"/>
      <c r="G133" s="109"/>
      <c r="H133" s="109"/>
      <c r="I133" s="109"/>
      <c r="J133" s="109"/>
      <c r="K133" s="111"/>
    </row>
    <row r="134" spans="1:11" ht="110.25">
      <c r="A134" s="113">
        <v>131</v>
      </c>
      <c r="B134" s="110" t="s">
        <v>175</v>
      </c>
      <c r="C134" s="109" t="s">
        <v>1365</v>
      </c>
      <c r="D134" s="108" t="s">
        <v>1231</v>
      </c>
      <c r="E134" s="108"/>
      <c r="F134" s="109"/>
      <c r="G134" s="109"/>
      <c r="H134" s="109"/>
      <c r="I134" s="109"/>
      <c r="J134" s="109"/>
      <c r="K134" s="111"/>
    </row>
    <row r="135" spans="1:11" ht="110.25">
      <c r="A135" s="113">
        <v>132</v>
      </c>
      <c r="B135" s="110" t="s">
        <v>529</v>
      </c>
      <c r="C135" s="109" t="s">
        <v>1366</v>
      </c>
      <c r="D135" s="108" t="s">
        <v>1231</v>
      </c>
      <c r="E135" s="108"/>
      <c r="F135" s="109"/>
      <c r="G135" s="109"/>
      <c r="H135" s="109"/>
      <c r="I135" s="109"/>
      <c r="J135" s="109"/>
      <c r="K135" s="111"/>
    </row>
    <row r="136" spans="1:11" ht="110.25">
      <c r="A136" s="109">
        <v>133</v>
      </c>
      <c r="B136" s="109" t="s">
        <v>549</v>
      </c>
      <c r="C136" s="109" t="s">
        <v>1367</v>
      </c>
      <c r="D136" s="108" t="s">
        <v>1231</v>
      </c>
      <c r="E136" s="108"/>
      <c r="F136" s="109"/>
      <c r="G136" s="109"/>
      <c r="H136" s="109"/>
      <c r="I136" s="109"/>
      <c r="J136" s="109"/>
      <c r="K136" s="111"/>
    </row>
    <row r="137" spans="1:11" ht="110.25">
      <c r="A137" s="113">
        <v>134</v>
      </c>
      <c r="B137" s="110" t="s">
        <v>228</v>
      </c>
      <c r="C137" s="109" t="s">
        <v>1368</v>
      </c>
      <c r="D137" s="108" t="s">
        <v>1231</v>
      </c>
      <c r="E137" s="108"/>
      <c r="F137" s="109"/>
      <c r="G137" s="109"/>
      <c r="H137" s="109"/>
      <c r="I137" s="109"/>
      <c r="J137" s="109"/>
      <c r="K137" s="111"/>
    </row>
    <row r="138" spans="1:11" ht="94.5">
      <c r="A138" s="113">
        <v>135</v>
      </c>
      <c r="B138" s="110" t="s">
        <v>370</v>
      </c>
      <c r="C138" s="109" t="s">
        <v>1369</v>
      </c>
      <c r="D138" s="108" t="s">
        <v>1231</v>
      </c>
      <c r="E138" s="108"/>
      <c r="F138" s="109"/>
      <c r="G138" s="109"/>
      <c r="H138" s="109"/>
      <c r="I138" s="109"/>
      <c r="J138" s="109"/>
      <c r="K138" s="111"/>
    </row>
    <row r="139" spans="1:11" ht="110.25">
      <c r="A139" s="113">
        <v>136</v>
      </c>
      <c r="B139" s="109" t="s">
        <v>272</v>
      </c>
      <c r="C139" s="109" t="s">
        <v>1370</v>
      </c>
      <c r="D139" s="108" t="s">
        <v>1231</v>
      </c>
      <c r="E139" s="108"/>
      <c r="F139" s="109"/>
      <c r="G139" s="109"/>
      <c r="H139" s="109"/>
      <c r="I139" s="109"/>
      <c r="J139" s="109"/>
      <c r="K139" s="111"/>
    </row>
    <row r="140" spans="1:11" ht="110.25">
      <c r="A140" s="109">
        <v>137</v>
      </c>
      <c r="B140" s="109" t="s">
        <v>532</v>
      </c>
      <c r="C140" s="109" t="s">
        <v>1371</v>
      </c>
      <c r="D140" s="108" t="s">
        <v>1231</v>
      </c>
      <c r="E140" s="108"/>
      <c r="F140" s="109"/>
      <c r="G140" s="109"/>
      <c r="H140" s="109"/>
      <c r="I140" s="109"/>
      <c r="J140" s="109"/>
      <c r="K140" s="111"/>
    </row>
    <row r="141" spans="1:11" ht="78.75">
      <c r="A141" s="113">
        <v>138</v>
      </c>
      <c r="B141" s="109" t="s">
        <v>924</v>
      </c>
      <c r="C141" s="109" t="s">
        <v>1372</v>
      </c>
      <c r="D141" s="108" t="s">
        <v>1231</v>
      </c>
      <c r="E141" s="108" t="s">
        <v>1231</v>
      </c>
      <c r="F141" s="109" t="s">
        <v>1231</v>
      </c>
      <c r="G141" s="109" t="s">
        <v>1231</v>
      </c>
      <c r="H141" s="109"/>
      <c r="I141" s="112" t="s">
        <v>1231</v>
      </c>
      <c r="J141" s="109" t="s">
        <v>1231</v>
      </c>
      <c r="K141" s="111"/>
    </row>
    <row r="142" spans="1:11" ht="94.5">
      <c r="A142" s="113">
        <v>139</v>
      </c>
      <c r="B142" s="109" t="s">
        <v>720</v>
      </c>
      <c r="C142" s="109" t="s">
        <v>1373</v>
      </c>
      <c r="D142" s="108" t="s">
        <v>1231</v>
      </c>
      <c r="E142" s="108" t="s">
        <v>1231</v>
      </c>
      <c r="F142" s="109" t="s">
        <v>1231</v>
      </c>
      <c r="G142" s="109" t="s">
        <v>1231</v>
      </c>
      <c r="H142" s="109"/>
      <c r="I142" s="112" t="s">
        <v>1231</v>
      </c>
      <c r="J142" s="109" t="s">
        <v>1231</v>
      </c>
      <c r="K142" s="111"/>
    </row>
    <row r="143" spans="1:11" ht="47.25">
      <c r="A143" s="113">
        <v>140</v>
      </c>
      <c r="B143" s="114" t="s">
        <v>221</v>
      </c>
      <c r="C143" s="115" t="s">
        <v>1374</v>
      </c>
      <c r="D143" s="108" t="s">
        <v>1231</v>
      </c>
      <c r="E143" s="108"/>
      <c r="F143" s="109"/>
      <c r="G143" s="109"/>
      <c r="H143" s="109"/>
      <c r="I143" s="109"/>
      <c r="J143" s="109"/>
      <c r="K143" s="111"/>
    </row>
    <row r="144" spans="1:11" ht="47.25">
      <c r="A144" s="109">
        <v>141</v>
      </c>
      <c r="B144" s="117" t="s">
        <v>455</v>
      </c>
      <c r="C144" s="115" t="s">
        <v>1375</v>
      </c>
      <c r="D144" s="118" t="s">
        <v>1231</v>
      </c>
      <c r="E144" s="118"/>
      <c r="F144" s="113"/>
      <c r="G144" s="113"/>
      <c r="H144" s="113"/>
      <c r="I144" s="113"/>
      <c r="J144" s="113"/>
      <c r="K144" s="111"/>
    </row>
    <row r="145" spans="1:11" ht="78.75">
      <c r="A145" s="113">
        <v>142</v>
      </c>
      <c r="B145" s="109" t="s">
        <v>620</v>
      </c>
      <c r="C145" s="109" t="s">
        <v>1376</v>
      </c>
      <c r="D145" s="108" t="s">
        <v>1231</v>
      </c>
      <c r="E145" s="108" t="s">
        <v>1231</v>
      </c>
      <c r="F145" s="109" t="s">
        <v>1231</v>
      </c>
      <c r="G145" s="109" t="s">
        <v>1231</v>
      </c>
      <c r="H145" s="109"/>
      <c r="I145" s="112" t="s">
        <v>1231</v>
      </c>
      <c r="J145" s="109" t="s">
        <v>1231</v>
      </c>
      <c r="K145" s="111"/>
    </row>
    <row r="146" spans="1:11" ht="78.75">
      <c r="A146" s="113">
        <v>143</v>
      </c>
      <c r="B146" s="109" t="s">
        <v>489</v>
      </c>
      <c r="C146" s="109" t="s">
        <v>1377</v>
      </c>
      <c r="D146" s="108" t="s">
        <v>1231</v>
      </c>
      <c r="E146" s="108" t="s">
        <v>1231</v>
      </c>
      <c r="F146" s="109" t="s">
        <v>1231</v>
      </c>
      <c r="G146" s="109" t="s">
        <v>1231</v>
      </c>
      <c r="H146" s="109"/>
      <c r="I146" s="112" t="s">
        <v>1231</v>
      </c>
      <c r="J146" s="109" t="s">
        <v>1231</v>
      </c>
      <c r="K146" s="111"/>
    </row>
    <row r="147" spans="1:11" ht="94.5">
      <c r="A147" s="113">
        <v>144</v>
      </c>
      <c r="B147" s="110" t="s">
        <v>738</v>
      </c>
      <c r="C147" s="109" t="s">
        <v>1378</v>
      </c>
      <c r="D147" s="108" t="s">
        <v>1231</v>
      </c>
      <c r="E147" s="108" t="s">
        <v>1231</v>
      </c>
      <c r="F147" s="116" t="s">
        <v>1231</v>
      </c>
      <c r="G147" s="109" t="s">
        <v>1231</v>
      </c>
      <c r="H147" s="109"/>
      <c r="I147" s="112" t="s">
        <v>1231</v>
      </c>
      <c r="J147" s="109" t="s">
        <v>1231</v>
      </c>
      <c r="K147" s="111"/>
    </row>
    <row r="148" spans="1:11" ht="94.5">
      <c r="A148" s="109">
        <v>145</v>
      </c>
      <c r="B148" s="110" t="s">
        <v>565</v>
      </c>
      <c r="C148" s="109" t="s">
        <v>1379</v>
      </c>
      <c r="D148" s="108" t="s">
        <v>1231</v>
      </c>
      <c r="E148" s="108" t="s">
        <v>1231</v>
      </c>
      <c r="F148" s="109" t="s">
        <v>1231</v>
      </c>
      <c r="G148" s="109" t="s">
        <v>1231</v>
      </c>
      <c r="H148" s="109"/>
      <c r="I148" s="112" t="s">
        <v>1231</v>
      </c>
      <c r="J148" s="109" t="s">
        <v>1231</v>
      </c>
      <c r="K148" s="111"/>
    </row>
    <row r="149" spans="1:11" ht="94.5">
      <c r="A149" s="113">
        <v>146</v>
      </c>
      <c r="B149" s="109" t="s">
        <v>757</v>
      </c>
      <c r="C149" s="109" t="s">
        <v>1380</v>
      </c>
      <c r="D149" s="108" t="s">
        <v>1231</v>
      </c>
      <c r="E149" s="108" t="s">
        <v>1231</v>
      </c>
      <c r="F149" s="109" t="s">
        <v>1231</v>
      </c>
      <c r="G149" s="109" t="s">
        <v>1231</v>
      </c>
      <c r="H149" s="109"/>
      <c r="I149" s="112" t="s">
        <v>1231</v>
      </c>
      <c r="J149" s="109" t="s">
        <v>1231</v>
      </c>
      <c r="K149" s="111"/>
    </row>
    <row r="150" spans="1:11" ht="94.5">
      <c r="A150" s="113">
        <v>147</v>
      </c>
      <c r="B150" s="109" t="s">
        <v>766</v>
      </c>
      <c r="C150" s="109" t="s">
        <v>1381</v>
      </c>
      <c r="D150" s="108" t="s">
        <v>1231</v>
      </c>
      <c r="E150" s="108" t="s">
        <v>1231</v>
      </c>
      <c r="F150" s="109" t="s">
        <v>1231</v>
      </c>
      <c r="G150" s="109" t="s">
        <v>1231</v>
      </c>
      <c r="H150" s="109"/>
      <c r="I150" s="112" t="s">
        <v>1231</v>
      </c>
      <c r="J150" s="109" t="s">
        <v>1231</v>
      </c>
      <c r="K150" s="111"/>
    </row>
    <row r="151" spans="1:11" ht="78.75">
      <c r="A151" s="113">
        <v>148</v>
      </c>
      <c r="B151" s="109" t="s">
        <v>804</v>
      </c>
      <c r="C151" s="109" t="s">
        <v>1382</v>
      </c>
      <c r="D151" s="108" t="s">
        <v>1231</v>
      </c>
      <c r="E151" s="108" t="s">
        <v>1231</v>
      </c>
      <c r="F151" s="109" t="s">
        <v>1231</v>
      </c>
      <c r="G151" s="109" t="s">
        <v>1231</v>
      </c>
      <c r="H151" s="109"/>
      <c r="I151" s="112" t="s">
        <v>1231</v>
      </c>
      <c r="J151" s="109" t="s">
        <v>1231</v>
      </c>
      <c r="K151" s="111"/>
    </row>
    <row r="152" spans="1:11" ht="78.75">
      <c r="A152" s="109">
        <v>149</v>
      </c>
      <c r="B152" s="110" t="s">
        <v>307</v>
      </c>
      <c r="C152" s="109" t="s">
        <v>1383</v>
      </c>
      <c r="D152" s="108" t="s">
        <v>1231</v>
      </c>
      <c r="E152" s="108" t="s">
        <v>1231</v>
      </c>
      <c r="F152" s="109" t="s">
        <v>1231</v>
      </c>
      <c r="G152" s="109" t="s">
        <v>1231</v>
      </c>
      <c r="H152" s="109"/>
      <c r="I152" s="112" t="s">
        <v>1231</v>
      </c>
      <c r="J152" s="109" t="s">
        <v>1231</v>
      </c>
      <c r="K152" s="111"/>
    </row>
    <row r="153" spans="1:11" ht="94.5">
      <c r="A153" s="113">
        <v>150</v>
      </c>
      <c r="B153" s="119" t="s">
        <v>1009</v>
      </c>
      <c r="C153" s="571" t="s">
        <v>1384</v>
      </c>
      <c r="D153" s="118" t="s">
        <v>1231</v>
      </c>
      <c r="E153" s="118"/>
      <c r="F153" s="113"/>
      <c r="G153" s="113"/>
      <c r="H153" s="113"/>
      <c r="I153" s="113"/>
      <c r="J153" s="109"/>
      <c r="K153" s="111" t="s">
        <v>1231</v>
      </c>
    </row>
    <row r="154" spans="1:11" ht="31.5">
      <c r="A154" s="113">
        <v>151</v>
      </c>
      <c r="B154" s="114" t="s">
        <v>462</v>
      </c>
      <c r="C154" s="115" t="s">
        <v>1385</v>
      </c>
      <c r="D154" s="121" t="s">
        <v>1231</v>
      </c>
      <c r="E154" s="121"/>
      <c r="F154" s="109"/>
      <c r="G154" s="109" t="s">
        <v>1231</v>
      </c>
      <c r="H154" s="109"/>
      <c r="I154" s="109"/>
      <c r="J154" s="109"/>
      <c r="K154" s="111"/>
    </row>
    <row r="155" spans="1:11" ht="47.25">
      <c r="A155" s="113">
        <v>152</v>
      </c>
      <c r="B155" s="114" t="s">
        <v>377</v>
      </c>
      <c r="C155" s="115" t="s">
        <v>1386</v>
      </c>
      <c r="D155" s="121" t="s">
        <v>1231</v>
      </c>
      <c r="E155" s="121"/>
      <c r="F155" s="109"/>
      <c r="G155" s="109" t="s">
        <v>1231</v>
      </c>
      <c r="H155" s="109"/>
      <c r="I155" s="109"/>
      <c r="J155" s="109"/>
      <c r="K155" s="111"/>
    </row>
    <row r="156" spans="1:11" ht="63">
      <c r="A156" s="109">
        <v>153</v>
      </c>
      <c r="B156" s="114" t="s">
        <v>267</v>
      </c>
      <c r="C156" s="115" t="s">
        <v>1387</v>
      </c>
      <c r="D156" s="108" t="s">
        <v>1231</v>
      </c>
      <c r="E156" s="108"/>
      <c r="F156" s="109"/>
      <c r="G156" s="109" t="s">
        <v>1231</v>
      </c>
      <c r="H156" s="109"/>
      <c r="I156" s="109"/>
      <c r="J156" s="109"/>
      <c r="K156" s="111"/>
    </row>
    <row r="157" spans="1:11" ht="47.25">
      <c r="A157" s="113">
        <v>154</v>
      </c>
      <c r="B157" s="115" t="s">
        <v>345</v>
      </c>
      <c r="C157" s="115" t="s">
        <v>1388</v>
      </c>
      <c r="D157" s="121" t="s">
        <v>1231</v>
      </c>
      <c r="E157" s="121"/>
      <c r="F157" s="109"/>
      <c r="G157" s="109" t="s">
        <v>1231</v>
      </c>
      <c r="H157" s="109"/>
      <c r="I157" s="109"/>
      <c r="J157" s="109"/>
      <c r="K157" s="111"/>
    </row>
    <row r="158" spans="1:11" ht="47.25">
      <c r="A158" s="113">
        <v>155</v>
      </c>
      <c r="B158" s="114" t="s">
        <v>458</v>
      </c>
      <c r="C158" s="115" t="s">
        <v>1389</v>
      </c>
      <c r="D158" s="108" t="s">
        <v>1231</v>
      </c>
      <c r="E158" s="108"/>
      <c r="F158" s="109" t="s">
        <v>1231</v>
      </c>
      <c r="G158" s="109" t="s">
        <v>1231</v>
      </c>
      <c r="H158" s="109" t="s">
        <v>1231</v>
      </c>
      <c r="I158" s="109" t="s">
        <v>1231</v>
      </c>
      <c r="J158" s="109"/>
      <c r="K158" s="111"/>
    </row>
    <row r="159" spans="1:11" ht="47.25">
      <c r="A159" s="113">
        <v>156</v>
      </c>
      <c r="B159" s="114" t="s">
        <v>361</v>
      </c>
      <c r="C159" s="115" t="s">
        <v>1390</v>
      </c>
      <c r="D159" s="108" t="s">
        <v>1231</v>
      </c>
      <c r="E159" s="108"/>
      <c r="F159" s="109"/>
      <c r="G159" s="109" t="s">
        <v>1231</v>
      </c>
      <c r="H159" s="109" t="s">
        <v>1231</v>
      </c>
      <c r="I159" s="109" t="s">
        <v>1235</v>
      </c>
      <c r="J159" s="109"/>
      <c r="K159" s="111"/>
    </row>
    <row r="160" spans="1:11" ht="47.25">
      <c r="A160" s="109">
        <v>157</v>
      </c>
      <c r="B160" s="114" t="s">
        <v>232</v>
      </c>
      <c r="C160" s="115" t="s">
        <v>1391</v>
      </c>
      <c r="D160" s="108" t="s">
        <v>1231</v>
      </c>
      <c r="E160" s="108"/>
      <c r="F160" s="109"/>
      <c r="G160" s="109" t="s">
        <v>1231</v>
      </c>
      <c r="H160" s="109"/>
      <c r="I160" s="109"/>
      <c r="J160" s="109"/>
      <c r="K160" s="111"/>
    </row>
    <row r="161" spans="1:11" ht="63">
      <c r="A161" s="113">
        <v>158</v>
      </c>
      <c r="B161" s="117" t="s">
        <v>425</v>
      </c>
      <c r="C161" s="115" t="s">
        <v>1392</v>
      </c>
      <c r="D161" s="122" t="s">
        <v>1231</v>
      </c>
      <c r="E161" s="122"/>
      <c r="F161" s="109" t="s">
        <v>1231</v>
      </c>
      <c r="G161" s="113" t="s">
        <v>1231</v>
      </c>
      <c r="H161" s="113"/>
      <c r="I161" s="113"/>
      <c r="J161" s="113"/>
      <c r="K161" s="111"/>
    </row>
    <row r="162" spans="1:11" ht="47.25">
      <c r="A162" s="113">
        <v>159</v>
      </c>
      <c r="B162" s="115" t="s">
        <v>236</v>
      </c>
      <c r="C162" s="115" t="s">
        <v>1393</v>
      </c>
      <c r="D162" s="108" t="s">
        <v>1231</v>
      </c>
      <c r="E162" s="108"/>
      <c r="F162" s="109"/>
      <c r="G162" s="109"/>
      <c r="H162" s="109"/>
      <c r="I162" s="109"/>
      <c r="J162" s="109"/>
      <c r="K162" s="111"/>
    </row>
    <row r="163" spans="1:11" ht="47.25">
      <c r="A163" s="113">
        <v>160</v>
      </c>
      <c r="B163" s="114" t="s">
        <v>281</v>
      </c>
      <c r="C163" s="115" t="s">
        <v>1394</v>
      </c>
      <c r="D163" s="108" t="s">
        <v>1231</v>
      </c>
      <c r="E163" s="108"/>
      <c r="F163" s="109"/>
      <c r="G163" s="109"/>
      <c r="H163" s="109"/>
      <c r="I163" s="109"/>
      <c r="J163" s="109"/>
      <c r="K163" s="111"/>
    </row>
    <row r="164" spans="1:11" ht="47.25">
      <c r="A164" s="109">
        <v>161</v>
      </c>
      <c r="B164" s="117" t="s">
        <v>106</v>
      </c>
      <c r="C164" s="115" t="s">
        <v>1395</v>
      </c>
      <c r="D164" s="108" t="s">
        <v>1231</v>
      </c>
      <c r="E164" s="108"/>
      <c r="F164" s="109"/>
      <c r="G164" s="109"/>
      <c r="H164" s="109"/>
      <c r="I164" s="109"/>
      <c r="J164" s="109"/>
      <c r="K164" s="111"/>
    </row>
    <row r="165" spans="1:11" ht="47.25">
      <c r="A165" s="113">
        <v>162</v>
      </c>
      <c r="B165" s="115" t="s">
        <v>299</v>
      </c>
      <c r="C165" s="115" t="s">
        <v>1396</v>
      </c>
      <c r="D165" s="108" t="s">
        <v>1231</v>
      </c>
      <c r="E165" s="108"/>
      <c r="F165" s="109"/>
      <c r="G165" s="109"/>
      <c r="H165" s="109"/>
      <c r="I165" s="109"/>
      <c r="J165" s="109"/>
      <c r="K165" s="111"/>
    </row>
    <row r="166" spans="1:11" ht="47.25">
      <c r="A166" s="113">
        <v>163</v>
      </c>
      <c r="B166" s="117" t="s">
        <v>245</v>
      </c>
      <c r="C166" s="115" t="s">
        <v>1397</v>
      </c>
      <c r="D166" s="118" t="s">
        <v>1232</v>
      </c>
      <c r="E166" s="118"/>
      <c r="F166" s="113"/>
      <c r="G166" s="113"/>
      <c r="H166" s="113"/>
      <c r="I166" s="113"/>
      <c r="J166" s="113"/>
      <c r="K166" s="111"/>
    </row>
    <row r="167" spans="1:11" ht="78.75">
      <c r="A167" s="113">
        <v>164</v>
      </c>
      <c r="B167" s="117" t="s">
        <v>416</v>
      </c>
      <c r="C167" s="115" t="s">
        <v>1398</v>
      </c>
      <c r="D167" s="108" t="s">
        <v>1231</v>
      </c>
      <c r="E167" s="108"/>
      <c r="F167" s="113"/>
      <c r="G167" s="113" t="s">
        <v>1231</v>
      </c>
      <c r="H167" s="113"/>
      <c r="I167" s="113"/>
      <c r="J167" s="109"/>
      <c r="K167" s="111"/>
    </row>
    <row r="168" spans="1:11" ht="47.25">
      <c r="A168" s="109">
        <v>165</v>
      </c>
      <c r="B168" s="115" t="s">
        <v>197</v>
      </c>
      <c r="C168" s="115" t="s">
        <v>1399</v>
      </c>
      <c r="D168" s="108" t="s">
        <v>1231</v>
      </c>
      <c r="E168" s="108"/>
      <c r="F168" s="109"/>
      <c r="G168" s="109"/>
      <c r="H168" s="109"/>
      <c r="I168" s="109"/>
      <c r="J168" s="109"/>
      <c r="K168" s="111"/>
    </row>
    <row r="169" spans="1:11" ht="47.25">
      <c r="A169" s="113">
        <v>166</v>
      </c>
      <c r="B169" s="115" t="s">
        <v>509</v>
      </c>
      <c r="C169" s="115" t="s">
        <v>1400</v>
      </c>
      <c r="D169" s="108" t="s">
        <v>1231</v>
      </c>
      <c r="E169" s="108"/>
      <c r="F169" s="109"/>
      <c r="G169" s="109"/>
      <c r="H169" s="109"/>
      <c r="I169" s="109"/>
      <c r="J169" s="109"/>
      <c r="K169" s="111"/>
    </row>
    <row r="170" spans="1:11" ht="63">
      <c r="A170" s="113">
        <v>167</v>
      </c>
      <c r="B170" s="117" t="s">
        <v>595</v>
      </c>
      <c r="C170" s="123" t="s">
        <v>1401</v>
      </c>
      <c r="D170" s="118" t="s">
        <v>1231</v>
      </c>
      <c r="E170" s="118"/>
      <c r="F170" s="113"/>
      <c r="G170" s="113"/>
      <c r="H170" s="113"/>
      <c r="I170" s="113"/>
      <c r="J170" s="113"/>
      <c r="K170" s="111"/>
    </row>
    <row r="171" spans="1:11" ht="47.25">
      <c r="A171" s="113">
        <v>168</v>
      </c>
      <c r="B171" s="117" t="s">
        <v>61</v>
      </c>
      <c r="C171" s="115" t="s">
        <v>2520</v>
      </c>
      <c r="D171" s="118" t="s">
        <v>1231</v>
      </c>
      <c r="E171" s="118"/>
      <c r="F171" s="113"/>
      <c r="G171" s="113"/>
      <c r="H171" s="113"/>
      <c r="I171" s="113"/>
      <c r="J171" s="113"/>
      <c r="K171" s="111"/>
    </row>
    <row r="172" spans="1:11" ht="47.25">
      <c r="A172" s="109">
        <v>169</v>
      </c>
      <c r="B172" s="117" t="s">
        <v>770</v>
      </c>
      <c r="C172" s="115" t="s">
        <v>1402</v>
      </c>
      <c r="D172" s="108" t="s">
        <v>1231</v>
      </c>
      <c r="E172" s="108"/>
      <c r="F172" s="109"/>
      <c r="G172" s="109"/>
      <c r="H172" s="109"/>
      <c r="I172" s="109"/>
      <c r="J172" s="109"/>
      <c r="K172" s="111"/>
    </row>
    <row r="173" spans="1:11" ht="47.25">
      <c r="A173" s="113">
        <v>170</v>
      </c>
      <c r="B173" s="117" t="s">
        <v>809</v>
      </c>
      <c r="C173" s="115" t="s">
        <v>1403</v>
      </c>
      <c r="D173" s="118" t="s">
        <v>1231</v>
      </c>
      <c r="E173" s="118"/>
      <c r="F173" s="113"/>
      <c r="G173" s="113"/>
      <c r="H173" s="113"/>
      <c r="I173" s="113"/>
      <c r="J173" s="109"/>
      <c r="K173" s="111"/>
    </row>
    <row r="174" spans="1:11" ht="47.25">
      <c r="A174" s="113">
        <v>171</v>
      </c>
      <c r="B174" s="117" t="s">
        <v>874</v>
      </c>
      <c r="C174" s="115" t="s">
        <v>1404</v>
      </c>
      <c r="D174" s="118" t="s">
        <v>1231</v>
      </c>
      <c r="E174" s="118"/>
      <c r="F174" s="113"/>
      <c r="G174" s="113"/>
      <c r="H174" s="113"/>
      <c r="I174" s="113"/>
      <c r="J174" s="113"/>
      <c r="K174" s="111"/>
    </row>
    <row r="175" spans="1:11" ht="47.25">
      <c r="A175" s="113">
        <v>172</v>
      </c>
      <c r="B175" s="117" t="s">
        <v>928</v>
      </c>
      <c r="C175" s="115" t="s">
        <v>1405</v>
      </c>
      <c r="D175" s="108" t="s">
        <v>1231</v>
      </c>
      <c r="E175" s="108"/>
      <c r="F175" s="113"/>
      <c r="G175" s="113" t="s">
        <v>1231</v>
      </c>
      <c r="H175" s="113"/>
      <c r="I175" s="113"/>
      <c r="J175" s="109" t="s">
        <v>1231</v>
      </c>
      <c r="K175" s="111"/>
    </row>
    <row r="176" spans="1:11" ht="47.25">
      <c r="A176" s="109">
        <v>173</v>
      </c>
      <c r="B176" s="117" t="s">
        <v>942</v>
      </c>
      <c r="C176" s="115" t="s">
        <v>1406</v>
      </c>
      <c r="D176" s="118" t="s">
        <v>1231</v>
      </c>
      <c r="E176" s="118"/>
      <c r="F176" s="113"/>
      <c r="G176" s="113" t="s">
        <v>1231</v>
      </c>
      <c r="H176" s="113"/>
      <c r="I176" s="113"/>
      <c r="J176" s="113"/>
      <c r="K176" s="111"/>
    </row>
    <row r="177" spans="1:11" ht="47.25">
      <c r="A177" s="113">
        <v>174</v>
      </c>
      <c r="B177" s="117" t="s">
        <v>968</v>
      </c>
      <c r="C177" s="115" t="s">
        <v>1407</v>
      </c>
      <c r="D177" s="108" t="s">
        <v>1231</v>
      </c>
      <c r="E177" s="108"/>
      <c r="F177" s="109"/>
      <c r="G177" s="109"/>
      <c r="H177" s="109"/>
      <c r="I177" s="109"/>
      <c r="J177" s="109"/>
      <c r="K177" s="111"/>
    </row>
    <row r="178" spans="1:11" ht="63">
      <c r="A178" s="113">
        <v>175</v>
      </c>
      <c r="B178" s="117" t="s">
        <v>974</v>
      </c>
      <c r="C178" s="115" t="s">
        <v>1408</v>
      </c>
      <c r="D178" s="108" t="s">
        <v>1231</v>
      </c>
      <c r="E178" s="108"/>
      <c r="F178" s="109"/>
      <c r="G178" s="109" t="s">
        <v>1231</v>
      </c>
      <c r="H178" s="109"/>
      <c r="I178" s="109"/>
      <c r="J178" s="109"/>
      <c r="K178" s="111"/>
    </row>
    <row r="179" spans="1:11" ht="47.25">
      <c r="A179" s="113">
        <v>176</v>
      </c>
      <c r="B179" s="117" t="s">
        <v>980</v>
      </c>
      <c r="C179" s="115" t="s">
        <v>1409</v>
      </c>
      <c r="D179" s="118" t="s">
        <v>1231</v>
      </c>
      <c r="E179" s="118"/>
      <c r="F179" s="113"/>
      <c r="G179" s="113"/>
      <c r="H179" s="113"/>
      <c r="I179" s="113"/>
      <c r="J179" s="109"/>
      <c r="K179" s="111"/>
    </row>
    <row r="180" spans="1:11" ht="78.75">
      <c r="A180" s="109">
        <v>177</v>
      </c>
      <c r="B180" s="114" t="s">
        <v>41</v>
      </c>
      <c r="C180" s="115" t="s">
        <v>2519</v>
      </c>
      <c r="D180" s="124" t="s">
        <v>1231</v>
      </c>
      <c r="E180" s="124"/>
      <c r="F180" s="110"/>
      <c r="G180" s="110"/>
      <c r="H180" s="110"/>
      <c r="I180" s="110"/>
      <c r="J180" s="110"/>
      <c r="K180" s="111"/>
    </row>
    <row r="181" spans="1:11" ht="47.25">
      <c r="A181" s="113">
        <v>178</v>
      </c>
      <c r="B181" s="117" t="s">
        <v>991</v>
      </c>
      <c r="C181" s="115" t="s">
        <v>1410</v>
      </c>
      <c r="D181" s="108" t="s">
        <v>1231</v>
      </c>
      <c r="E181" s="108"/>
      <c r="F181" s="109"/>
      <c r="G181" s="109"/>
      <c r="H181" s="109"/>
      <c r="I181" s="109"/>
      <c r="J181" s="109"/>
      <c r="K181" s="111"/>
    </row>
    <row r="182" spans="1:11" ht="47.25">
      <c r="A182" s="113">
        <v>179</v>
      </c>
      <c r="B182" s="117" t="s">
        <v>996</v>
      </c>
      <c r="C182" s="115" t="s">
        <v>1411</v>
      </c>
      <c r="D182" s="108" t="s">
        <v>1231</v>
      </c>
      <c r="E182" s="108"/>
      <c r="F182" s="109"/>
      <c r="G182" s="109"/>
      <c r="H182" s="109"/>
      <c r="I182" s="109"/>
      <c r="J182" s="109"/>
      <c r="K182" s="111"/>
    </row>
    <row r="183" spans="1:11" ht="63">
      <c r="A183" s="113">
        <v>180</v>
      </c>
      <c r="B183" s="117" t="s">
        <v>1002</v>
      </c>
      <c r="C183" s="115" t="s">
        <v>1412</v>
      </c>
      <c r="D183" s="118" t="s">
        <v>1231</v>
      </c>
      <c r="E183" s="118"/>
      <c r="F183" s="113"/>
      <c r="G183" s="113"/>
      <c r="H183" s="113"/>
      <c r="I183" s="113"/>
      <c r="J183" s="113"/>
      <c r="K183" s="111"/>
    </row>
    <row r="184" spans="1:11" ht="47.25">
      <c r="A184" s="109">
        <v>181</v>
      </c>
      <c r="B184" s="117" t="s">
        <v>1009</v>
      </c>
      <c r="C184" s="115" t="s">
        <v>1413</v>
      </c>
      <c r="D184" s="118" t="s">
        <v>1231</v>
      </c>
      <c r="E184" s="118"/>
      <c r="F184" s="113"/>
      <c r="G184" s="113"/>
      <c r="H184" s="113"/>
      <c r="I184" s="113"/>
      <c r="J184" s="109" t="s">
        <v>1231</v>
      </c>
      <c r="K184" s="111"/>
    </row>
    <row r="185" spans="1:11" ht="47.25">
      <c r="A185" s="113">
        <v>182</v>
      </c>
      <c r="B185" s="117" t="s">
        <v>1021</v>
      </c>
      <c r="C185" s="115" t="s">
        <v>1414</v>
      </c>
      <c r="D185" s="108" t="s">
        <v>1231</v>
      </c>
      <c r="E185" s="108"/>
      <c r="F185" s="109"/>
      <c r="G185" s="109"/>
      <c r="H185" s="109"/>
      <c r="I185" s="109"/>
      <c r="J185" s="109"/>
      <c r="K185" s="111"/>
    </row>
    <row r="186" spans="1:11" ht="47.25">
      <c r="A186" s="113">
        <v>183</v>
      </c>
      <c r="B186" s="117" t="s">
        <v>1025</v>
      </c>
      <c r="C186" s="115" t="s">
        <v>1415</v>
      </c>
      <c r="D186" s="108" t="s">
        <v>1231</v>
      </c>
      <c r="E186" s="108"/>
      <c r="F186" s="109"/>
      <c r="G186" s="109"/>
      <c r="H186" s="109"/>
      <c r="I186" s="109"/>
      <c r="J186" s="109"/>
      <c r="K186" s="111"/>
    </row>
    <row r="187" spans="1:11" ht="47.25">
      <c r="A187" s="113">
        <v>184</v>
      </c>
      <c r="B187" s="117" t="s">
        <v>1225</v>
      </c>
      <c r="C187" s="115" t="s">
        <v>1416</v>
      </c>
      <c r="D187" s="118" t="s">
        <v>1231</v>
      </c>
      <c r="E187" s="118"/>
      <c r="F187" s="113"/>
      <c r="G187" s="113"/>
      <c r="H187" s="113"/>
      <c r="I187" s="113"/>
      <c r="J187" s="109"/>
      <c r="K187" s="111"/>
    </row>
    <row r="188" spans="1:11" ht="78.75">
      <c r="A188" s="109">
        <v>185</v>
      </c>
      <c r="B188" s="109" t="s">
        <v>102</v>
      </c>
      <c r="C188" s="109" t="s">
        <v>1417</v>
      </c>
      <c r="D188" s="108" t="s">
        <v>1231</v>
      </c>
      <c r="E188" s="108"/>
      <c r="F188" s="109" t="s">
        <v>1231</v>
      </c>
      <c r="G188" s="109" t="s">
        <v>1231</v>
      </c>
      <c r="H188" s="109" t="s">
        <v>1231</v>
      </c>
      <c r="I188" s="109" t="s">
        <v>1231</v>
      </c>
      <c r="J188" s="109"/>
      <c r="K188" s="111"/>
    </row>
    <row r="189" spans="1:11" ht="78.75">
      <c r="A189" s="113">
        <v>186</v>
      </c>
      <c r="B189" s="109" t="s">
        <v>645</v>
      </c>
      <c r="C189" s="109" t="s">
        <v>1418</v>
      </c>
      <c r="D189" s="108" t="s">
        <v>1231</v>
      </c>
      <c r="E189" s="108"/>
      <c r="F189" s="109" t="s">
        <v>1231</v>
      </c>
      <c r="G189" s="109" t="s">
        <v>1231</v>
      </c>
      <c r="H189" s="109" t="s">
        <v>1231</v>
      </c>
      <c r="I189" s="109"/>
      <c r="J189" s="109"/>
      <c r="K189" s="111"/>
    </row>
    <row r="190" spans="1:11" ht="63">
      <c r="A190" s="113">
        <v>187</v>
      </c>
      <c r="B190" s="109" t="s">
        <v>761</v>
      </c>
      <c r="C190" s="109" t="s">
        <v>1419</v>
      </c>
      <c r="D190" s="108" t="s">
        <v>1231</v>
      </c>
      <c r="E190" s="108"/>
      <c r="F190" s="109" t="s">
        <v>1231</v>
      </c>
      <c r="G190" s="109" t="s">
        <v>1231</v>
      </c>
      <c r="H190" s="109" t="s">
        <v>1231</v>
      </c>
      <c r="I190" s="109"/>
      <c r="J190" s="109"/>
      <c r="K190" s="111"/>
    </row>
    <row r="191" spans="1:11" ht="110.25">
      <c r="A191" s="113">
        <v>188</v>
      </c>
      <c r="B191" s="109" t="s">
        <v>860</v>
      </c>
      <c r="C191" s="109" t="s">
        <v>1420</v>
      </c>
      <c r="D191" s="108" t="s">
        <v>1231</v>
      </c>
      <c r="E191" s="108"/>
      <c r="F191" s="109" t="s">
        <v>1231</v>
      </c>
      <c r="G191" s="109" t="s">
        <v>1231</v>
      </c>
      <c r="H191" s="109" t="s">
        <v>1231</v>
      </c>
      <c r="I191" s="109"/>
      <c r="J191" s="109"/>
      <c r="K191" s="111"/>
    </row>
    <row r="192" spans="1:11" ht="78.75">
      <c r="A192" s="109">
        <v>189</v>
      </c>
      <c r="B192" s="110" t="s">
        <v>587</v>
      </c>
      <c r="C192" s="109" t="s">
        <v>1421</v>
      </c>
      <c r="D192" s="108" t="s">
        <v>1231</v>
      </c>
      <c r="E192" s="108"/>
      <c r="F192" s="116" t="s">
        <v>1231</v>
      </c>
      <c r="G192" s="109" t="s">
        <v>1231</v>
      </c>
      <c r="H192" s="109" t="s">
        <v>1231</v>
      </c>
      <c r="I192" s="109"/>
      <c r="J192" s="109"/>
      <c r="K192" s="111"/>
    </row>
    <row r="193" spans="1:11" ht="63">
      <c r="A193" s="113">
        <v>190</v>
      </c>
      <c r="B193" s="109" t="s">
        <v>660</v>
      </c>
      <c r="C193" s="109" t="s">
        <v>1422</v>
      </c>
      <c r="D193" s="108" t="s">
        <v>1231</v>
      </c>
      <c r="E193" s="108"/>
      <c r="F193" s="109" t="s">
        <v>1231</v>
      </c>
      <c r="G193" s="109" t="s">
        <v>1231</v>
      </c>
      <c r="H193" s="109" t="s">
        <v>1231</v>
      </c>
      <c r="I193" s="109" t="s">
        <v>1231</v>
      </c>
      <c r="J193" s="109"/>
      <c r="K193" s="111"/>
    </row>
    <row r="194" spans="1:11" ht="110.25">
      <c r="A194" s="113">
        <v>191</v>
      </c>
      <c r="B194" s="109" t="s">
        <v>513</v>
      </c>
      <c r="C194" s="109" t="s">
        <v>1423</v>
      </c>
      <c r="D194" s="108" t="s">
        <v>1231</v>
      </c>
      <c r="E194" s="108"/>
      <c r="F194" s="109" t="s">
        <v>1231</v>
      </c>
      <c r="G194" s="109" t="s">
        <v>1231</v>
      </c>
      <c r="H194" s="109" t="s">
        <v>1231</v>
      </c>
      <c r="I194" s="109"/>
      <c r="J194" s="109"/>
      <c r="K194" s="111"/>
    </row>
    <row r="195" spans="1:11" ht="78.75">
      <c r="A195" s="113">
        <v>192</v>
      </c>
      <c r="B195" s="110" t="s">
        <v>728</v>
      </c>
      <c r="C195" s="109" t="s">
        <v>1424</v>
      </c>
      <c r="D195" s="108" t="s">
        <v>1231</v>
      </c>
      <c r="E195" s="108"/>
      <c r="F195" s="109" t="s">
        <v>1231</v>
      </c>
      <c r="G195" s="109" t="s">
        <v>1231</v>
      </c>
      <c r="H195" s="109"/>
      <c r="I195" s="109"/>
      <c r="J195" s="109"/>
      <c r="K195" s="111"/>
    </row>
    <row r="196" spans="1:11" ht="63">
      <c r="A196" s="109">
        <v>193</v>
      </c>
      <c r="B196" s="110" t="s">
        <v>93</v>
      </c>
      <c r="C196" s="109" t="s">
        <v>1425</v>
      </c>
      <c r="D196" s="108" t="s">
        <v>1231</v>
      </c>
      <c r="E196" s="108"/>
      <c r="F196" s="109" t="s">
        <v>1231</v>
      </c>
      <c r="G196" s="109" t="s">
        <v>1231</v>
      </c>
      <c r="H196" s="109" t="s">
        <v>1231</v>
      </c>
      <c r="I196" s="109"/>
      <c r="J196" s="109"/>
      <c r="K196" s="111"/>
    </row>
    <row r="197" spans="1:11" ht="94.5">
      <c r="A197" s="113">
        <v>194</v>
      </c>
      <c r="B197" s="110" t="s">
        <v>113</v>
      </c>
      <c r="C197" s="109" t="s">
        <v>1426</v>
      </c>
      <c r="D197" s="108" t="s">
        <v>1231</v>
      </c>
      <c r="E197" s="108"/>
      <c r="F197" s="109" t="s">
        <v>1231</v>
      </c>
      <c r="G197" s="109"/>
      <c r="H197" s="109"/>
      <c r="I197" s="109"/>
      <c r="J197" s="109"/>
      <c r="K197" s="111"/>
    </row>
    <row r="198" spans="1:11" ht="63">
      <c r="A198" s="113">
        <v>195</v>
      </c>
      <c r="B198" s="110" t="s">
        <v>733</v>
      </c>
      <c r="C198" s="109" t="s">
        <v>1427</v>
      </c>
      <c r="D198" s="108" t="s">
        <v>1231</v>
      </c>
      <c r="E198" s="108"/>
      <c r="F198" s="109" t="s">
        <v>1231</v>
      </c>
      <c r="G198" s="112" t="s">
        <v>1231</v>
      </c>
      <c r="H198" s="109" t="s">
        <v>1231</v>
      </c>
      <c r="I198" s="109"/>
      <c r="J198" s="109"/>
      <c r="K198" s="111"/>
    </row>
    <row r="199" spans="1:11" ht="78.75">
      <c r="A199" s="113">
        <v>196</v>
      </c>
      <c r="B199" s="110" t="s">
        <v>278</v>
      </c>
      <c r="C199" s="571" t="s">
        <v>2530</v>
      </c>
      <c r="D199" s="108" t="s">
        <v>1231</v>
      </c>
      <c r="E199" s="108"/>
      <c r="F199" s="109" t="s">
        <v>1231</v>
      </c>
      <c r="G199" s="109" t="s">
        <v>1231</v>
      </c>
      <c r="H199" s="109" t="s">
        <v>1231</v>
      </c>
      <c r="I199" s="109" t="s">
        <v>1231</v>
      </c>
      <c r="J199" s="109"/>
      <c r="K199" s="111"/>
    </row>
    <row r="200" spans="1:11" ht="78.75">
      <c r="A200" s="109">
        <v>197</v>
      </c>
      <c r="B200" s="109" t="s">
        <v>570</v>
      </c>
      <c r="C200" s="571" t="s">
        <v>2531</v>
      </c>
      <c r="D200" s="108" t="s">
        <v>1232</v>
      </c>
      <c r="E200" s="108" t="s">
        <v>1231</v>
      </c>
      <c r="F200" s="109" t="s">
        <v>1231</v>
      </c>
      <c r="G200" s="109" t="s">
        <v>1231</v>
      </c>
      <c r="H200" s="116" t="s">
        <v>1231</v>
      </c>
      <c r="I200" s="109"/>
      <c r="J200" s="109" t="s">
        <v>1231</v>
      </c>
      <c r="K200" s="111"/>
    </row>
    <row r="201" spans="1:11" ht="63">
      <c r="A201" s="113">
        <v>198</v>
      </c>
      <c r="B201" s="109" t="s">
        <v>910</v>
      </c>
      <c r="C201" s="109" t="s">
        <v>1428</v>
      </c>
      <c r="D201" s="108" t="s">
        <v>1231</v>
      </c>
      <c r="E201" s="108"/>
      <c r="F201" s="109"/>
      <c r="G201" s="109" t="s">
        <v>1231</v>
      </c>
      <c r="H201" s="109"/>
      <c r="I201" s="109"/>
      <c r="J201" s="109"/>
      <c r="K201" s="111"/>
    </row>
    <row r="202" spans="1:11" ht="78.75">
      <c r="A202" s="113">
        <v>199</v>
      </c>
      <c r="B202" s="119" t="s">
        <v>627</v>
      </c>
      <c r="C202" s="109" t="s">
        <v>1429</v>
      </c>
      <c r="D202" s="108" t="s">
        <v>1231</v>
      </c>
      <c r="E202" s="108"/>
      <c r="F202" s="109" t="s">
        <v>1231</v>
      </c>
      <c r="G202" s="109" t="s">
        <v>1231</v>
      </c>
      <c r="H202" s="109"/>
      <c r="I202" s="109"/>
      <c r="J202" s="109" t="s">
        <v>1231</v>
      </c>
      <c r="K202" s="111"/>
    </row>
    <row r="203" spans="1:11" ht="63">
      <c r="A203" s="113">
        <v>200</v>
      </c>
      <c r="B203" s="110" t="s">
        <v>642</v>
      </c>
      <c r="C203" s="109" t="s">
        <v>1430</v>
      </c>
      <c r="D203" s="108" t="s">
        <v>1231</v>
      </c>
      <c r="E203" s="108"/>
      <c r="F203" s="109"/>
      <c r="G203" s="109"/>
      <c r="H203" s="109"/>
      <c r="I203" s="109"/>
      <c r="J203" s="109"/>
      <c r="K203" s="111"/>
    </row>
    <row r="204" spans="1:11" ht="47.25">
      <c r="A204" s="109">
        <v>201</v>
      </c>
      <c r="B204" s="115" t="s">
        <v>846</v>
      </c>
      <c r="C204" s="115" t="s">
        <v>1431</v>
      </c>
      <c r="D204" s="108" t="s">
        <v>1231</v>
      </c>
      <c r="E204" s="108"/>
      <c r="F204" s="109"/>
      <c r="G204" s="109" t="s">
        <v>1231</v>
      </c>
      <c r="H204" s="109" t="s">
        <v>1231</v>
      </c>
      <c r="I204" s="109"/>
      <c r="J204" s="109"/>
      <c r="K204" s="111"/>
    </row>
    <row r="205" spans="1:11" ht="47.25">
      <c r="A205" s="113">
        <v>202</v>
      </c>
      <c r="B205" s="117" t="s">
        <v>869</v>
      </c>
      <c r="C205" s="115" t="s">
        <v>1432</v>
      </c>
      <c r="D205" s="118" t="s">
        <v>1231</v>
      </c>
      <c r="E205" s="118"/>
      <c r="F205" s="113" t="s">
        <v>1231</v>
      </c>
      <c r="G205" s="113"/>
      <c r="H205" s="109" t="s">
        <v>1231</v>
      </c>
      <c r="I205" s="113"/>
      <c r="J205" s="113"/>
      <c r="K205" s="111"/>
    </row>
    <row r="206" spans="1:11" ht="63">
      <c r="A206" s="113">
        <v>203</v>
      </c>
      <c r="B206" s="117" t="s">
        <v>1031</v>
      </c>
      <c r="C206" s="115" t="s">
        <v>1433</v>
      </c>
      <c r="D206" s="118" t="s">
        <v>1231</v>
      </c>
      <c r="E206" s="118"/>
      <c r="F206" s="113"/>
      <c r="G206" s="113"/>
      <c r="H206" s="113"/>
      <c r="I206" s="113"/>
      <c r="J206" s="113"/>
      <c r="K206" s="111"/>
    </row>
    <row r="207" spans="1:11" ht="78.75">
      <c r="A207" s="113">
        <v>204</v>
      </c>
      <c r="B207" s="117" t="s">
        <v>850</v>
      </c>
      <c r="C207" s="115" t="s">
        <v>1434</v>
      </c>
      <c r="D207" s="108" t="s">
        <v>1231</v>
      </c>
      <c r="E207" s="108"/>
      <c r="F207" s="109" t="s">
        <v>1231</v>
      </c>
      <c r="G207" s="109" t="s">
        <v>1231</v>
      </c>
      <c r="H207" s="109" t="s">
        <v>1231</v>
      </c>
      <c r="I207" s="113"/>
      <c r="J207" s="109"/>
      <c r="K207" s="111"/>
    </row>
  </sheetData>
  <mergeCells count="10">
    <mergeCell ref="K1:K2"/>
    <mergeCell ref="F1:F2"/>
    <mergeCell ref="A1:A2"/>
    <mergeCell ref="B1:B2"/>
    <mergeCell ref="C1:C2"/>
    <mergeCell ref="D1:E1"/>
    <mergeCell ref="G1:G2"/>
    <mergeCell ref="H1:H2"/>
    <mergeCell ref="I1:I2"/>
    <mergeCell ref="J1:J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BR1042"/>
  <sheetViews>
    <sheetView workbookViewId="0">
      <pane xSplit="2" ySplit="4" topLeftCell="C110" activePane="bottomRight" state="frozen"/>
      <selection pane="topRight" activeCell="C1" sqref="C1"/>
      <selection pane="bottomLeft" activeCell="A4" sqref="A4"/>
      <selection pane="bottomRight" activeCell="A6" sqref="A6"/>
    </sheetView>
  </sheetViews>
  <sheetFormatPr defaultRowHeight="18.75"/>
  <cols>
    <col min="1" max="1" width="57.5703125" style="246" customWidth="1"/>
    <col min="2" max="2" width="8.7109375" style="375" customWidth="1"/>
    <col min="3" max="4" width="5.5703125" style="274" bestFit="1" customWidth="1"/>
    <col min="5" max="5" width="6.140625" style="274" bestFit="1" customWidth="1"/>
    <col min="6" max="6" width="5.5703125" style="274" bestFit="1" customWidth="1"/>
    <col min="7" max="9" width="6.140625" style="274" bestFit="1" customWidth="1"/>
    <col min="10" max="11" width="5" style="274" customWidth="1"/>
    <col min="12" max="12" width="6.140625" style="274" bestFit="1" customWidth="1"/>
    <col min="13" max="14" width="5.5703125" style="274" customWidth="1"/>
    <col min="15" max="15" width="4.7109375" style="274" bestFit="1" customWidth="1"/>
    <col min="16" max="16" width="6.140625" style="274" bestFit="1" customWidth="1"/>
    <col min="17" max="20" width="5" style="274" customWidth="1"/>
    <col min="21" max="21" width="5.42578125" style="274" customWidth="1"/>
    <col min="22" max="26" width="5" style="274" customWidth="1"/>
    <col min="27" max="27" width="6.140625" style="274" bestFit="1" customWidth="1"/>
    <col min="28" max="29" width="5" style="274" customWidth="1"/>
    <col min="30" max="30" width="5.5703125" style="274" bestFit="1" customWidth="1"/>
    <col min="31" max="31" width="5" style="274" customWidth="1"/>
    <col min="32" max="32" width="5.5703125" style="274" bestFit="1" customWidth="1"/>
    <col min="33" max="33" width="5" style="274" customWidth="1"/>
    <col min="34" max="34" width="5.5703125" style="274" bestFit="1" customWidth="1"/>
    <col min="35" max="35" width="5" style="274" customWidth="1"/>
    <col min="36" max="37" width="5.7109375" style="274" customWidth="1"/>
    <col min="38" max="40" width="5.42578125" style="274" customWidth="1"/>
    <col min="41" max="42" width="6.28515625" style="274" customWidth="1"/>
    <col min="43" max="43" width="4.140625" style="274" customWidth="1"/>
    <col min="44" max="44" width="5.7109375" style="274" customWidth="1"/>
    <col min="45" max="51" width="9.140625" style="274"/>
    <col min="52" max="67" width="9.140625" style="244"/>
    <col min="68" max="16384" width="9.140625" style="246"/>
  </cols>
  <sheetData>
    <row r="1" spans="1:67" ht="179.25" customHeight="1">
      <c r="A1" s="242" t="s">
        <v>2038</v>
      </c>
      <c r="B1" s="243" t="s">
        <v>2039</v>
      </c>
      <c r="C1" s="244" t="s">
        <v>1456</v>
      </c>
      <c r="D1" s="244" t="s">
        <v>1457</v>
      </c>
      <c r="E1" s="244" t="s">
        <v>1458</v>
      </c>
      <c r="F1" s="244" t="s">
        <v>1459</v>
      </c>
      <c r="G1" s="244" t="s">
        <v>1460</v>
      </c>
      <c r="H1" s="244" t="s">
        <v>1461</v>
      </c>
      <c r="I1" s="244" t="s">
        <v>1462</v>
      </c>
      <c r="J1" s="244" t="s">
        <v>1463</v>
      </c>
      <c r="K1" s="244" t="s">
        <v>1464</v>
      </c>
      <c r="L1" s="244" t="s">
        <v>1465</v>
      </c>
      <c r="M1" s="244" t="s">
        <v>1466</v>
      </c>
      <c r="N1" s="244" t="s">
        <v>1467</v>
      </c>
      <c r="O1" s="244" t="s">
        <v>1468</v>
      </c>
      <c r="P1" s="244" t="s">
        <v>1469</v>
      </c>
      <c r="Q1" s="244" t="s">
        <v>1470</v>
      </c>
      <c r="R1" s="244" t="s">
        <v>1471</v>
      </c>
      <c r="S1" s="244" t="s">
        <v>1472</v>
      </c>
      <c r="T1" s="244" t="s">
        <v>1473</v>
      </c>
      <c r="U1" s="244" t="s">
        <v>1474</v>
      </c>
      <c r="V1" s="244" t="s">
        <v>1475</v>
      </c>
      <c r="W1" s="244" t="s">
        <v>1476</v>
      </c>
      <c r="X1" s="244" t="s">
        <v>1477</v>
      </c>
      <c r="Y1" s="244" t="s">
        <v>1478</v>
      </c>
      <c r="Z1" s="244" t="s">
        <v>1479</v>
      </c>
      <c r="AA1" s="244" t="s">
        <v>1480</v>
      </c>
      <c r="AB1" s="244" t="s">
        <v>1481</v>
      </c>
      <c r="AC1" s="244" t="s">
        <v>1482</v>
      </c>
      <c r="AD1" s="244" t="s">
        <v>1483</v>
      </c>
      <c r="AE1" s="244" t="s">
        <v>1484</v>
      </c>
      <c r="AF1" s="244" t="s">
        <v>1485</v>
      </c>
      <c r="AG1" s="244" t="s">
        <v>1486</v>
      </c>
      <c r="AH1" s="244" t="s">
        <v>1487</v>
      </c>
      <c r="AI1" s="244" t="s">
        <v>1488</v>
      </c>
      <c r="AJ1" s="244" t="s">
        <v>1489</v>
      </c>
      <c r="AK1" s="244" t="s">
        <v>1490</v>
      </c>
      <c r="AL1" s="244" t="s">
        <v>1491</v>
      </c>
      <c r="AM1" s="244" t="s">
        <v>1492</v>
      </c>
      <c r="AN1" s="244" t="s">
        <v>1024</v>
      </c>
      <c r="AO1" s="244" t="s">
        <v>1493</v>
      </c>
      <c r="AP1" s="244" t="s">
        <v>1494</v>
      </c>
      <c r="AQ1" s="244" t="s">
        <v>125</v>
      </c>
      <c r="AR1" s="245" t="s">
        <v>1495</v>
      </c>
      <c r="AS1" s="244"/>
      <c r="AT1" s="244"/>
      <c r="AU1" s="244"/>
      <c r="AV1" s="244"/>
      <c r="AW1" s="244"/>
      <c r="AX1" s="244"/>
      <c r="AY1" s="244"/>
    </row>
    <row r="2" spans="1:67" ht="17.25" customHeight="1">
      <c r="A2" s="242" t="s">
        <v>1496</v>
      </c>
      <c r="B2" s="247">
        <f>B3+B53+B112+B225+B269+B313+B487+B560+B783</f>
        <v>22924</v>
      </c>
      <c r="C2" s="247">
        <f t="shared" ref="C2:AR2" si="0">C3+C53+C112+C225+C269+C313+C487+C560+C783</f>
        <v>935</v>
      </c>
      <c r="D2" s="247">
        <f t="shared" si="0"/>
        <v>936</v>
      </c>
      <c r="E2" s="247">
        <f t="shared" si="0"/>
        <v>1187</v>
      </c>
      <c r="F2" s="247">
        <f t="shared" si="0"/>
        <v>464</v>
      </c>
      <c r="G2" s="247">
        <f t="shared" si="0"/>
        <v>1257</v>
      </c>
      <c r="H2" s="247">
        <f t="shared" si="0"/>
        <v>2480</v>
      </c>
      <c r="I2" s="247">
        <f t="shared" si="0"/>
        <v>1542</v>
      </c>
      <c r="J2" s="247">
        <f t="shared" si="0"/>
        <v>235</v>
      </c>
      <c r="K2" s="247">
        <f t="shared" si="0"/>
        <v>40</v>
      </c>
      <c r="L2" s="247">
        <f t="shared" si="0"/>
        <v>1246</v>
      </c>
      <c r="M2" s="247">
        <f t="shared" si="0"/>
        <v>262</v>
      </c>
      <c r="N2" s="247">
        <f t="shared" si="0"/>
        <v>124</v>
      </c>
      <c r="O2" s="247">
        <f t="shared" si="0"/>
        <v>114</v>
      </c>
      <c r="P2" s="247">
        <f t="shared" si="0"/>
        <v>2431</v>
      </c>
      <c r="Q2" s="247">
        <f t="shared" si="0"/>
        <v>956</v>
      </c>
      <c r="R2" s="247">
        <f t="shared" si="0"/>
        <v>185</v>
      </c>
      <c r="S2" s="247">
        <f t="shared" si="0"/>
        <v>422</v>
      </c>
      <c r="T2" s="247">
        <f t="shared" si="0"/>
        <v>54</v>
      </c>
      <c r="U2" s="247">
        <f t="shared" si="0"/>
        <v>115</v>
      </c>
      <c r="V2" s="247">
        <f t="shared" si="0"/>
        <v>120</v>
      </c>
      <c r="W2" s="247">
        <f t="shared" si="0"/>
        <v>85</v>
      </c>
      <c r="X2" s="247">
        <f t="shared" si="0"/>
        <v>167</v>
      </c>
      <c r="Y2" s="247">
        <f t="shared" si="0"/>
        <v>307</v>
      </c>
      <c r="Z2" s="247">
        <f t="shared" si="0"/>
        <v>136</v>
      </c>
      <c r="AA2" s="247">
        <f t="shared" si="0"/>
        <v>1185</v>
      </c>
      <c r="AB2" s="247">
        <f t="shared" si="0"/>
        <v>90</v>
      </c>
      <c r="AC2" s="247">
        <f t="shared" si="0"/>
        <v>150</v>
      </c>
      <c r="AD2" s="247">
        <f t="shared" si="0"/>
        <v>787</v>
      </c>
      <c r="AE2" s="247">
        <f t="shared" si="0"/>
        <v>151</v>
      </c>
      <c r="AF2" s="247">
        <f t="shared" si="0"/>
        <v>642</v>
      </c>
      <c r="AG2" s="247">
        <f t="shared" si="0"/>
        <v>399</v>
      </c>
      <c r="AH2" s="247">
        <f t="shared" si="0"/>
        <v>913</v>
      </c>
      <c r="AI2" s="247">
        <f t="shared" si="0"/>
        <v>156</v>
      </c>
      <c r="AJ2" s="247">
        <f t="shared" si="0"/>
        <v>559</v>
      </c>
      <c r="AK2" s="247">
        <f t="shared" si="0"/>
        <v>96</v>
      </c>
      <c r="AL2" s="247">
        <f t="shared" si="0"/>
        <v>364</v>
      </c>
      <c r="AM2" s="247">
        <f t="shared" si="0"/>
        <v>6</v>
      </c>
      <c r="AN2" s="247">
        <f t="shared" si="0"/>
        <v>1</v>
      </c>
      <c r="AO2" s="247">
        <f t="shared" si="0"/>
        <v>197</v>
      </c>
      <c r="AP2" s="247">
        <f t="shared" si="0"/>
        <v>40</v>
      </c>
      <c r="AQ2" s="247">
        <f t="shared" si="0"/>
        <v>4</v>
      </c>
      <c r="AR2" s="247">
        <f t="shared" si="0"/>
        <v>76</v>
      </c>
      <c r="AS2" s="244"/>
      <c r="AT2" s="244"/>
      <c r="AU2" s="244"/>
      <c r="AV2" s="244"/>
      <c r="AW2" s="244"/>
      <c r="AX2" s="244"/>
      <c r="AY2" s="244"/>
    </row>
    <row r="3" spans="1:67" s="254" customFormat="1">
      <c r="A3" s="248" t="s">
        <v>1497</v>
      </c>
      <c r="B3" s="249">
        <v>949</v>
      </c>
      <c r="C3" s="250">
        <f>C4+C20+C26+C34+C39+C47</f>
        <v>45</v>
      </c>
      <c r="D3" s="250">
        <f t="shared" ref="D3:AO3" si="1">D4+D20+D26+D34+D39+D47</f>
        <v>40</v>
      </c>
      <c r="E3" s="250">
        <f t="shared" si="1"/>
        <v>52</v>
      </c>
      <c r="F3" s="250">
        <f t="shared" si="1"/>
        <v>9</v>
      </c>
      <c r="G3" s="250">
        <f t="shared" si="1"/>
        <v>94</v>
      </c>
      <c r="H3" s="250">
        <f t="shared" si="1"/>
        <v>195</v>
      </c>
      <c r="I3" s="250">
        <f t="shared" si="1"/>
        <v>69</v>
      </c>
      <c r="J3" s="250">
        <f t="shared" si="1"/>
        <v>20</v>
      </c>
      <c r="K3" s="250"/>
      <c r="L3" s="250">
        <f t="shared" si="1"/>
        <v>98</v>
      </c>
      <c r="M3" s="250"/>
      <c r="N3" s="250"/>
      <c r="O3" s="250">
        <f t="shared" si="1"/>
        <v>3</v>
      </c>
      <c r="P3" s="250">
        <f t="shared" si="1"/>
        <v>150</v>
      </c>
      <c r="Q3" s="250">
        <f t="shared" si="1"/>
        <v>52</v>
      </c>
      <c r="R3" s="250">
        <f t="shared" si="1"/>
        <v>8</v>
      </c>
      <c r="S3" s="250">
        <f t="shared" si="1"/>
        <v>2</v>
      </c>
      <c r="T3" s="250"/>
      <c r="U3" s="250"/>
      <c r="V3" s="250"/>
      <c r="W3" s="250"/>
      <c r="X3" s="250"/>
      <c r="Y3" s="250"/>
      <c r="Z3" s="250"/>
      <c r="AA3" s="250">
        <f t="shared" si="1"/>
        <v>40</v>
      </c>
      <c r="AB3" s="250"/>
      <c r="AC3" s="250"/>
      <c r="AD3" s="250"/>
      <c r="AE3" s="250"/>
      <c r="AF3" s="250">
        <f t="shared" si="1"/>
        <v>14</v>
      </c>
      <c r="AG3" s="250">
        <f t="shared" si="1"/>
        <v>3</v>
      </c>
      <c r="AH3" s="250">
        <f t="shared" si="1"/>
        <v>14</v>
      </c>
      <c r="AI3" s="250"/>
      <c r="AJ3" s="250">
        <f t="shared" si="1"/>
        <v>21</v>
      </c>
      <c r="AK3" s="250"/>
      <c r="AL3" s="250">
        <f t="shared" si="1"/>
        <v>16</v>
      </c>
      <c r="AM3" s="250"/>
      <c r="AN3" s="250"/>
      <c r="AO3" s="250">
        <f t="shared" si="1"/>
        <v>4</v>
      </c>
      <c r="AP3" s="250"/>
      <c r="AQ3" s="251"/>
      <c r="AR3" s="250"/>
      <c r="AS3" s="252"/>
      <c r="AT3" s="252"/>
      <c r="AU3" s="252"/>
      <c r="AV3" s="252"/>
      <c r="AW3" s="252"/>
      <c r="AX3" s="252"/>
      <c r="AY3" s="252"/>
      <c r="AZ3" s="253"/>
      <c r="BA3" s="253"/>
      <c r="BB3" s="253"/>
      <c r="BC3" s="253"/>
      <c r="BD3" s="253"/>
      <c r="BE3" s="253"/>
      <c r="BF3" s="253"/>
      <c r="BG3" s="253"/>
      <c r="BH3" s="253"/>
      <c r="BI3" s="253"/>
      <c r="BJ3" s="253"/>
      <c r="BK3" s="253"/>
      <c r="BL3" s="253"/>
      <c r="BM3" s="253"/>
      <c r="BN3" s="253"/>
      <c r="BO3" s="253"/>
    </row>
    <row r="4" spans="1:67" s="260" customFormat="1">
      <c r="A4" s="255" t="s">
        <v>1498</v>
      </c>
      <c r="B4" s="136">
        <v>438</v>
      </c>
      <c r="C4" s="256">
        <v>19</v>
      </c>
      <c r="D4" s="256">
        <v>22</v>
      </c>
      <c r="E4" s="256">
        <v>29</v>
      </c>
      <c r="F4" s="256">
        <v>7</v>
      </c>
      <c r="G4" s="256">
        <v>38</v>
      </c>
      <c r="H4" s="256">
        <v>61</v>
      </c>
      <c r="I4" s="256">
        <v>15</v>
      </c>
      <c r="J4" s="256">
        <v>20</v>
      </c>
      <c r="K4" s="256"/>
      <c r="L4" s="256">
        <v>40</v>
      </c>
      <c r="M4" s="256"/>
      <c r="N4" s="256"/>
      <c r="O4" s="256"/>
      <c r="P4" s="256">
        <v>52</v>
      </c>
      <c r="Q4" s="256">
        <v>23</v>
      </c>
      <c r="R4" s="256">
        <v>6</v>
      </c>
      <c r="S4" s="256">
        <v>2</v>
      </c>
      <c r="T4" s="256"/>
      <c r="U4" s="256"/>
      <c r="V4" s="256"/>
      <c r="W4" s="256"/>
      <c r="X4" s="256"/>
      <c r="Y4" s="256"/>
      <c r="Z4" s="256"/>
      <c r="AA4" s="256">
        <v>32</v>
      </c>
      <c r="AB4" s="256"/>
      <c r="AC4" s="256"/>
      <c r="AD4" s="256"/>
      <c r="AE4" s="256"/>
      <c r="AF4" s="256">
        <v>14</v>
      </c>
      <c r="AG4" s="256">
        <v>3</v>
      </c>
      <c r="AH4" s="256">
        <v>14</v>
      </c>
      <c r="AI4" s="256"/>
      <c r="AJ4" s="256">
        <v>21</v>
      </c>
      <c r="AK4" s="256"/>
      <c r="AL4" s="256">
        <v>16</v>
      </c>
      <c r="AM4" s="256"/>
      <c r="AN4" s="256"/>
      <c r="AO4" s="256">
        <v>4</v>
      </c>
      <c r="AP4" s="256"/>
      <c r="AQ4" s="257"/>
      <c r="AR4" s="256"/>
      <c r="AS4" s="258"/>
      <c r="AT4" s="258"/>
      <c r="AU4" s="258"/>
      <c r="AV4" s="258"/>
      <c r="AW4" s="258"/>
      <c r="AX4" s="258"/>
      <c r="AY4" s="258"/>
      <c r="AZ4" s="259"/>
      <c r="BA4" s="259"/>
      <c r="BB4" s="259"/>
      <c r="BC4" s="259"/>
      <c r="BD4" s="259"/>
      <c r="BE4" s="259"/>
      <c r="BF4" s="259"/>
      <c r="BG4" s="259"/>
      <c r="BH4" s="259"/>
      <c r="BI4" s="259"/>
      <c r="BJ4" s="259"/>
      <c r="BK4" s="259"/>
      <c r="BL4" s="259"/>
      <c r="BM4" s="259"/>
      <c r="BN4" s="259"/>
      <c r="BO4" s="259"/>
    </row>
    <row r="5" spans="1:67" s="265" customFormat="1" ht="44.25">
      <c r="A5" s="133" t="s">
        <v>1499</v>
      </c>
      <c r="B5" s="134">
        <v>35</v>
      </c>
      <c r="C5" s="261"/>
      <c r="D5" s="261"/>
      <c r="E5" s="261"/>
      <c r="F5" s="261"/>
      <c r="G5" s="261"/>
      <c r="H5" s="261"/>
      <c r="I5" s="256">
        <v>15</v>
      </c>
      <c r="J5" s="256">
        <v>20</v>
      </c>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2"/>
      <c r="AR5" s="261"/>
      <c r="AS5" s="263"/>
      <c r="AT5" s="263"/>
      <c r="AU5" s="263"/>
      <c r="AV5" s="263"/>
      <c r="AW5" s="263"/>
      <c r="AX5" s="263"/>
      <c r="AY5" s="263"/>
      <c r="AZ5" s="264"/>
      <c r="BA5" s="264"/>
      <c r="BB5" s="264"/>
      <c r="BC5" s="264"/>
      <c r="BD5" s="264"/>
      <c r="BE5" s="264"/>
      <c r="BF5" s="264"/>
      <c r="BG5" s="264"/>
      <c r="BH5" s="264"/>
      <c r="BI5" s="264"/>
      <c r="BJ5" s="264"/>
      <c r="BK5" s="264"/>
      <c r="BL5" s="264"/>
      <c r="BM5" s="264"/>
      <c r="BN5" s="264"/>
      <c r="BO5" s="264"/>
    </row>
    <row r="6" spans="1:67" s="265" customFormat="1">
      <c r="A6" s="135" t="s">
        <v>1500</v>
      </c>
      <c r="B6" s="134">
        <v>14</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56">
        <v>14</v>
      </c>
      <c r="AG6" s="261"/>
      <c r="AH6" s="261"/>
      <c r="AI6" s="261"/>
      <c r="AJ6" s="261"/>
      <c r="AK6" s="261"/>
      <c r="AL6" s="261"/>
      <c r="AM6" s="261"/>
      <c r="AN6" s="261"/>
      <c r="AO6" s="261"/>
      <c r="AP6" s="261"/>
      <c r="AQ6" s="262"/>
      <c r="AR6" s="261"/>
      <c r="AS6" s="263"/>
      <c r="AT6" s="263"/>
      <c r="AU6" s="263"/>
      <c r="AV6" s="263"/>
      <c r="AW6" s="263"/>
      <c r="AX6" s="263"/>
      <c r="AY6" s="263"/>
      <c r="AZ6" s="264"/>
      <c r="BA6" s="264"/>
      <c r="BB6" s="264"/>
      <c r="BC6" s="264"/>
      <c r="BD6" s="264"/>
      <c r="BE6" s="264"/>
      <c r="BF6" s="264"/>
      <c r="BG6" s="264"/>
      <c r="BH6" s="264"/>
      <c r="BI6" s="264"/>
      <c r="BJ6" s="264"/>
      <c r="BK6" s="264"/>
      <c r="BL6" s="264"/>
      <c r="BM6" s="264"/>
      <c r="BN6" s="264"/>
      <c r="BO6" s="264"/>
    </row>
    <row r="7" spans="1:67" s="265" customFormat="1">
      <c r="A7" s="135" t="s">
        <v>1501</v>
      </c>
      <c r="B7" s="134">
        <v>45</v>
      </c>
      <c r="C7" s="261"/>
      <c r="D7" s="261"/>
      <c r="E7" s="261"/>
      <c r="F7" s="261"/>
      <c r="G7" s="261"/>
      <c r="H7" s="261"/>
      <c r="I7" s="261"/>
      <c r="J7" s="261"/>
      <c r="K7" s="261"/>
      <c r="L7" s="261"/>
      <c r="M7" s="261"/>
      <c r="N7" s="261"/>
      <c r="O7" s="261"/>
      <c r="P7" s="256">
        <v>42</v>
      </c>
      <c r="Q7" s="261"/>
      <c r="R7" s="261"/>
      <c r="S7" s="261"/>
      <c r="T7" s="261"/>
      <c r="U7" s="261"/>
      <c r="V7" s="261"/>
      <c r="W7" s="261"/>
      <c r="X7" s="261"/>
      <c r="Y7" s="261"/>
      <c r="Z7" s="261"/>
      <c r="AA7" s="261"/>
      <c r="AB7" s="261"/>
      <c r="AC7" s="261"/>
      <c r="AD7" s="261"/>
      <c r="AE7" s="261"/>
      <c r="AF7" s="261"/>
      <c r="AG7" s="256">
        <v>3</v>
      </c>
      <c r="AH7" s="261"/>
      <c r="AI7" s="261"/>
      <c r="AJ7" s="261"/>
      <c r="AK7" s="261"/>
      <c r="AL7" s="261"/>
      <c r="AM7" s="261"/>
      <c r="AN7" s="261"/>
      <c r="AO7" s="261"/>
      <c r="AP7" s="261"/>
      <c r="AQ7" s="262"/>
      <c r="AR7" s="261"/>
      <c r="AS7" s="263"/>
      <c r="AT7" s="263"/>
      <c r="AU7" s="263"/>
      <c r="AV7" s="263"/>
      <c r="AW7" s="263"/>
      <c r="AX7" s="263"/>
      <c r="AY7" s="263"/>
      <c r="AZ7" s="264"/>
      <c r="BA7" s="264"/>
      <c r="BB7" s="264"/>
      <c r="BC7" s="264"/>
      <c r="BD7" s="264"/>
      <c r="BE7" s="264"/>
      <c r="BF7" s="264"/>
      <c r="BG7" s="264"/>
      <c r="BH7" s="264"/>
      <c r="BI7" s="264"/>
      <c r="BJ7" s="264"/>
      <c r="BK7" s="264"/>
      <c r="BL7" s="264"/>
      <c r="BM7" s="264"/>
      <c r="BN7" s="264"/>
      <c r="BO7" s="264"/>
    </row>
    <row r="8" spans="1:67" s="265" customFormat="1" ht="30">
      <c r="A8" s="133" t="s">
        <v>1502</v>
      </c>
      <c r="B8" s="134">
        <v>31</v>
      </c>
      <c r="C8" s="261"/>
      <c r="D8" s="261"/>
      <c r="E8" s="261"/>
      <c r="F8" s="261"/>
      <c r="G8" s="261"/>
      <c r="H8" s="261"/>
      <c r="I8" s="261"/>
      <c r="J8" s="261"/>
      <c r="K8" s="261"/>
      <c r="L8" s="261"/>
      <c r="M8" s="261"/>
      <c r="N8" s="261"/>
      <c r="O8" s="261"/>
      <c r="P8" s="261"/>
      <c r="Q8" s="256">
        <v>23</v>
      </c>
      <c r="R8" s="256">
        <v>6</v>
      </c>
      <c r="S8" s="256">
        <v>2</v>
      </c>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2"/>
      <c r="AR8" s="261"/>
      <c r="AS8" s="263"/>
      <c r="AT8" s="263"/>
      <c r="AU8" s="263"/>
      <c r="AV8" s="263"/>
      <c r="AW8" s="263"/>
      <c r="AX8" s="263"/>
      <c r="AY8" s="263"/>
      <c r="AZ8" s="264"/>
      <c r="BA8" s="264"/>
      <c r="BB8" s="264"/>
      <c r="BC8" s="264"/>
      <c r="BD8" s="264"/>
      <c r="BE8" s="264"/>
      <c r="BF8" s="264"/>
      <c r="BG8" s="264"/>
      <c r="BH8" s="264"/>
      <c r="BI8" s="264"/>
      <c r="BJ8" s="264"/>
      <c r="BK8" s="264"/>
      <c r="BL8" s="264"/>
      <c r="BM8" s="264"/>
      <c r="BN8" s="264"/>
      <c r="BO8" s="264"/>
    </row>
    <row r="9" spans="1:67" s="265" customFormat="1">
      <c r="A9" s="135" t="s">
        <v>1503</v>
      </c>
      <c r="B9" s="134">
        <v>21</v>
      </c>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56">
        <v>21</v>
      </c>
      <c r="AK9" s="261"/>
      <c r="AL9" s="261"/>
      <c r="AM9" s="261"/>
      <c r="AN9" s="261"/>
      <c r="AO9" s="261"/>
      <c r="AP9" s="261"/>
      <c r="AQ9" s="262"/>
      <c r="AR9" s="261"/>
      <c r="AS9" s="263"/>
      <c r="AT9" s="263"/>
      <c r="AU9" s="263"/>
      <c r="AV9" s="263"/>
      <c r="AW9" s="263"/>
      <c r="AX9" s="263"/>
      <c r="AY9" s="263"/>
      <c r="AZ9" s="264"/>
      <c r="BA9" s="264"/>
      <c r="BB9" s="264"/>
      <c r="BC9" s="264"/>
      <c r="BD9" s="264"/>
      <c r="BE9" s="264"/>
      <c r="BF9" s="264"/>
      <c r="BG9" s="264"/>
      <c r="BH9" s="264"/>
      <c r="BI9" s="264"/>
      <c r="BJ9" s="264"/>
      <c r="BK9" s="264"/>
      <c r="BL9" s="264"/>
      <c r="BM9" s="264"/>
      <c r="BN9" s="264"/>
      <c r="BO9" s="264"/>
    </row>
    <row r="10" spans="1:67" s="265" customFormat="1">
      <c r="A10" s="135" t="s">
        <v>1504</v>
      </c>
      <c r="B10" s="134">
        <v>28</v>
      </c>
      <c r="C10" s="261"/>
      <c r="D10" s="261"/>
      <c r="E10" s="256">
        <v>28</v>
      </c>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2"/>
      <c r="AR10" s="261"/>
      <c r="AS10" s="263"/>
      <c r="AT10" s="263"/>
      <c r="AU10" s="263"/>
      <c r="AV10" s="263"/>
      <c r="AW10" s="263"/>
      <c r="AX10" s="263"/>
      <c r="AY10" s="263"/>
      <c r="AZ10" s="264"/>
      <c r="BA10" s="264"/>
      <c r="BB10" s="264"/>
      <c r="BC10" s="264"/>
      <c r="BD10" s="264"/>
      <c r="BE10" s="264"/>
      <c r="BF10" s="264"/>
      <c r="BG10" s="264"/>
      <c r="BH10" s="264"/>
      <c r="BI10" s="264"/>
      <c r="BJ10" s="264"/>
      <c r="BK10" s="264"/>
      <c r="BL10" s="264"/>
      <c r="BM10" s="264"/>
      <c r="BN10" s="264"/>
      <c r="BO10" s="264"/>
    </row>
    <row r="11" spans="1:67" s="265" customFormat="1">
      <c r="A11" s="135" t="s">
        <v>1505</v>
      </c>
      <c r="B11" s="134">
        <v>32</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56">
        <v>32</v>
      </c>
      <c r="AB11" s="261"/>
      <c r="AC11" s="261"/>
      <c r="AD11" s="261"/>
      <c r="AE11" s="261"/>
      <c r="AF11" s="261"/>
      <c r="AG11" s="261"/>
      <c r="AH11" s="261"/>
      <c r="AI11" s="261"/>
      <c r="AJ11" s="261"/>
      <c r="AK11" s="261"/>
      <c r="AL11" s="261"/>
      <c r="AM11" s="261"/>
      <c r="AN11" s="261"/>
      <c r="AO11" s="261"/>
      <c r="AP11" s="261"/>
      <c r="AQ11" s="262"/>
      <c r="AR11" s="261"/>
      <c r="AS11" s="263"/>
      <c r="AT11" s="263"/>
      <c r="AU11" s="263"/>
      <c r="AV11" s="263"/>
      <c r="AW11" s="263"/>
      <c r="AX11" s="263"/>
      <c r="AY11" s="263"/>
      <c r="AZ11" s="264"/>
      <c r="BA11" s="264"/>
      <c r="BB11" s="264"/>
      <c r="BC11" s="264"/>
      <c r="BD11" s="264"/>
      <c r="BE11" s="264"/>
      <c r="BF11" s="264"/>
      <c r="BG11" s="264"/>
      <c r="BH11" s="264"/>
      <c r="BI11" s="264"/>
      <c r="BJ11" s="264"/>
      <c r="BK11" s="264"/>
      <c r="BL11" s="264"/>
      <c r="BM11" s="264"/>
      <c r="BN11" s="264"/>
      <c r="BO11" s="264"/>
    </row>
    <row r="12" spans="1:67" s="265" customFormat="1">
      <c r="A12" s="135" t="s">
        <v>1506</v>
      </c>
      <c r="B12" s="136">
        <v>31</v>
      </c>
      <c r="C12" s="261"/>
      <c r="D12" s="261"/>
      <c r="E12" s="261"/>
      <c r="F12" s="261"/>
      <c r="G12" s="261"/>
      <c r="H12" s="261">
        <v>11</v>
      </c>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56">
        <v>16</v>
      </c>
      <c r="AM12" s="261"/>
      <c r="AN12" s="261"/>
      <c r="AO12" s="256">
        <v>4</v>
      </c>
      <c r="AP12" s="261"/>
      <c r="AQ12" s="262"/>
      <c r="AR12" s="261"/>
      <c r="AS12" s="263"/>
      <c r="AT12" s="263"/>
      <c r="AU12" s="263"/>
      <c r="AV12" s="263"/>
      <c r="AW12" s="263"/>
      <c r="AX12" s="263"/>
      <c r="AY12" s="263"/>
      <c r="AZ12" s="264"/>
      <c r="BA12" s="264"/>
      <c r="BB12" s="264"/>
      <c r="BC12" s="264"/>
      <c r="BD12" s="264"/>
      <c r="BE12" s="264"/>
      <c r="BF12" s="264"/>
      <c r="BG12" s="264"/>
      <c r="BH12" s="264"/>
      <c r="BI12" s="264"/>
      <c r="BJ12" s="264"/>
      <c r="BK12" s="264"/>
      <c r="BL12" s="264"/>
      <c r="BM12" s="264"/>
      <c r="BN12" s="264"/>
      <c r="BO12" s="264"/>
    </row>
    <row r="13" spans="1:67" s="265" customFormat="1">
      <c r="A13" s="135" t="s">
        <v>1507</v>
      </c>
      <c r="B13" s="134">
        <v>30</v>
      </c>
      <c r="C13" s="261"/>
      <c r="D13" s="261"/>
      <c r="E13" s="261"/>
      <c r="F13" s="261"/>
      <c r="G13" s="261"/>
      <c r="H13" s="261"/>
      <c r="I13" s="261"/>
      <c r="J13" s="261"/>
      <c r="K13" s="261"/>
      <c r="L13" s="256">
        <v>30</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2"/>
      <c r="AR13" s="261"/>
      <c r="AS13" s="263"/>
      <c r="AT13" s="263"/>
      <c r="AU13" s="263"/>
      <c r="AV13" s="263"/>
      <c r="AW13" s="263"/>
      <c r="AX13" s="263"/>
      <c r="AY13" s="263"/>
      <c r="AZ13" s="264"/>
      <c r="BA13" s="264"/>
      <c r="BB13" s="264"/>
      <c r="BC13" s="264"/>
      <c r="BD13" s="264"/>
      <c r="BE13" s="264"/>
      <c r="BF13" s="264"/>
      <c r="BG13" s="264"/>
      <c r="BH13" s="264"/>
      <c r="BI13" s="264"/>
      <c r="BJ13" s="264"/>
      <c r="BK13" s="264"/>
      <c r="BL13" s="264"/>
      <c r="BM13" s="264"/>
      <c r="BN13" s="264"/>
      <c r="BO13" s="264"/>
    </row>
    <row r="14" spans="1:67" s="265" customFormat="1">
      <c r="A14" s="135" t="s">
        <v>1508</v>
      </c>
      <c r="B14" s="134">
        <v>41</v>
      </c>
      <c r="C14" s="256">
        <v>19</v>
      </c>
      <c r="D14" s="266">
        <v>22</v>
      </c>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2"/>
      <c r="AR14" s="261"/>
      <c r="AS14" s="263"/>
      <c r="AT14" s="263"/>
      <c r="AU14" s="263"/>
      <c r="AV14" s="263"/>
      <c r="AW14" s="263"/>
      <c r="AX14" s="263"/>
      <c r="AY14" s="263"/>
      <c r="AZ14" s="264"/>
      <c r="BA14" s="264"/>
      <c r="BB14" s="264"/>
      <c r="BC14" s="264"/>
      <c r="BD14" s="264"/>
      <c r="BE14" s="264"/>
      <c r="BF14" s="264"/>
      <c r="BG14" s="264"/>
      <c r="BH14" s="264"/>
      <c r="BI14" s="264"/>
      <c r="BJ14" s="264"/>
      <c r="BK14" s="264"/>
      <c r="BL14" s="264"/>
      <c r="BM14" s="264"/>
      <c r="BN14" s="264"/>
      <c r="BO14" s="264"/>
    </row>
    <row r="15" spans="1:67" s="265" customFormat="1">
      <c r="A15" s="135" t="s">
        <v>1509</v>
      </c>
      <c r="B15" s="134">
        <v>7</v>
      </c>
      <c r="C15" s="261"/>
      <c r="D15" s="261"/>
      <c r="E15" s="261"/>
      <c r="F15" s="256">
        <v>7</v>
      </c>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2"/>
      <c r="AR15" s="261"/>
      <c r="AS15" s="263"/>
      <c r="AT15" s="263"/>
      <c r="AU15" s="263"/>
      <c r="AV15" s="263"/>
      <c r="AW15" s="263"/>
      <c r="AX15" s="263"/>
      <c r="AY15" s="263"/>
      <c r="AZ15" s="264"/>
      <c r="BA15" s="264"/>
      <c r="BB15" s="264"/>
      <c r="BC15" s="264"/>
      <c r="BD15" s="264"/>
      <c r="BE15" s="264"/>
      <c r="BF15" s="264"/>
      <c r="BG15" s="264"/>
      <c r="BH15" s="264"/>
      <c r="BI15" s="264"/>
      <c r="BJ15" s="264"/>
      <c r="BK15" s="264"/>
      <c r="BL15" s="264"/>
      <c r="BM15" s="264"/>
      <c r="BN15" s="264"/>
      <c r="BO15" s="264"/>
    </row>
    <row r="16" spans="1:67" s="265" customFormat="1">
      <c r="A16" s="135" t="s">
        <v>1510</v>
      </c>
      <c r="B16" s="134">
        <v>33</v>
      </c>
      <c r="C16" s="261"/>
      <c r="D16" s="261"/>
      <c r="E16" s="261"/>
      <c r="F16" s="261"/>
      <c r="G16" s="256">
        <v>33</v>
      </c>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2"/>
      <c r="AR16" s="261"/>
      <c r="AS16" s="263"/>
      <c r="AT16" s="263"/>
      <c r="AU16" s="263"/>
      <c r="AV16" s="263"/>
      <c r="AW16" s="263"/>
      <c r="AX16" s="263"/>
      <c r="AY16" s="263"/>
      <c r="AZ16" s="264"/>
      <c r="BA16" s="264"/>
      <c r="BB16" s="264"/>
      <c r="BC16" s="264"/>
      <c r="BD16" s="264"/>
      <c r="BE16" s="264"/>
      <c r="BF16" s="264"/>
      <c r="BG16" s="264"/>
      <c r="BH16" s="264"/>
      <c r="BI16" s="264"/>
      <c r="BJ16" s="264"/>
      <c r="BK16" s="264"/>
      <c r="BL16" s="264"/>
      <c r="BM16" s="264"/>
      <c r="BN16" s="264"/>
      <c r="BO16" s="264"/>
    </row>
    <row r="17" spans="1:67" s="265" customFormat="1" ht="30">
      <c r="A17" s="133" t="s">
        <v>1511</v>
      </c>
      <c r="B17" s="134">
        <v>50</v>
      </c>
      <c r="C17" s="261"/>
      <c r="D17" s="261"/>
      <c r="E17" s="261"/>
      <c r="F17" s="261"/>
      <c r="G17" s="261"/>
      <c r="H17" s="256">
        <v>50</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2"/>
      <c r="AR17" s="261"/>
      <c r="AS17" s="263"/>
      <c r="AT17" s="263"/>
      <c r="AU17" s="263"/>
      <c r="AV17" s="263"/>
      <c r="AW17" s="263"/>
      <c r="AX17" s="263"/>
      <c r="AY17" s="263"/>
      <c r="AZ17" s="264"/>
      <c r="BA17" s="264"/>
      <c r="BB17" s="264"/>
      <c r="BC17" s="264"/>
      <c r="BD17" s="264"/>
      <c r="BE17" s="264"/>
      <c r="BF17" s="264"/>
      <c r="BG17" s="264"/>
      <c r="BH17" s="264"/>
      <c r="BI17" s="264"/>
      <c r="BJ17" s="264"/>
      <c r="BK17" s="264"/>
      <c r="BL17" s="264"/>
      <c r="BM17" s="264"/>
      <c r="BN17" s="264"/>
      <c r="BO17" s="264"/>
    </row>
    <row r="18" spans="1:67" s="265" customFormat="1" ht="30">
      <c r="A18" s="133" t="s">
        <v>1512</v>
      </c>
      <c r="B18" s="134">
        <v>25</v>
      </c>
      <c r="C18" s="261"/>
      <c r="D18" s="261"/>
      <c r="E18" s="256">
        <v>1</v>
      </c>
      <c r="F18" s="261"/>
      <c r="G18" s="261"/>
      <c r="H18" s="261"/>
      <c r="I18" s="261"/>
      <c r="J18" s="261"/>
      <c r="K18" s="261"/>
      <c r="L18" s="261"/>
      <c r="M18" s="261"/>
      <c r="N18" s="261"/>
      <c r="O18" s="261"/>
      <c r="P18" s="256">
        <v>10</v>
      </c>
      <c r="Q18" s="261"/>
      <c r="R18" s="261"/>
      <c r="S18" s="261"/>
      <c r="T18" s="261"/>
      <c r="U18" s="261"/>
      <c r="V18" s="261"/>
      <c r="W18" s="261"/>
      <c r="X18" s="261"/>
      <c r="Y18" s="261"/>
      <c r="Z18" s="261"/>
      <c r="AA18" s="261"/>
      <c r="AB18" s="261"/>
      <c r="AC18" s="261"/>
      <c r="AD18" s="261"/>
      <c r="AE18" s="261"/>
      <c r="AF18" s="261"/>
      <c r="AG18" s="261"/>
      <c r="AH18" s="256">
        <v>14</v>
      </c>
      <c r="AI18" s="261"/>
      <c r="AJ18" s="261"/>
      <c r="AK18" s="261"/>
      <c r="AL18" s="261"/>
      <c r="AM18" s="261"/>
      <c r="AN18" s="261"/>
      <c r="AO18" s="261"/>
      <c r="AP18" s="261"/>
      <c r="AQ18" s="262"/>
      <c r="AR18" s="261"/>
      <c r="AS18" s="263"/>
      <c r="AT18" s="263"/>
      <c r="AU18" s="263"/>
      <c r="AV18" s="263"/>
      <c r="AW18" s="263"/>
      <c r="AX18" s="263"/>
      <c r="AY18" s="263"/>
      <c r="AZ18" s="264"/>
      <c r="BA18" s="264"/>
      <c r="BB18" s="264"/>
      <c r="BC18" s="264"/>
      <c r="BD18" s="264"/>
      <c r="BE18" s="264"/>
      <c r="BF18" s="264"/>
      <c r="BG18" s="264"/>
      <c r="BH18" s="264"/>
      <c r="BI18" s="264"/>
      <c r="BJ18" s="264"/>
      <c r="BK18" s="264"/>
      <c r="BL18" s="264"/>
      <c r="BM18" s="264"/>
      <c r="BN18" s="264"/>
      <c r="BO18" s="264"/>
    </row>
    <row r="19" spans="1:67" s="265" customFormat="1" ht="30">
      <c r="A19" s="133" t="s">
        <v>1513</v>
      </c>
      <c r="B19" s="134">
        <v>15</v>
      </c>
      <c r="C19" s="261"/>
      <c r="D19" s="261"/>
      <c r="E19" s="261"/>
      <c r="F19" s="261"/>
      <c r="G19" s="256">
        <v>5</v>
      </c>
      <c r="H19" s="261"/>
      <c r="I19" s="261"/>
      <c r="J19" s="261"/>
      <c r="K19" s="261"/>
      <c r="L19" s="256">
        <v>10</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2"/>
      <c r="AR19" s="261"/>
      <c r="AS19" s="263"/>
      <c r="AT19" s="263"/>
      <c r="AU19" s="263"/>
      <c r="AV19" s="263"/>
      <c r="AW19" s="263"/>
      <c r="AX19" s="263"/>
      <c r="AY19" s="263"/>
      <c r="AZ19" s="264"/>
      <c r="BA19" s="264"/>
      <c r="BB19" s="264"/>
      <c r="BC19" s="264"/>
      <c r="BD19" s="264"/>
      <c r="BE19" s="264"/>
      <c r="BF19" s="264"/>
      <c r="BG19" s="264"/>
      <c r="BH19" s="264"/>
      <c r="BI19" s="264"/>
      <c r="BJ19" s="264"/>
      <c r="BK19" s="264"/>
      <c r="BL19" s="264"/>
      <c r="BM19" s="264"/>
      <c r="BN19" s="264"/>
      <c r="BO19" s="264"/>
    </row>
    <row r="20" spans="1:67" s="260" customFormat="1">
      <c r="A20" s="255" t="s">
        <v>1514</v>
      </c>
      <c r="B20" s="136">
        <v>83</v>
      </c>
      <c r="C20" s="256">
        <v>7</v>
      </c>
      <c r="D20" s="256">
        <v>4</v>
      </c>
      <c r="E20" s="256">
        <v>3</v>
      </c>
      <c r="F20" s="256"/>
      <c r="G20" s="256">
        <v>9</v>
      </c>
      <c r="H20" s="256">
        <v>24</v>
      </c>
      <c r="I20" s="256">
        <v>10</v>
      </c>
      <c r="J20" s="256"/>
      <c r="K20" s="256"/>
      <c r="L20" s="256">
        <v>10</v>
      </c>
      <c r="M20" s="256"/>
      <c r="N20" s="256"/>
      <c r="O20" s="256"/>
      <c r="P20" s="256">
        <v>16</v>
      </c>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7"/>
      <c r="AR20" s="256"/>
      <c r="AS20" s="258"/>
      <c r="AT20" s="258"/>
      <c r="AU20" s="258"/>
      <c r="AV20" s="258"/>
      <c r="AW20" s="258"/>
      <c r="AX20" s="258"/>
      <c r="AY20" s="258"/>
      <c r="AZ20" s="259"/>
      <c r="BA20" s="259"/>
      <c r="BB20" s="259"/>
      <c r="BC20" s="259"/>
      <c r="BD20" s="259"/>
      <c r="BE20" s="259"/>
      <c r="BF20" s="259"/>
      <c r="BG20" s="259"/>
      <c r="BH20" s="259"/>
      <c r="BI20" s="259"/>
      <c r="BJ20" s="259"/>
      <c r="BK20" s="259"/>
      <c r="BL20" s="259"/>
      <c r="BM20" s="259"/>
      <c r="BN20" s="259"/>
      <c r="BO20" s="259"/>
    </row>
    <row r="21" spans="1:67" s="265" customFormat="1">
      <c r="A21" s="137" t="s">
        <v>1515</v>
      </c>
      <c r="B21" s="138">
        <v>34</v>
      </c>
      <c r="C21" s="261"/>
      <c r="D21" s="261"/>
      <c r="E21" s="261"/>
      <c r="F21" s="261"/>
      <c r="G21" s="261"/>
      <c r="H21" s="261">
        <v>24</v>
      </c>
      <c r="I21" s="261">
        <v>10</v>
      </c>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2"/>
      <c r="AR21" s="261"/>
      <c r="AS21" s="263"/>
      <c r="AT21" s="263"/>
      <c r="AU21" s="263"/>
      <c r="AV21" s="263"/>
      <c r="AW21" s="263"/>
      <c r="AX21" s="263"/>
      <c r="AY21" s="263"/>
      <c r="AZ21" s="264"/>
      <c r="BA21" s="264"/>
      <c r="BB21" s="264"/>
      <c r="BC21" s="264"/>
      <c r="BD21" s="264"/>
      <c r="BE21" s="264"/>
      <c r="BF21" s="264"/>
      <c r="BG21" s="264"/>
      <c r="BH21" s="264"/>
      <c r="BI21" s="264"/>
      <c r="BJ21" s="264"/>
      <c r="BK21" s="264"/>
      <c r="BL21" s="264"/>
      <c r="BM21" s="264"/>
      <c r="BN21" s="264"/>
      <c r="BO21" s="264"/>
    </row>
    <row r="22" spans="1:67" s="265" customFormat="1">
      <c r="A22" s="139" t="s">
        <v>1516</v>
      </c>
      <c r="B22" s="138">
        <v>9</v>
      </c>
      <c r="C22" s="261"/>
      <c r="D22" s="261"/>
      <c r="E22" s="261"/>
      <c r="F22" s="261"/>
      <c r="G22" s="261">
        <v>9</v>
      </c>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2"/>
      <c r="AR22" s="261"/>
      <c r="AS22" s="263"/>
      <c r="AT22" s="263"/>
      <c r="AU22" s="263"/>
      <c r="AV22" s="263"/>
      <c r="AW22" s="263"/>
      <c r="AX22" s="263"/>
      <c r="AY22" s="263"/>
      <c r="AZ22" s="264"/>
      <c r="BA22" s="264"/>
      <c r="BB22" s="264"/>
      <c r="BC22" s="264"/>
      <c r="BD22" s="264"/>
      <c r="BE22" s="264"/>
      <c r="BF22" s="264"/>
      <c r="BG22" s="264"/>
      <c r="BH22" s="264"/>
      <c r="BI22" s="264"/>
      <c r="BJ22" s="264"/>
      <c r="BK22" s="264"/>
      <c r="BL22" s="264"/>
      <c r="BM22" s="264"/>
      <c r="BN22" s="264"/>
      <c r="BO22" s="264"/>
    </row>
    <row r="23" spans="1:67" s="265" customFormat="1">
      <c r="A23" s="139" t="s">
        <v>1517</v>
      </c>
      <c r="B23" s="138">
        <v>16</v>
      </c>
      <c r="C23" s="261"/>
      <c r="D23" s="261"/>
      <c r="E23" s="261"/>
      <c r="F23" s="261"/>
      <c r="G23" s="261"/>
      <c r="H23" s="261"/>
      <c r="I23" s="261"/>
      <c r="J23" s="261"/>
      <c r="K23" s="261"/>
      <c r="L23" s="261"/>
      <c r="M23" s="261"/>
      <c r="N23" s="261"/>
      <c r="O23" s="261"/>
      <c r="P23" s="261">
        <v>16</v>
      </c>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2"/>
      <c r="AR23" s="261"/>
      <c r="AS23" s="263"/>
      <c r="AT23" s="263"/>
      <c r="AU23" s="263"/>
      <c r="AV23" s="263"/>
      <c r="AW23" s="263"/>
      <c r="AX23" s="263"/>
      <c r="AY23" s="263"/>
      <c r="AZ23" s="264"/>
      <c r="BA23" s="264"/>
      <c r="BB23" s="264"/>
      <c r="BC23" s="264"/>
      <c r="BD23" s="264"/>
      <c r="BE23" s="264"/>
      <c r="BF23" s="264"/>
      <c r="BG23" s="264"/>
      <c r="BH23" s="264"/>
      <c r="BI23" s="264"/>
      <c r="BJ23" s="264"/>
      <c r="BK23" s="264"/>
      <c r="BL23" s="264"/>
      <c r="BM23" s="264"/>
      <c r="BN23" s="264"/>
      <c r="BO23" s="264"/>
    </row>
    <row r="24" spans="1:67" s="265" customFormat="1">
      <c r="A24" s="139" t="s">
        <v>1518</v>
      </c>
      <c r="B24" s="138">
        <v>10</v>
      </c>
      <c r="C24" s="261"/>
      <c r="D24" s="261"/>
      <c r="E24" s="261"/>
      <c r="F24" s="261"/>
      <c r="G24" s="261"/>
      <c r="H24" s="261"/>
      <c r="I24" s="261"/>
      <c r="J24" s="261"/>
      <c r="K24" s="261"/>
      <c r="L24" s="261">
        <v>10</v>
      </c>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2"/>
      <c r="AR24" s="261"/>
      <c r="AS24" s="263"/>
      <c r="AT24" s="263"/>
      <c r="AU24" s="263"/>
      <c r="AV24" s="263"/>
      <c r="AW24" s="263"/>
      <c r="AX24" s="263"/>
      <c r="AY24" s="263"/>
      <c r="AZ24" s="264"/>
      <c r="BA24" s="264"/>
      <c r="BB24" s="264"/>
      <c r="BC24" s="264"/>
      <c r="BD24" s="264"/>
      <c r="BE24" s="264"/>
      <c r="BF24" s="264"/>
      <c r="BG24" s="264"/>
      <c r="BH24" s="264"/>
      <c r="BI24" s="264"/>
      <c r="BJ24" s="264"/>
      <c r="BK24" s="264"/>
      <c r="BL24" s="264"/>
      <c r="BM24" s="264"/>
      <c r="BN24" s="264"/>
      <c r="BO24" s="264"/>
    </row>
    <row r="25" spans="1:67" s="265" customFormat="1">
      <c r="A25" s="139" t="s">
        <v>1519</v>
      </c>
      <c r="B25" s="138">
        <v>14</v>
      </c>
      <c r="C25" s="261">
        <v>7</v>
      </c>
      <c r="D25" s="261">
        <v>4</v>
      </c>
      <c r="E25" s="261">
        <v>3</v>
      </c>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2"/>
      <c r="AR25" s="261"/>
      <c r="AS25" s="263"/>
      <c r="AT25" s="263"/>
      <c r="AU25" s="263"/>
      <c r="AV25" s="263"/>
      <c r="AW25" s="263"/>
      <c r="AX25" s="263"/>
      <c r="AY25" s="263"/>
      <c r="AZ25" s="264"/>
      <c r="BA25" s="264"/>
      <c r="BB25" s="264"/>
      <c r="BC25" s="264"/>
      <c r="BD25" s="264"/>
      <c r="BE25" s="264"/>
      <c r="BF25" s="264"/>
      <c r="BG25" s="264"/>
      <c r="BH25" s="264"/>
      <c r="BI25" s="264"/>
      <c r="BJ25" s="264"/>
      <c r="BK25" s="264"/>
      <c r="BL25" s="264"/>
      <c r="BM25" s="264"/>
      <c r="BN25" s="264"/>
      <c r="BO25" s="264"/>
    </row>
    <row r="26" spans="1:67" s="260" customFormat="1">
      <c r="A26" s="255" t="s">
        <v>1520</v>
      </c>
      <c r="B26" s="136">
        <v>140</v>
      </c>
      <c r="C26" s="256">
        <v>5</v>
      </c>
      <c r="D26" s="256">
        <v>4</v>
      </c>
      <c r="E26" s="256">
        <v>5</v>
      </c>
      <c r="F26" s="256">
        <v>1</v>
      </c>
      <c r="G26" s="256">
        <v>15</v>
      </c>
      <c r="H26" s="256">
        <v>40</v>
      </c>
      <c r="I26" s="256">
        <v>15</v>
      </c>
      <c r="J26" s="256"/>
      <c r="K26" s="256"/>
      <c r="L26" s="256">
        <v>15</v>
      </c>
      <c r="M26" s="256"/>
      <c r="N26" s="256"/>
      <c r="O26" s="256"/>
      <c r="P26" s="256">
        <v>31</v>
      </c>
      <c r="Q26" s="256">
        <v>7</v>
      </c>
      <c r="R26" s="256">
        <v>2</v>
      </c>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7"/>
      <c r="AR26" s="256"/>
      <c r="AS26" s="258"/>
      <c r="AT26" s="258"/>
      <c r="AU26" s="258"/>
      <c r="AV26" s="258"/>
      <c r="AW26" s="258"/>
      <c r="AX26" s="258"/>
      <c r="AY26" s="258"/>
      <c r="AZ26" s="259"/>
      <c r="BA26" s="259"/>
      <c r="BB26" s="259"/>
      <c r="BC26" s="259"/>
      <c r="BD26" s="259"/>
      <c r="BE26" s="259"/>
      <c r="BF26" s="259"/>
      <c r="BG26" s="259"/>
      <c r="BH26" s="259"/>
      <c r="BI26" s="259"/>
      <c r="BJ26" s="259"/>
      <c r="BK26" s="259"/>
      <c r="BL26" s="259"/>
      <c r="BM26" s="259"/>
      <c r="BN26" s="259"/>
      <c r="BO26" s="259"/>
    </row>
    <row r="27" spans="1:67" s="265" customFormat="1">
      <c r="A27" s="267" t="s">
        <v>1521</v>
      </c>
      <c r="B27" s="134">
        <v>15</v>
      </c>
      <c r="C27" s="261"/>
      <c r="D27" s="261"/>
      <c r="E27" s="261"/>
      <c r="F27" s="261"/>
      <c r="G27" s="261">
        <v>15</v>
      </c>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2"/>
      <c r="AR27" s="261"/>
      <c r="AS27" s="263"/>
      <c r="AT27" s="263"/>
      <c r="AU27" s="263"/>
      <c r="AV27" s="263"/>
      <c r="AW27" s="263"/>
      <c r="AX27" s="263"/>
      <c r="AY27" s="263"/>
      <c r="AZ27" s="264"/>
      <c r="BA27" s="264"/>
      <c r="BB27" s="264"/>
      <c r="BC27" s="264"/>
      <c r="BD27" s="264"/>
      <c r="BE27" s="264"/>
      <c r="BF27" s="264"/>
      <c r="BG27" s="264"/>
      <c r="BH27" s="264"/>
      <c r="BI27" s="264"/>
      <c r="BJ27" s="264"/>
      <c r="BK27" s="264"/>
      <c r="BL27" s="264"/>
      <c r="BM27" s="264"/>
      <c r="BN27" s="264"/>
      <c r="BO27" s="264"/>
    </row>
    <row r="28" spans="1:67" s="265" customFormat="1">
      <c r="A28" s="267" t="s">
        <v>1522</v>
      </c>
      <c r="B28" s="134">
        <v>40</v>
      </c>
      <c r="C28" s="261"/>
      <c r="D28" s="261"/>
      <c r="E28" s="261"/>
      <c r="F28" s="261"/>
      <c r="G28" s="261"/>
      <c r="H28" s="261"/>
      <c r="I28" s="261"/>
      <c r="J28" s="261"/>
      <c r="K28" s="261"/>
      <c r="L28" s="261"/>
      <c r="M28" s="261"/>
      <c r="N28" s="261"/>
      <c r="O28" s="261"/>
      <c r="P28" s="261">
        <v>31</v>
      </c>
      <c r="Q28" s="261">
        <v>7</v>
      </c>
      <c r="R28" s="261">
        <v>2</v>
      </c>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2"/>
      <c r="AR28" s="261"/>
      <c r="AS28" s="263"/>
      <c r="AT28" s="263"/>
      <c r="AU28" s="263"/>
      <c r="AV28" s="263"/>
      <c r="AW28" s="263"/>
      <c r="AX28" s="263"/>
      <c r="AY28" s="263"/>
      <c r="AZ28" s="264"/>
      <c r="BA28" s="264"/>
      <c r="BB28" s="264"/>
      <c r="BC28" s="264"/>
      <c r="BD28" s="264"/>
      <c r="BE28" s="264"/>
      <c r="BF28" s="264"/>
      <c r="BG28" s="264"/>
      <c r="BH28" s="264"/>
      <c r="BI28" s="264"/>
      <c r="BJ28" s="264"/>
      <c r="BK28" s="264"/>
      <c r="BL28" s="264"/>
      <c r="BM28" s="264"/>
      <c r="BN28" s="264"/>
      <c r="BO28" s="264"/>
    </row>
    <row r="29" spans="1:67" s="265" customFormat="1">
      <c r="A29" s="267" t="s">
        <v>1504</v>
      </c>
      <c r="B29" s="134">
        <v>5</v>
      </c>
      <c r="C29" s="261"/>
      <c r="D29" s="261"/>
      <c r="E29" s="261">
        <v>5</v>
      </c>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2"/>
      <c r="AR29" s="261"/>
      <c r="AS29" s="263"/>
      <c r="AT29" s="263"/>
      <c r="AU29" s="263"/>
      <c r="AV29" s="263"/>
      <c r="AW29" s="263"/>
      <c r="AX29" s="263"/>
      <c r="AY29" s="263"/>
      <c r="AZ29" s="264"/>
      <c r="BA29" s="264"/>
      <c r="BB29" s="264"/>
      <c r="BC29" s="264"/>
      <c r="BD29" s="264"/>
      <c r="BE29" s="264"/>
      <c r="BF29" s="264"/>
      <c r="BG29" s="264"/>
      <c r="BH29" s="264"/>
      <c r="BI29" s="264"/>
      <c r="BJ29" s="264"/>
      <c r="BK29" s="264"/>
      <c r="BL29" s="264"/>
      <c r="BM29" s="264"/>
      <c r="BN29" s="264"/>
      <c r="BO29" s="264"/>
    </row>
    <row r="30" spans="1:67" s="265" customFormat="1">
      <c r="A30" s="267" t="s">
        <v>1523</v>
      </c>
      <c r="B30" s="134">
        <v>10</v>
      </c>
      <c r="C30" s="261">
        <v>5</v>
      </c>
      <c r="D30" s="261">
        <v>4</v>
      </c>
      <c r="E30" s="261"/>
      <c r="F30" s="261">
        <v>1</v>
      </c>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2"/>
      <c r="AR30" s="261"/>
      <c r="AS30" s="263"/>
      <c r="AT30" s="263"/>
      <c r="AU30" s="263"/>
      <c r="AV30" s="263"/>
      <c r="AW30" s="263"/>
      <c r="AX30" s="263"/>
      <c r="AY30" s="263"/>
      <c r="AZ30" s="264"/>
      <c r="BA30" s="264"/>
      <c r="BB30" s="264"/>
      <c r="BC30" s="264"/>
      <c r="BD30" s="264"/>
      <c r="BE30" s="264"/>
      <c r="BF30" s="264"/>
      <c r="BG30" s="264"/>
      <c r="BH30" s="264"/>
      <c r="BI30" s="264"/>
      <c r="BJ30" s="264"/>
      <c r="BK30" s="264"/>
      <c r="BL30" s="264"/>
      <c r="BM30" s="264"/>
      <c r="BN30" s="264"/>
      <c r="BO30" s="264"/>
    </row>
    <row r="31" spans="1:67" s="265" customFormat="1">
      <c r="A31" s="267" t="s">
        <v>1524</v>
      </c>
      <c r="B31" s="134">
        <v>15</v>
      </c>
      <c r="C31" s="261"/>
      <c r="D31" s="261"/>
      <c r="E31" s="261"/>
      <c r="F31" s="261"/>
      <c r="G31" s="261"/>
      <c r="H31" s="261"/>
      <c r="I31" s="261">
        <v>15</v>
      </c>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2"/>
      <c r="AR31" s="261"/>
      <c r="AS31" s="263"/>
      <c r="AT31" s="263"/>
      <c r="AU31" s="263"/>
      <c r="AV31" s="263"/>
      <c r="AW31" s="263"/>
      <c r="AX31" s="263"/>
      <c r="AY31" s="263"/>
      <c r="AZ31" s="264"/>
      <c r="BA31" s="264"/>
      <c r="BB31" s="264"/>
      <c r="BC31" s="264"/>
      <c r="BD31" s="264"/>
      <c r="BE31" s="264"/>
      <c r="BF31" s="264"/>
      <c r="BG31" s="264"/>
      <c r="BH31" s="264"/>
      <c r="BI31" s="264"/>
      <c r="BJ31" s="264"/>
      <c r="BK31" s="264"/>
      <c r="BL31" s="264"/>
      <c r="BM31" s="264"/>
      <c r="BN31" s="264"/>
      <c r="BO31" s="264"/>
    </row>
    <row r="32" spans="1:67" s="265" customFormat="1">
      <c r="A32" s="267" t="s">
        <v>1525</v>
      </c>
      <c r="B32" s="134">
        <v>15</v>
      </c>
      <c r="C32" s="261"/>
      <c r="D32" s="261"/>
      <c r="E32" s="261"/>
      <c r="F32" s="261"/>
      <c r="G32" s="261"/>
      <c r="H32" s="261"/>
      <c r="I32" s="261"/>
      <c r="J32" s="261"/>
      <c r="K32" s="261"/>
      <c r="L32" s="261">
        <v>15</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2"/>
      <c r="AR32" s="261"/>
      <c r="AS32" s="263"/>
      <c r="AT32" s="263"/>
      <c r="AU32" s="263"/>
      <c r="AV32" s="263"/>
      <c r="AW32" s="263"/>
      <c r="AX32" s="263"/>
      <c r="AY32" s="263"/>
      <c r="AZ32" s="264"/>
      <c r="BA32" s="264"/>
      <c r="BB32" s="264"/>
      <c r="BC32" s="264"/>
      <c r="BD32" s="264"/>
      <c r="BE32" s="264"/>
      <c r="BF32" s="264"/>
      <c r="BG32" s="264"/>
      <c r="BH32" s="264"/>
      <c r="BI32" s="264"/>
      <c r="BJ32" s="264"/>
      <c r="BK32" s="264"/>
      <c r="BL32" s="264"/>
      <c r="BM32" s="264"/>
      <c r="BN32" s="264"/>
      <c r="BO32" s="264"/>
    </row>
    <row r="33" spans="1:67" s="265" customFormat="1">
      <c r="A33" s="267" t="s">
        <v>1526</v>
      </c>
      <c r="B33" s="134">
        <v>40</v>
      </c>
      <c r="C33" s="261"/>
      <c r="D33" s="261"/>
      <c r="E33" s="261"/>
      <c r="F33" s="261"/>
      <c r="G33" s="261"/>
      <c r="H33" s="261">
        <v>40</v>
      </c>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2"/>
      <c r="AR33" s="261"/>
      <c r="AS33" s="263"/>
      <c r="AT33" s="263"/>
      <c r="AU33" s="263"/>
      <c r="AV33" s="263"/>
      <c r="AW33" s="263"/>
      <c r="AX33" s="263"/>
      <c r="AY33" s="263"/>
      <c r="AZ33" s="264"/>
      <c r="BA33" s="264"/>
      <c r="BB33" s="264"/>
      <c r="BC33" s="264"/>
      <c r="BD33" s="264"/>
      <c r="BE33" s="264"/>
      <c r="BF33" s="264"/>
      <c r="BG33" s="264"/>
      <c r="BH33" s="264"/>
      <c r="BI33" s="264"/>
      <c r="BJ33" s="264"/>
      <c r="BK33" s="264"/>
      <c r="BL33" s="264"/>
      <c r="BM33" s="264"/>
      <c r="BN33" s="264"/>
      <c r="BO33" s="264"/>
    </row>
    <row r="34" spans="1:67" s="260" customFormat="1">
      <c r="A34" s="255" t="s">
        <v>1527</v>
      </c>
      <c r="B34" s="136">
        <v>51</v>
      </c>
      <c r="C34" s="256">
        <v>3</v>
      </c>
      <c r="D34" s="256"/>
      <c r="E34" s="256">
        <v>2</v>
      </c>
      <c r="F34" s="256"/>
      <c r="G34" s="256">
        <v>8</v>
      </c>
      <c r="H34" s="256">
        <v>15</v>
      </c>
      <c r="I34" s="256">
        <v>4</v>
      </c>
      <c r="J34" s="256"/>
      <c r="K34" s="256"/>
      <c r="L34" s="256">
        <v>7</v>
      </c>
      <c r="M34" s="256"/>
      <c r="N34" s="256"/>
      <c r="O34" s="256"/>
      <c r="P34" s="256">
        <v>8</v>
      </c>
      <c r="Q34" s="256">
        <v>4</v>
      </c>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7"/>
      <c r="AR34" s="256"/>
      <c r="AS34" s="258"/>
      <c r="AT34" s="258"/>
      <c r="AU34" s="258"/>
      <c r="AV34" s="258"/>
      <c r="AW34" s="258"/>
      <c r="AX34" s="258"/>
      <c r="AY34" s="258"/>
      <c r="AZ34" s="259"/>
      <c r="BA34" s="259"/>
      <c r="BB34" s="259"/>
      <c r="BC34" s="259"/>
      <c r="BD34" s="259"/>
      <c r="BE34" s="259"/>
      <c r="BF34" s="259"/>
      <c r="BG34" s="259"/>
      <c r="BH34" s="259"/>
      <c r="BI34" s="259"/>
      <c r="BJ34" s="259"/>
      <c r="BK34" s="259"/>
      <c r="BL34" s="259"/>
      <c r="BM34" s="259"/>
      <c r="BN34" s="259"/>
      <c r="BO34" s="259"/>
    </row>
    <row r="35" spans="1:67" s="265" customFormat="1">
      <c r="A35" s="267" t="s">
        <v>1528</v>
      </c>
      <c r="B35" s="134">
        <v>19</v>
      </c>
      <c r="C35" s="261"/>
      <c r="D35" s="261"/>
      <c r="E35" s="261"/>
      <c r="F35" s="261"/>
      <c r="G35" s="261"/>
      <c r="H35" s="261">
        <v>15</v>
      </c>
      <c r="I35" s="261">
        <v>4</v>
      </c>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2"/>
      <c r="AR35" s="261"/>
      <c r="AS35" s="263"/>
      <c r="AT35" s="263"/>
      <c r="AU35" s="263"/>
      <c r="AV35" s="263"/>
      <c r="AW35" s="263"/>
      <c r="AX35" s="263"/>
      <c r="AY35" s="263"/>
      <c r="AZ35" s="264"/>
      <c r="BA35" s="264"/>
      <c r="BB35" s="264"/>
      <c r="BC35" s="264"/>
      <c r="BD35" s="264"/>
      <c r="BE35" s="264"/>
      <c r="BF35" s="264"/>
      <c r="BG35" s="264"/>
      <c r="BH35" s="264"/>
      <c r="BI35" s="264"/>
      <c r="BJ35" s="264"/>
      <c r="BK35" s="264"/>
      <c r="BL35" s="264"/>
      <c r="BM35" s="264"/>
      <c r="BN35" s="264"/>
      <c r="BO35" s="264"/>
    </row>
    <row r="36" spans="1:67" s="265" customFormat="1">
      <c r="A36" s="267" t="s">
        <v>1522</v>
      </c>
      <c r="B36" s="134">
        <v>17</v>
      </c>
      <c r="C36" s="261">
        <v>3</v>
      </c>
      <c r="D36" s="261"/>
      <c r="E36" s="261">
        <v>2</v>
      </c>
      <c r="F36" s="261"/>
      <c r="G36" s="261"/>
      <c r="H36" s="261"/>
      <c r="I36" s="261"/>
      <c r="J36" s="261"/>
      <c r="K36" s="261"/>
      <c r="L36" s="261"/>
      <c r="M36" s="261"/>
      <c r="N36" s="261"/>
      <c r="O36" s="261"/>
      <c r="P36" s="261">
        <v>8</v>
      </c>
      <c r="Q36" s="261">
        <v>4</v>
      </c>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2"/>
      <c r="AR36" s="261"/>
      <c r="AS36" s="263"/>
      <c r="AT36" s="263"/>
      <c r="AU36" s="263"/>
      <c r="AV36" s="263"/>
      <c r="AW36" s="263"/>
      <c r="AX36" s="263"/>
      <c r="AY36" s="263"/>
      <c r="AZ36" s="264"/>
      <c r="BA36" s="264"/>
      <c r="BB36" s="264"/>
      <c r="BC36" s="264"/>
      <c r="BD36" s="264"/>
      <c r="BE36" s="264"/>
      <c r="BF36" s="264"/>
      <c r="BG36" s="264"/>
      <c r="BH36" s="264"/>
      <c r="BI36" s="264"/>
      <c r="BJ36" s="264"/>
      <c r="BK36" s="264"/>
      <c r="BL36" s="264"/>
      <c r="BM36" s="264"/>
      <c r="BN36" s="264"/>
      <c r="BO36" s="264"/>
    </row>
    <row r="37" spans="1:67" s="265" customFormat="1">
      <c r="A37" s="267" t="s">
        <v>1529</v>
      </c>
      <c r="B37" s="134">
        <v>7</v>
      </c>
      <c r="C37" s="261"/>
      <c r="D37" s="261"/>
      <c r="E37" s="261"/>
      <c r="F37" s="261"/>
      <c r="G37" s="261"/>
      <c r="H37" s="261"/>
      <c r="I37" s="261"/>
      <c r="J37" s="261"/>
      <c r="K37" s="261"/>
      <c r="L37" s="261">
        <v>7</v>
      </c>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2"/>
      <c r="AR37" s="261"/>
      <c r="AS37" s="263"/>
      <c r="AT37" s="263"/>
      <c r="AU37" s="263"/>
      <c r="AV37" s="263"/>
      <c r="AW37" s="263"/>
      <c r="AX37" s="263"/>
      <c r="AY37" s="263"/>
      <c r="AZ37" s="264"/>
      <c r="BA37" s="264"/>
      <c r="BB37" s="264"/>
      <c r="BC37" s="264"/>
      <c r="BD37" s="264"/>
      <c r="BE37" s="264"/>
      <c r="BF37" s="264"/>
      <c r="BG37" s="264"/>
      <c r="BH37" s="264"/>
      <c r="BI37" s="264"/>
      <c r="BJ37" s="264"/>
      <c r="BK37" s="264"/>
      <c r="BL37" s="264"/>
      <c r="BM37" s="264"/>
      <c r="BN37" s="264"/>
      <c r="BO37" s="264"/>
    </row>
    <row r="38" spans="1:67" s="265" customFormat="1">
      <c r="A38" s="267" t="s">
        <v>1530</v>
      </c>
      <c r="B38" s="134">
        <v>8</v>
      </c>
      <c r="C38" s="261"/>
      <c r="D38" s="261"/>
      <c r="E38" s="261"/>
      <c r="F38" s="261"/>
      <c r="G38" s="261">
        <v>8</v>
      </c>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2"/>
      <c r="AR38" s="261"/>
      <c r="AS38" s="263"/>
      <c r="AT38" s="263"/>
      <c r="AU38" s="263"/>
      <c r="AV38" s="263"/>
      <c r="AW38" s="263"/>
      <c r="AX38" s="263"/>
      <c r="AY38" s="263"/>
      <c r="AZ38" s="264"/>
      <c r="BA38" s="264"/>
      <c r="BB38" s="264"/>
      <c r="BC38" s="264"/>
      <c r="BD38" s="264"/>
      <c r="BE38" s="264"/>
      <c r="BF38" s="264"/>
      <c r="BG38" s="264"/>
      <c r="BH38" s="264"/>
      <c r="BI38" s="264"/>
      <c r="BJ38" s="264"/>
      <c r="BK38" s="264"/>
      <c r="BL38" s="264"/>
      <c r="BM38" s="264"/>
      <c r="BN38" s="264"/>
      <c r="BO38" s="264"/>
    </row>
    <row r="39" spans="1:67" s="260" customFormat="1">
      <c r="A39" s="255" t="s">
        <v>1531</v>
      </c>
      <c r="B39" s="268">
        <v>99</v>
      </c>
      <c r="C39" s="256">
        <v>5</v>
      </c>
      <c r="D39" s="256">
        <v>4</v>
      </c>
      <c r="E39" s="256">
        <v>7</v>
      </c>
      <c r="F39" s="256"/>
      <c r="G39" s="256">
        <v>10</v>
      </c>
      <c r="H39" s="256">
        <v>24</v>
      </c>
      <c r="I39" s="256">
        <v>10</v>
      </c>
      <c r="J39" s="256"/>
      <c r="K39" s="256"/>
      <c r="L39" s="256">
        <v>10</v>
      </c>
      <c r="M39" s="256"/>
      <c r="N39" s="256"/>
      <c r="O39" s="256">
        <v>3</v>
      </c>
      <c r="P39" s="256">
        <v>16</v>
      </c>
      <c r="Q39" s="256">
        <v>6</v>
      </c>
      <c r="R39" s="256"/>
      <c r="S39" s="256"/>
      <c r="T39" s="256"/>
      <c r="U39" s="256"/>
      <c r="V39" s="256"/>
      <c r="W39" s="256"/>
      <c r="X39" s="256"/>
      <c r="Y39" s="256"/>
      <c r="Z39" s="256"/>
      <c r="AA39" s="256">
        <v>4</v>
      </c>
      <c r="AB39" s="256"/>
      <c r="AC39" s="256"/>
      <c r="AD39" s="256"/>
      <c r="AE39" s="256"/>
      <c r="AF39" s="256"/>
      <c r="AG39" s="256"/>
      <c r="AH39" s="256"/>
      <c r="AI39" s="256"/>
      <c r="AJ39" s="256"/>
      <c r="AK39" s="256"/>
      <c r="AL39" s="256"/>
      <c r="AM39" s="256"/>
      <c r="AN39" s="256"/>
      <c r="AO39" s="256"/>
      <c r="AP39" s="256"/>
      <c r="AQ39" s="257"/>
      <c r="AR39" s="256"/>
      <c r="AS39" s="258"/>
      <c r="AT39" s="258"/>
      <c r="AU39" s="258"/>
      <c r="AV39" s="258"/>
      <c r="AW39" s="258"/>
      <c r="AX39" s="258"/>
      <c r="AY39" s="258"/>
      <c r="AZ39" s="259"/>
      <c r="BA39" s="259"/>
      <c r="BB39" s="259"/>
      <c r="BC39" s="259"/>
      <c r="BD39" s="259"/>
      <c r="BE39" s="259"/>
      <c r="BF39" s="259"/>
      <c r="BG39" s="259"/>
      <c r="BH39" s="259"/>
      <c r="BI39" s="259"/>
      <c r="BJ39" s="259"/>
      <c r="BK39" s="259"/>
      <c r="BL39" s="259"/>
      <c r="BM39" s="259"/>
      <c r="BN39" s="259"/>
      <c r="BO39" s="259"/>
    </row>
    <row r="40" spans="1:67" s="265" customFormat="1">
      <c r="A40" s="267" t="s">
        <v>1522</v>
      </c>
      <c r="B40" s="269">
        <v>32</v>
      </c>
      <c r="C40" s="261"/>
      <c r="D40" s="261"/>
      <c r="E40" s="261">
        <v>7</v>
      </c>
      <c r="F40" s="261"/>
      <c r="G40" s="261"/>
      <c r="H40" s="261"/>
      <c r="I40" s="261"/>
      <c r="J40" s="261"/>
      <c r="K40" s="261"/>
      <c r="L40" s="261"/>
      <c r="M40" s="261"/>
      <c r="N40" s="261"/>
      <c r="O40" s="261">
        <v>3</v>
      </c>
      <c r="P40" s="261">
        <v>16</v>
      </c>
      <c r="Q40" s="261">
        <v>6</v>
      </c>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2"/>
      <c r="AR40" s="261"/>
      <c r="AS40" s="263"/>
      <c r="AT40" s="263"/>
      <c r="AU40" s="263"/>
      <c r="AV40" s="263"/>
      <c r="AW40" s="263"/>
      <c r="AX40" s="263"/>
      <c r="AY40" s="263"/>
      <c r="AZ40" s="264"/>
      <c r="BA40" s="264"/>
      <c r="BB40" s="264"/>
      <c r="BC40" s="264"/>
      <c r="BD40" s="264"/>
      <c r="BE40" s="264"/>
      <c r="BF40" s="264"/>
      <c r="BG40" s="264"/>
      <c r="BH40" s="264"/>
      <c r="BI40" s="264"/>
      <c r="BJ40" s="264"/>
      <c r="BK40" s="264"/>
      <c r="BL40" s="264"/>
      <c r="BM40" s="264"/>
      <c r="BN40" s="264"/>
      <c r="BO40" s="264"/>
    </row>
    <row r="41" spans="1:67" s="265" customFormat="1">
      <c r="A41" s="267" t="s">
        <v>1521</v>
      </c>
      <c r="B41" s="269">
        <v>10</v>
      </c>
      <c r="C41" s="261"/>
      <c r="D41" s="261"/>
      <c r="E41" s="261"/>
      <c r="F41" s="261"/>
      <c r="G41" s="261">
        <v>10</v>
      </c>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2"/>
      <c r="AR41" s="261"/>
      <c r="AS41" s="263"/>
      <c r="AT41" s="263"/>
      <c r="AU41" s="263"/>
      <c r="AV41" s="263"/>
      <c r="AW41" s="263"/>
      <c r="AX41" s="263"/>
      <c r="AY41" s="263"/>
      <c r="AZ41" s="264"/>
      <c r="BA41" s="264"/>
      <c r="BB41" s="264"/>
      <c r="BC41" s="264"/>
      <c r="BD41" s="264"/>
      <c r="BE41" s="264"/>
      <c r="BF41" s="264"/>
      <c r="BG41" s="264"/>
      <c r="BH41" s="264"/>
      <c r="BI41" s="264"/>
      <c r="BJ41" s="264"/>
      <c r="BK41" s="264"/>
      <c r="BL41" s="264"/>
      <c r="BM41" s="264"/>
      <c r="BN41" s="264"/>
      <c r="BO41" s="264"/>
    </row>
    <row r="42" spans="1:67" s="265" customFormat="1">
      <c r="A42" s="267" t="s">
        <v>1525</v>
      </c>
      <c r="B42" s="269">
        <v>10</v>
      </c>
      <c r="C42" s="261"/>
      <c r="D42" s="261"/>
      <c r="E42" s="261"/>
      <c r="F42" s="261"/>
      <c r="G42" s="261"/>
      <c r="H42" s="261"/>
      <c r="I42" s="261"/>
      <c r="J42" s="261"/>
      <c r="K42" s="261"/>
      <c r="L42" s="261">
        <v>10</v>
      </c>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2"/>
      <c r="AR42" s="261"/>
      <c r="AS42" s="263"/>
      <c r="AT42" s="263"/>
      <c r="AU42" s="263"/>
      <c r="AV42" s="263"/>
      <c r="AW42" s="263"/>
      <c r="AX42" s="263"/>
      <c r="AY42" s="263"/>
      <c r="AZ42" s="264"/>
      <c r="BA42" s="264"/>
      <c r="BB42" s="264"/>
      <c r="BC42" s="264"/>
      <c r="BD42" s="264"/>
      <c r="BE42" s="264"/>
      <c r="BF42" s="264"/>
      <c r="BG42" s="264"/>
      <c r="BH42" s="264"/>
      <c r="BI42" s="264"/>
      <c r="BJ42" s="264"/>
      <c r="BK42" s="264"/>
      <c r="BL42" s="264"/>
      <c r="BM42" s="264"/>
      <c r="BN42" s="264"/>
      <c r="BO42" s="264"/>
    </row>
    <row r="43" spans="1:67" s="265" customFormat="1">
      <c r="A43" s="267" t="s">
        <v>1515</v>
      </c>
      <c r="B43" s="269">
        <v>38</v>
      </c>
      <c r="C43" s="261"/>
      <c r="D43" s="261"/>
      <c r="E43" s="261"/>
      <c r="F43" s="261"/>
      <c r="G43" s="261"/>
      <c r="H43" s="261">
        <v>24</v>
      </c>
      <c r="I43" s="261">
        <v>10</v>
      </c>
      <c r="J43" s="261"/>
      <c r="K43" s="261"/>
      <c r="L43" s="261"/>
      <c r="M43" s="261"/>
      <c r="N43" s="261"/>
      <c r="O43" s="261"/>
      <c r="P43" s="261"/>
      <c r="Q43" s="261"/>
      <c r="R43" s="261"/>
      <c r="S43" s="261"/>
      <c r="T43" s="261"/>
      <c r="U43" s="261"/>
      <c r="V43" s="261"/>
      <c r="W43" s="261"/>
      <c r="X43" s="261"/>
      <c r="Y43" s="261"/>
      <c r="Z43" s="261"/>
      <c r="AA43" s="261">
        <v>4</v>
      </c>
      <c r="AB43" s="261"/>
      <c r="AC43" s="261"/>
      <c r="AD43" s="261"/>
      <c r="AE43" s="261"/>
      <c r="AF43" s="261"/>
      <c r="AG43" s="261"/>
      <c r="AH43" s="261"/>
      <c r="AI43" s="261"/>
      <c r="AJ43" s="261"/>
      <c r="AK43" s="261"/>
      <c r="AL43" s="261"/>
      <c r="AM43" s="261"/>
      <c r="AN43" s="261"/>
      <c r="AO43" s="261"/>
      <c r="AP43" s="261"/>
      <c r="AQ43" s="262"/>
      <c r="AR43" s="261"/>
      <c r="AS43" s="263"/>
      <c r="AT43" s="263"/>
      <c r="AU43" s="263"/>
      <c r="AV43" s="263"/>
      <c r="AW43" s="263"/>
      <c r="AX43" s="263"/>
      <c r="AY43" s="263"/>
      <c r="AZ43" s="264"/>
      <c r="BA43" s="264"/>
      <c r="BB43" s="264"/>
      <c r="BC43" s="264"/>
      <c r="BD43" s="264"/>
      <c r="BE43" s="264"/>
      <c r="BF43" s="264"/>
      <c r="BG43" s="264"/>
      <c r="BH43" s="264"/>
      <c r="BI43" s="264"/>
      <c r="BJ43" s="264"/>
      <c r="BK43" s="264"/>
      <c r="BL43" s="264"/>
      <c r="BM43" s="264"/>
      <c r="BN43" s="264"/>
      <c r="BO43" s="264"/>
    </row>
    <row r="44" spans="1:67" s="265" customFormat="1">
      <c r="A44" s="267" t="s">
        <v>1532</v>
      </c>
      <c r="B44" s="269">
        <v>9</v>
      </c>
      <c r="C44" s="261">
        <v>5</v>
      </c>
      <c r="D44" s="261">
        <v>4</v>
      </c>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2"/>
      <c r="AR44" s="261"/>
      <c r="AS44" s="263"/>
      <c r="AT44" s="263"/>
      <c r="AU44" s="263"/>
      <c r="AV44" s="263"/>
      <c r="AW44" s="263"/>
      <c r="AX44" s="263"/>
      <c r="AY44" s="263"/>
      <c r="AZ44" s="264"/>
      <c r="BA44" s="264"/>
      <c r="BB44" s="264"/>
      <c r="BC44" s="264"/>
      <c r="BD44" s="264"/>
      <c r="BE44" s="264"/>
      <c r="BF44" s="264"/>
      <c r="BG44" s="264"/>
      <c r="BH44" s="264"/>
      <c r="BI44" s="264"/>
      <c r="BJ44" s="264"/>
      <c r="BK44" s="264"/>
      <c r="BL44" s="264"/>
      <c r="BM44" s="264"/>
      <c r="BN44" s="264"/>
      <c r="BO44" s="264"/>
    </row>
    <row r="45" spans="1:67">
      <c r="A45" s="270" t="s">
        <v>1456</v>
      </c>
      <c r="B45" s="271">
        <v>5</v>
      </c>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3"/>
      <c r="AR45" s="272"/>
    </row>
    <row r="46" spans="1:67">
      <c r="A46" s="270" t="s">
        <v>1533</v>
      </c>
      <c r="B46" s="271">
        <v>4</v>
      </c>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3"/>
      <c r="AR46" s="272"/>
    </row>
    <row r="47" spans="1:67" s="260" customFormat="1">
      <c r="A47" s="275" t="s">
        <v>1534</v>
      </c>
      <c r="B47" s="136">
        <v>138</v>
      </c>
      <c r="C47" s="256">
        <v>6</v>
      </c>
      <c r="D47" s="256">
        <v>6</v>
      </c>
      <c r="E47" s="256">
        <v>6</v>
      </c>
      <c r="F47" s="256">
        <v>1</v>
      </c>
      <c r="G47" s="256">
        <v>14</v>
      </c>
      <c r="H47" s="256">
        <v>31</v>
      </c>
      <c r="I47" s="256">
        <v>15</v>
      </c>
      <c r="J47" s="256"/>
      <c r="K47" s="256"/>
      <c r="L47" s="256">
        <v>16</v>
      </c>
      <c r="M47" s="256"/>
      <c r="N47" s="256"/>
      <c r="O47" s="256"/>
      <c r="P47" s="256">
        <v>27</v>
      </c>
      <c r="Q47" s="256">
        <v>12</v>
      </c>
      <c r="R47" s="256"/>
      <c r="S47" s="256"/>
      <c r="T47" s="256"/>
      <c r="U47" s="256"/>
      <c r="V47" s="256"/>
      <c r="W47" s="256"/>
      <c r="X47" s="256"/>
      <c r="Y47" s="256"/>
      <c r="Z47" s="256"/>
      <c r="AA47" s="256">
        <v>4</v>
      </c>
      <c r="AB47" s="256"/>
      <c r="AC47" s="256"/>
      <c r="AD47" s="256"/>
      <c r="AE47" s="256"/>
      <c r="AF47" s="256"/>
      <c r="AG47" s="256"/>
      <c r="AH47" s="256"/>
      <c r="AI47" s="256"/>
      <c r="AJ47" s="256"/>
      <c r="AK47" s="256"/>
      <c r="AL47" s="256"/>
      <c r="AM47" s="256"/>
      <c r="AN47" s="256"/>
      <c r="AO47" s="256"/>
      <c r="AP47" s="256"/>
      <c r="AQ47" s="257"/>
      <c r="AR47" s="256"/>
      <c r="AS47" s="258"/>
      <c r="AT47" s="258"/>
      <c r="AU47" s="258"/>
      <c r="AV47" s="258"/>
      <c r="AW47" s="258"/>
      <c r="AX47" s="258"/>
      <c r="AY47" s="258"/>
      <c r="AZ47" s="259"/>
      <c r="BA47" s="259"/>
      <c r="BB47" s="259"/>
      <c r="BC47" s="259"/>
      <c r="BD47" s="259"/>
      <c r="BE47" s="259"/>
      <c r="BF47" s="259"/>
      <c r="BG47" s="259"/>
      <c r="BH47" s="259"/>
      <c r="BI47" s="259"/>
      <c r="BJ47" s="259"/>
      <c r="BK47" s="259"/>
      <c r="BL47" s="259"/>
      <c r="BM47" s="259"/>
      <c r="BN47" s="259"/>
      <c r="BO47" s="259"/>
    </row>
    <row r="48" spans="1:67" s="265" customFormat="1">
      <c r="A48" s="276" t="s">
        <v>1515</v>
      </c>
      <c r="B48" s="140">
        <v>49</v>
      </c>
      <c r="C48" s="261"/>
      <c r="D48" s="261"/>
      <c r="E48" s="261"/>
      <c r="F48" s="261"/>
      <c r="G48" s="261"/>
      <c r="H48" s="261">
        <v>31</v>
      </c>
      <c r="I48" s="261">
        <v>14</v>
      </c>
      <c r="J48" s="261"/>
      <c r="K48" s="261"/>
      <c r="L48" s="261"/>
      <c r="M48" s="261"/>
      <c r="N48" s="261"/>
      <c r="O48" s="261"/>
      <c r="P48" s="261"/>
      <c r="Q48" s="261"/>
      <c r="R48" s="261"/>
      <c r="S48" s="261"/>
      <c r="T48" s="261"/>
      <c r="U48" s="261"/>
      <c r="V48" s="261"/>
      <c r="W48" s="261"/>
      <c r="X48" s="261"/>
      <c r="Y48" s="261"/>
      <c r="Z48" s="261"/>
      <c r="AA48" s="261">
        <v>4</v>
      </c>
      <c r="AB48" s="261"/>
      <c r="AC48" s="261"/>
      <c r="AD48" s="261"/>
      <c r="AE48" s="261"/>
      <c r="AF48" s="261"/>
      <c r="AG48" s="261"/>
      <c r="AH48" s="261"/>
      <c r="AI48" s="261"/>
      <c r="AJ48" s="261"/>
      <c r="AK48" s="261"/>
      <c r="AL48" s="261"/>
      <c r="AM48" s="261"/>
      <c r="AN48" s="261"/>
      <c r="AO48" s="261"/>
      <c r="AP48" s="261"/>
      <c r="AQ48" s="262"/>
      <c r="AR48" s="261"/>
      <c r="AS48" s="263"/>
      <c r="AT48" s="263"/>
      <c r="AU48" s="263"/>
      <c r="AV48" s="263"/>
      <c r="AW48" s="263"/>
      <c r="AX48" s="263"/>
      <c r="AY48" s="263"/>
      <c r="AZ48" s="264"/>
      <c r="BA48" s="264"/>
      <c r="BB48" s="264"/>
      <c r="BC48" s="264"/>
      <c r="BD48" s="264"/>
      <c r="BE48" s="264"/>
      <c r="BF48" s="264"/>
      <c r="BG48" s="264"/>
      <c r="BH48" s="264"/>
      <c r="BI48" s="264"/>
      <c r="BJ48" s="264"/>
      <c r="BK48" s="264"/>
      <c r="BL48" s="264"/>
      <c r="BM48" s="264"/>
      <c r="BN48" s="264"/>
      <c r="BO48" s="264"/>
    </row>
    <row r="49" spans="1:67" s="265" customFormat="1">
      <c r="A49" s="276" t="s">
        <v>1535</v>
      </c>
      <c r="B49" s="140">
        <v>16</v>
      </c>
      <c r="C49" s="261"/>
      <c r="D49" s="261"/>
      <c r="E49" s="261"/>
      <c r="F49" s="261">
        <v>1</v>
      </c>
      <c r="G49" s="261">
        <v>14</v>
      </c>
      <c r="H49" s="261"/>
      <c r="I49" s="261">
        <v>1</v>
      </c>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2"/>
      <c r="AR49" s="261"/>
      <c r="AS49" s="263"/>
      <c r="AT49" s="263"/>
      <c r="AU49" s="263"/>
      <c r="AV49" s="263"/>
      <c r="AW49" s="263"/>
      <c r="AX49" s="263"/>
      <c r="AY49" s="263"/>
      <c r="AZ49" s="264"/>
      <c r="BA49" s="264"/>
      <c r="BB49" s="264"/>
      <c r="BC49" s="264"/>
      <c r="BD49" s="264"/>
      <c r="BE49" s="264"/>
      <c r="BF49" s="264"/>
      <c r="BG49" s="264"/>
      <c r="BH49" s="264"/>
      <c r="BI49" s="264"/>
      <c r="BJ49" s="264"/>
      <c r="BK49" s="264"/>
      <c r="BL49" s="264"/>
      <c r="BM49" s="264"/>
      <c r="BN49" s="264"/>
      <c r="BO49" s="264"/>
    </row>
    <row r="50" spans="1:67" s="265" customFormat="1">
      <c r="A50" s="276" t="s">
        <v>1522</v>
      </c>
      <c r="B50" s="140">
        <v>39</v>
      </c>
      <c r="C50" s="261"/>
      <c r="D50" s="261"/>
      <c r="E50" s="261"/>
      <c r="F50" s="261"/>
      <c r="G50" s="261"/>
      <c r="H50" s="261"/>
      <c r="I50" s="261"/>
      <c r="J50" s="261"/>
      <c r="K50" s="261"/>
      <c r="L50" s="261"/>
      <c r="M50" s="261"/>
      <c r="N50" s="261"/>
      <c r="O50" s="261"/>
      <c r="P50" s="261">
        <v>27</v>
      </c>
      <c r="Q50" s="261">
        <v>12</v>
      </c>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2"/>
      <c r="AR50" s="261"/>
      <c r="AS50" s="263"/>
      <c r="AT50" s="263"/>
      <c r="AU50" s="263"/>
      <c r="AV50" s="263"/>
      <c r="AW50" s="263"/>
      <c r="AX50" s="263"/>
      <c r="AY50" s="263"/>
      <c r="AZ50" s="264"/>
      <c r="BA50" s="264"/>
      <c r="BB50" s="264"/>
      <c r="BC50" s="264"/>
      <c r="BD50" s="264"/>
      <c r="BE50" s="264"/>
      <c r="BF50" s="264"/>
      <c r="BG50" s="264"/>
      <c r="BH50" s="264"/>
      <c r="BI50" s="264"/>
      <c r="BJ50" s="264"/>
      <c r="BK50" s="264"/>
      <c r="BL50" s="264"/>
      <c r="BM50" s="264"/>
      <c r="BN50" s="264"/>
      <c r="BO50" s="264"/>
    </row>
    <row r="51" spans="1:67" s="265" customFormat="1">
      <c r="A51" s="276" t="s">
        <v>1536</v>
      </c>
      <c r="B51" s="140">
        <v>18</v>
      </c>
      <c r="C51" s="261">
        <v>6</v>
      </c>
      <c r="D51" s="261">
        <v>6</v>
      </c>
      <c r="E51" s="261">
        <v>6</v>
      </c>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2"/>
      <c r="AR51" s="261"/>
      <c r="AS51" s="263"/>
      <c r="AT51" s="263"/>
      <c r="AU51" s="263"/>
      <c r="AV51" s="263"/>
      <c r="AW51" s="263"/>
      <c r="AX51" s="263"/>
      <c r="AY51" s="263"/>
      <c r="AZ51" s="264"/>
      <c r="BA51" s="264"/>
      <c r="BB51" s="264"/>
      <c r="BC51" s="264"/>
      <c r="BD51" s="264"/>
      <c r="BE51" s="264"/>
      <c r="BF51" s="264"/>
      <c r="BG51" s="264"/>
      <c r="BH51" s="264"/>
      <c r="BI51" s="264"/>
      <c r="BJ51" s="264"/>
      <c r="BK51" s="264"/>
      <c r="BL51" s="264"/>
      <c r="BM51" s="264"/>
      <c r="BN51" s="264"/>
      <c r="BO51" s="264"/>
    </row>
    <row r="52" spans="1:67" s="265" customFormat="1">
      <c r="A52" s="276" t="s">
        <v>1525</v>
      </c>
      <c r="B52" s="140">
        <v>16</v>
      </c>
      <c r="C52" s="261"/>
      <c r="D52" s="261"/>
      <c r="E52" s="261"/>
      <c r="F52" s="261"/>
      <c r="G52" s="261"/>
      <c r="H52" s="261"/>
      <c r="I52" s="261"/>
      <c r="J52" s="261"/>
      <c r="K52" s="261"/>
      <c r="L52" s="261">
        <v>16</v>
      </c>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2"/>
      <c r="AR52" s="261"/>
      <c r="AS52" s="263"/>
      <c r="AT52" s="263"/>
      <c r="AU52" s="263"/>
      <c r="AV52" s="263"/>
      <c r="AW52" s="263"/>
      <c r="AX52" s="263"/>
      <c r="AY52" s="263"/>
      <c r="AZ52" s="264"/>
      <c r="BA52" s="264"/>
      <c r="BB52" s="264"/>
      <c r="BC52" s="264"/>
      <c r="BD52" s="264"/>
      <c r="BE52" s="264"/>
      <c r="BF52" s="264"/>
      <c r="BG52" s="264"/>
      <c r="BH52" s="264"/>
      <c r="BI52" s="264"/>
      <c r="BJ52" s="264"/>
      <c r="BK52" s="264"/>
      <c r="BL52" s="264"/>
      <c r="BM52" s="264"/>
      <c r="BN52" s="264"/>
      <c r="BO52" s="264"/>
    </row>
    <row r="53" spans="1:67" s="254" customFormat="1">
      <c r="A53" s="277" t="s">
        <v>1537</v>
      </c>
      <c r="B53" s="278">
        <f>B54+B72+B83+B88+B109</f>
        <v>1119</v>
      </c>
      <c r="C53" s="279">
        <f t="shared" ref="C53:AQ53" si="2">C54+C72+C83+C88+C109</f>
        <v>65</v>
      </c>
      <c r="D53" s="279">
        <f t="shared" si="2"/>
        <v>61</v>
      </c>
      <c r="E53" s="279">
        <f t="shared" si="2"/>
        <v>64</v>
      </c>
      <c r="F53" s="279">
        <f t="shared" si="2"/>
        <v>37</v>
      </c>
      <c r="G53" s="279">
        <f t="shared" si="2"/>
        <v>114</v>
      </c>
      <c r="H53" s="279">
        <f t="shared" si="2"/>
        <v>129</v>
      </c>
      <c r="I53" s="279">
        <f t="shared" si="2"/>
        <v>66</v>
      </c>
      <c r="J53" s="279">
        <f t="shared" si="2"/>
        <v>35</v>
      </c>
      <c r="K53" s="279"/>
      <c r="L53" s="279">
        <f t="shared" si="2"/>
        <v>75</v>
      </c>
      <c r="M53" s="279"/>
      <c r="N53" s="279"/>
      <c r="O53" s="279">
        <f t="shared" si="2"/>
        <v>0</v>
      </c>
      <c r="P53" s="279">
        <f t="shared" si="2"/>
        <v>151</v>
      </c>
      <c r="Q53" s="279">
        <f t="shared" si="2"/>
        <v>58</v>
      </c>
      <c r="R53" s="279">
        <f t="shared" si="2"/>
        <v>10</v>
      </c>
      <c r="S53" s="279">
        <f t="shared" si="2"/>
        <v>10</v>
      </c>
      <c r="T53" s="279"/>
      <c r="U53" s="279">
        <f>U54+U72+U83+U88+U109</f>
        <v>3</v>
      </c>
      <c r="V53" s="279"/>
      <c r="W53" s="279"/>
      <c r="X53" s="279"/>
      <c r="Y53" s="279">
        <f t="shared" si="2"/>
        <v>7</v>
      </c>
      <c r="Z53" s="279"/>
      <c r="AA53" s="279">
        <f t="shared" si="2"/>
        <v>26</v>
      </c>
      <c r="AB53" s="279">
        <f t="shared" si="2"/>
        <v>35</v>
      </c>
      <c r="AC53" s="279"/>
      <c r="AD53" s="279">
        <f t="shared" si="2"/>
        <v>16</v>
      </c>
      <c r="AE53" s="279"/>
      <c r="AF53" s="279">
        <f t="shared" si="2"/>
        <v>31</v>
      </c>
      <c r="AG53" s="279">
        <f t="shared" si="2"/>
        <v>15</v>
      </c>
      <c r="AH53" s="279">
        <f t="shared" si="2"/>
        <v>13</v>
      </c>
      <c r="AI53" s="279"/>
      <c r="AJ53" s="279">
        <f t="shared" si="2"/>
        <v>43</v>
      </c>
      <c r="AK53" s="279"/>
      <c r="AL53" s="279">
        <f t="shared" si="2"/>
        <v>40</v>
      </c>
      <c r="AM53" s="279">
        <f t="shared" si="2"/>
        <v>2</v>
      </c>
      <c r="AN53" s="279"/>
      <c r="AO53" s="279">
        <f t="shared" si="2"/>
        <v>9</v>
      </c>
      <c r="AP53" s="279"/>
      <c r="AQ53" s="280">
        <f t="shared" si="2"/>
        <v>4</v>
      </c>
      <c r="AR53" s="250"/>
      <c r="AS53" s="252"/>
      <c r="AT53" s="252"/>
      <c r="AU53" s="252"/>
      <c r="AV53" s="252"/>
      <c r="AW53" s="252"/>
      <c r="AX53" s="252"/>
      <c r="AY53" s="252"/>
      <c r="AZ53" s="253"/>
      <c r="BA53" s="253"/>
      <c r="BB53" s="253"/>
      <c r="BC53" s="253"/>
      <c r="BD53" s="253"/>
      <c r="BE53" s="253"/>
      <c r="BF53" s="253"/>
      <c r="BG53" s="253"/>
      <c r="BH53" s="253"/>
      <c r="BI53" s="253"/>
      <c r="BJ53" s="253"/>
      <c r="BK53" s="253"/>
      <c r="BL53" s="253"/>
      <c r="BM53" s="253"/>
      <c r="BN53" s="253"/>
      <c r="BO53" s="253"/>
    </row>
    <row r="54" spans="1:67" s="260" customFormat="1">
      <c r="A54" s="141" t="s">
        <v>1538</v>
      </c>
      <c r="B54" s="142">
        <v>546</v>
      </c>
      <c r="C54" s="256">
        <v>33</v>
      </c>
      <c r="D54" s="256">
        <v>30</v>
      </c>
      <c r="E54" s="256">
        <v>32</v>
      </c>
      <c r="F54" s="256">
        <v>21</v>
      </c>
      <c r="G54" s="256">
        <v>51</v>
      </c>
      <c r="H54" s="256">
        <v>37</v>
      </c>
      <c r="I54" s="256">
        <v>15</v>
      </c>
      <c r="J54" s="256">
        <v>30</v>
      </c>
      <c r="K54" s="256"/>
      <c r="L54" s="256">
        <v>40</v>
      </c>
      <c r="M54" s="256"/>
      <c r="N54" s="256"/>
      <c r="O54" s="256"/>
      <c r="P54" s="256">
        <v>60</v>
      </c>
      <c r="Q54" s="256">
        <v>20</v>
      </c>
      <c r="R54" s="256">
        <v>8</v>
      </c>
      <c r="S54" s="256">
        <v>10</v>
      </c>
      <c r="T54" s="256"/>
      <c r="U54" s="256">
        <v>3</v>
      </c>
      <c r="V54" s="256"/>
      <c r="W54" s="256"/>
      <c r="X54" s="256"/>
      <c r="Y54" s="256">
        <v>5</v>
      </c>
      <c r="Z54" s="256"/>
      <c r="AA54" s="256">
        <v>5</v>
      </c>
      <c r="AB54" s="256">
        <v>30</v>
      </c>
      <c r="AC54" s="256"/>
      <c r="AD54" s="256">
        <v>16</v>
      </c>
      <c r="AE54" s="256"/>
      <c r="AF54" s="256">
        <v>20</v>
      </c>
      <c r="AG54" s="256">
        <v>10</v>
      </c>
      <c r="AH54" s="256">
        <v>10</v>
      </c>
      <c r="AI54" s="256"/>
      <c r="AJ54" s="256">
        <v>20</v>
      </c>
      <c r="AK54" s="256"/>
      <c r="AL54" s="256">
        <v>30</v>
      </c>
      <c r="AM54" s="256">
        <v>2</v>
      </c>
      <c r="AN54" s="256"/>
      <c r="AO54" s="256">
        <v>4</v>
      </c>
      <c r="AP54" s="256"/>
      <c r="AQ54" s="257">
        <v>4</v>
      </c>
      <c r="AR54" s="256"/>
      <c r="AS54" s="258"/>
      <c r="AT54" s="258"/>
      <c r="AU54" s="258"/>
      <c r="AV54" s="258"/>
      <c r="AW54" s="258"/>
      <c r="AX54" s="258"/>
      <c r="AY54" s="258"/>
      <c r="AZ54" s="259"/>
      <c r="BA54" s="259"/>
      <c r="BB54" s="259"/>
      <c r="BC54" s="259"/>
      <c r="BD54" s="259"/>
      <c r="BE54" s="259"/>
      <c r="BF54" s="259"/>
      <c r="BG54" s="259"/>
      <c r="BH54" s="259"/>
      <c r="BI54" s="259"/>
      <c r="BJ54" s="259"/>
      <c r="BK54" s="259"/>
      <c r="BL54" s="259"/>
      <c r="BM54" s="259"/>
      <c r="BN54" s="259"/>
      <c r="BO54" s="259"/>
    </row>
    <row r="55" spans="1:67" s="265" customFormat="1">
      <c r="A55" s="143" t="s">
        <v>1539</v>
      </c>
      <c r="B55" s="144">
        <v>42</v>
      </c>
      <c r="C55" s="261"/>
      <c r="D55" s="261"/>
      <c r="E55" s="261"/>
      <c r="F55" s="261"/>
      <c r="G55" s="261"/>
      <c r="H55" s="261"/>
      <c r="I55" s="261"/>
      <c r="J55" s="261"/>
      <c r="K55" s="261"/>
      <c r="L55" s="261"/>
      <c r="M55" s="261"/>
      <c r="N55" s="261"/>
      <c r="O55" s="261"/>
      <c r="P55" s="261">
        <v>42</v>
      </c>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2"/>
      <c r="AR55" s="261"/>
      <c r="AS55" s="263"/>
      <c r="AT55" s="263"/>
      <c r="AU55" s="263"/>
      <c r="AV55" s="263"/>
      <c r="AW55" s="263"/>
      <c r="AX55" s="263"/>
      <c r="AY55" s="263"/>
      <c r="AZ55" s="264"/>
      <c r="BA55" s="264"/>
      <c r="BB55" s="264"/>
      <c r="BC55" s="264"/>
      <c r="BD55" s="264"/>
      <c r="BE55" s="264"/>
      <c r="BF55" s="264"/>
      <c r="BG55" s="264"/>
      <c r="BH55" s="264"/>
      <c r="BI55" s="264"/>
      <c r="BJ55" s="264"/>
      <c r="BK55" s="264"/>
      <c r="BL55" s="264"/>
      <c r="BM55" s="264"/>
      <c r="BN55" s="264"/>
      <c r="BO55" s="264"/>
    </row>
    <row r="56" spans="1:67" s="265" customFormat="1">
      <c r="A56" s="143" t="s">
        <v>1540</v>
      </c>
      <c r="B56" s="144">
        <v>33</v>
      </c>
      <c r="C56" s="261"/>
      <c r="D56" s="261"/>
      <c r="E56" s="261"/>
      <c r="F56" s="261"/>
      <c r="G56" s="261"/>
      <c r="H56" s="261"/>
      <c r="I56" s="261"/>
      <c r="J56" s="261"/>
      <c r="K56" s="261"/>
      <c r="L56" s="261"/>
      <c r="M56" s="261"/>
      <c r="N56" s="261"/>
      <c r="O56" s="261"/>
      <c r="P56" s="261">
        <v>18</v>
      </c>
      <c r="Q56" s="261"/>
      <c r="R56" s="261"/>
      <c r="S56" s="261"/>
      <c r="T56" s="261"/>
      <c r="U56" s="261">
        <v>3</v>
      </c>
      <c r="V56" s="261"/>
      <c r="W56" s="261"/>
      <c r="X56" s="261"/>
      <c r="Y56" s="261"/>
      <c r="Z56" s="261"/>
      <c r="AA56" s="261"/>
      <c r="AB56" s="261"/>
      <c r="AC56" s="261"/>
      <c r="AD56" s="261"/>
      <c r="AE56" s="261"/>
      <c r="AF56" s="261"/>
      <c r="AG56" s="261">
        <v>10</v>
      </c>
      <c r="AH56" s="261"/>
      <c r="AI56" s="261"/>
      <c r="AJ56" s="261"/>
      <c r="AK56" s="261"/>
      <c r="AL56" s="261"/>
      <c r="AM56" s="261">
        <v>2</v>
      </c>
      <c r="AN56" s="261"/>
      <c r="AO56" s="261"/>
      <c r="AP56" s="261"/>
      <c r="AQ56" s="262"/>
      <c r="AR56" s="261"/>
      <c r="AS56" s="263"/>
      <c r="AT56" s="263"/>
      <c r="AU56" s="263"/>
      <c r="AV56" s="263"/>
      <c r="AW56" s="263"/>
      <c r="AX56" s="263"/>
      <c r="AY56" s="263"/>
      <c r="AZ56" s="264"/>
      <c r="BA56" s="264"/>
      <c r="BB56" s="264"/>
      <c r="BC56" s="264"/>
      <c r="BD56" s="264"/>
      <c r="BE56" s="264"/>
      <c r="BF56" s="264"/>
      <c r="BG56" s="264"/>
      <c r="BH56" s="264"/>
      <c r="BI56" s="264"/>
      <c r="BJ56" s="264"/>
      <c r="BK56" s="264"/>
      <c r="BL56" s="264"/>
      <c r="BM56" s="264"/>
      <c r="BN56" s="264"/>
      <c r="BO56" s="264"/>
    </row>
    <row r="57" spans="1:67" s="265" customFormat="1">
      <c r="A57" s="145" t="s">
        <v>1541</v>
      </c>
      <c r="B57" s="144">
        <v>10</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v>10</v>
      </c>
      <c r="AI57" s="261"/>
      <c r="AJ57" s="261"/>
      <c r="AK57" s="261"/>
      <c r="AL57" s="261"/>
      <c r="AM57" s="261"/>
      <c r="AN57" s="261"/>
      <c r="AO57" s="261"/>
      <c r="AP57" s="261"/>
      <c r="AQ57" s="262"/>
      <c r="AR57" s="261"/>
      <c r="AS57" s="263"/>
      <c r="AT57" s="263"/>
      <c r="AU57" s="263"/>
      <c r="AV57" s="263"/>
      <c r="AW57" s="263"/>
      <c r="AX57" s="263"/>
      <c r="AY57" s="263"/>
      <c r="AZ57" s="264"/>
      <c r="BA57" s="264"/>
      <c r="BB57" s="264"/>
      <c r="BC57" s="264"/>
      <c r="BD57" s="264"/>
      <c r="BE57" s="264"/>
      <c r="BF57" s="264"/>
      <c r="BG57" s="264"/>
      <c r="BH57" s="264"/>
      <c r="BI57" s="264"/>
      <c r="BJ57" s="264"/>
      <c r="BK57" s="264"/>
      <c r="BL57" s="264"/>
      <c r="BM57" s="264"/>
      <c r="BN57" s="264"/>
      <c r="BO57" s="264"/>
    </row>
    <row r="58" spans="1:67" s="265" customFormat="1">
      <c r="A58" s="145" t="s">
        <v>1542</v>
      </c>
      <c r="B58" s="144">
        <v>20</v>
      </c>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v>20</v>
      </c>
      <c r="AK58" s="261"/>
      <c r="AL58" s="261"/>
      <c r="AM58" s="261"/>
      <c r="AN58" s="261"/>
      <c r="AO58" s="261"/>
      <c r="AP58" s="261"/>
      <c r="AQ58" s="262"/>
      <c r="AR58" s="261"/>
      <c r="AS58" s="263"/>
      <c r="AT58" s="263"/>
      <c r="AU58" s="263"/>
      <c r="AV58" s="263"/>
      <c r="AW58" s="263"/>
      <c r="AX58" s="263"/>
      <c r="AY58" s="263"/>
      <c r="AZ58" s="264"/>
      <c r="BA58" s="264"/>
      <c r="BB58" s="264"/>
      <c r="BC58" s="264"/>
      <c r="BD58" s="264"/>
      <c r="BE58" s="264"/>
      <c r="BF58" s="264"/>
      <c r="BG58" s="264"/>
      <c r="BH58" s="264"/>
      <c r="BI58" s="264"/>
      <c r="BJ58" s="264"/>
      <c r="BK58" s="264"/>
      <c r="BL58" s="264"/>
      <c r="BM58" s="264"/>
      <c r="BN58" s="264"/>
      <c r="BO58" s="264"/>
    </row>
    <row r="59" spans="1:67" s="265" customFormat="1">
      <c r="A59" s="143" t="s">
        <v>1543</v>
      </c>
      <c r="B59" s="146">
        <v>39</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v>5</v>
      </c>
      <c r="Z59" s="261"/>
      <c r="AA59" s="261"/>
      <c r="AB59" s="261"/>
      <c r="AC59" s="261"/>
      <c r="AD59" s="261"/>
      <c r="AE59" s="261"/>
      <c r="AF59" s="261"/>
      <c r="AG59" s="261"/>
      <c r="AH59" s="261"/>
      <c r="AI59" s="261"/>
      <c r="AJ59" s="261"/>
      <c r="AK59" s="261"/>
      <c r="AL59" s="261">
        <v>30</v>
      </c>
      <c r="AM59" s="261"/>
      <c r="AN59" s="261"/>
      <c r="AO59" s="261">
        <v>4</v>
      </c>
      <c r="AP59" s="261"/>
      <c r="AQ59" s="262"/>
      <c r="AR59" s="261"/>
      <c r="AS59" s="263"/>
      <c r="AT59" s="263"/>
      <c r="AU59" s="263"/>
      <c r="AV59" s="263"/>
      <c r="AW59" s="263"/>
      <c r="AX59" s="263"/>
      <c r="AY59" s="263"/>
      <c r="AZ59" s="264"/>
      <c r="BA59" s="264"/>
      <c r="BB59" s="264"/>
      <c r="BC59" s="264"/>
      <c r="BD59" s="264"/>
      <c r="BE59" s="264"/>
      <c r="BF59" s="264"/>
      <c r="BG59" s="264"/>
      <c r="BH59" s="264"/>
      <c r="BI59" s="264"/>
      <c r="BJ59" s="264"/>
      <c r="BK59" s="264"/>
      <c r="BL59" s="264"/>
      <c r="BM59" s="264"/>
      <c r="BN59" s="264"/>
      <c r="BO59" s="264"/>
    </row>
    <row r="60" spans="1:67" s="265" customFormat="1">
      <c r="A60" s="143" t="s">
        <v>1505</v>
      </c>
      <c r="B60" s="146">
        <v>40</v>
      </c>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v>5</v>
      </c>
      <c r="AB60" s="261">
        <v>30</v>
      </c>
      <c r="AC60" s="261"/>
      <c r="AD60" s="261">
        <v>5</v>
      </c>
      <c r="AE60" s="261"/>
      <c r="AF60" s="261"/>
      <c r="AG60" s="261"/>
      <c r="AH60" s="261"/>
      <c r="AI60" s="261"/>
      <c r="AJ60" s="261"/>
      <c r="AK60" s="261"/>
      <c r="AL60" s="261"/>
      <c r="AM60" s="261"/>
      <c r="AN60" s="261"/>
      <c r="AO60" s="261"/>
      <c r="AP60" s="261"/>
      <c r="AQ60" s="262"/>
      <c r="AR60" s="261"/>
      <c r="AS60" s="263"/>
      <c r="AT60" s="263"/>
      <c r="AU60" s="263"/>
      <c r="AV60" s="263"/>
      <c r="AW60" s="263"/>
      <c r="AX60" s="263"/>
      <c r="AY60" s="263"/>
      <c r="AZ60" s="264"/>
      <c r="BA60" s="264"/>
      <c r="BB60" s="264"/>
      <c r="BC60" s="264"/>
      <c r="BD60" s="264"/>
      <c r="BE60" s="264"/>
      <c r="BF60" s="264"/>
      <c r="BG60" s="264"/>
      <c r="BH60" s="264"/>
      <c r="BI60" s="264"/>
      <c r="BJ60" s="264"/>
      <c r="BK60" s="264"/>
      <c r="BL60" s="264"/>
      <c r="BM60" s="264"/>
      <c r="BN60" s="264"/>
      <c r="BO60" s="264"/>
    </row>
    <row r="61" spans="1:67" s="265" customFormat="1">
      <c r="A61" s="143" t="s">
        <v>1544</v>
      </c>
      <c r="B61" s="144">
        <v>50</v>
      </c>
      <c r="C61" s="261"/>
      <c r="D61" s="261"/>
      <c r="E61" s="261"/>
      <c r="F61" s="261"/>
      <c r="G61" s="261"/>
      <c r="H61" s="261"/>
      <c r="I61" s="261">
        <v>15</v>
      </c>
      <c r="J61" s="261">
        <v>30</v>
      </c>
      <c r="K61" s="261"/>
      <c r="L61" s="261"/>
      <c r="M61" s="261"/>
      <c r="N61" s="261"/>
      <c r="O61" s="261"/>
      <c r="P61" s="261"/>
      <c r="Q61" s="261"/>
      <c r="R61" s="261"/>
      <c r="S61" s="261"/>
      <c r="T61" s="261"/>
      <c r="U61" s="261"/>
      <c r="V61" s="261"/>
      <c r="W61" s="261"/>
      <c r="X61" s="261"/>
      <c r="Y61" s="261"/>
      <c r="Z61" s="261"/>
      <c r="AA61" s="261"/>
      <c r="AB61" s="261"/>
      <c r="AC61" s="261"/>
      <c r="AD61" s="261">
        <v>5</v>
      </c>
      <c r="AE61" s="261"/>
      <c r="AF61" s="261"/>
      <c r="AG61" s="261"/>
      <c r="AH61" s="261"/>
      <c r="AI61" s="261"/>
      <c r="AJ61" s="261"/>
      <c r="AK61" s="261"/>
      <c r="AL61" s="261"/>
      <c r="AM61" s="261"/>
      <c r="AN61" s="261"/>
      <c r="AO61" s="261"/>
      <c r="AP61" s="261"/>
      <c r="AQ61" s="262"/>
      <c r="AR61" s="261"/>
      <c r="AS61" s="263"/>
      <c r="AT61" s="263"/>
      <c r="AU61" s="263"/>
      <c r="AV61" s="263"/>
      <c r="AW61" s="263"/>
      <c r="AX61" s="263"/>
      <c r="AY61" s="263"/>
      <c r="AZ61" s="264"/>
      <c r="BA61" s="264"/>
      <c r="BB61" s="264"/>
      <c r="BC61" s="264"/>
      <c r="BD61" s="264"/>
      <c r="BE61" s="264"/>
      <c r="BF61" s="264"/>
      <c r="BG61" s="264"/>
      <c r="BH61" s="264"/>
      <c r="BI61" s="264"/>
      <c r="BJ61" s="264"/>
      <c r="BK61" s="264"/>
      <c r="BL61" s="264"/>
      <c r="BM61" s="264"/>
      <c r="BN61" s="264"/>
      <c r="BO61" s="264"/>
    </row>
    <row r="62" spans="1:67" s="265" customFormat="1">
      <c r="A62" s="143" t="s">
        <v>1545</v>
      </c>
      <c r="B62" s="144">
        <v>20</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v>20</v>
      </c>
      <c r="AG62" s="261"/>
      <c r="AH62" s="261"/>
      <c r="AI62" s="261"/>
      <c r="AJ62" s="261"/>
      <c r="AK62" s="261"/>
      <c r="AL62" s="261"/>
      <c r="AM62" s="261"/>
      <c r="AN62" s="261"/>
      <c r="AO62" s="261"/>
      <c r="AP62" s="261"/>
      <c r="AQ62" s="262"/>
      <c r="AR62" s="261"/>
      <c r="AS62" s="263"/>
      <c r="AT62" s="263"/>
      <c r="AU62" s="263"/>
      <c r="AV62" s="263"/>
      <c r="AW62" s="263"/>
      <c r="AX62" s="263"/>
      <c r="AY62" s="263"/>
      <c r="AZ62" s="264"/>
      <c r="BA62" s="264"/>
      <c r="BB62" s="264"/>
      <c r="BC62" s="264"/>
      <c r="BD62" s="264"/>
      <c r="BE62" s="264"/>
      <c r="BF62" s="264"/>
      <c r="BG62" s="264"/>
      <c r="BH62" s="264"/>
      <c r="BI62" s="264"/>
      <c r="BJ62" s="264"/>
      <c r="BK62" s="264"/>
      <c r="BL62" s="264"/>
      <c r="BM62" s="264"/>
      <c r="BN62" s="264"/>
      <c r="BO62" s="264"/>
    </row>
    <row r="63" spans="1:67" s="265" customFormat="1">
      <c r="A63" s="143" t="s">
        <v>1546</v>
      </c>
      <c r="B63" s="144">
        <v>44</v>
      </c>
      <c r="C63" s="261"/>
      <c r="D63" s="261"/>
      <c r="E63" s="261"/>
      <c r="F63" s="261"/>
      <c r="G63" s="261"/>
      <c r="H63" s="261"/>
      <c r="I63" s="261"/>
      <c r="J63" s="261"/>
      <c r="K63" s="261"/>
      <c r="L63" s="261"/>
      <c r="M63" s="261"/>
      <c r="N63" s="261"/>
      <c r="O63" s="261"/>
      <c r="P63" s="261"/>
      <c r="Q63" s="261">
        <v>20</v>
      </c>
      <c r="R63" s="261">
        <v>8</v>
      </c>
      <c r="S63" s="261">
        <v>10</v>
      </c>
      <c r="T63" s="261"/>
      <c r="U63" s="261"/>
      <c r="V63" s="261"/>
      <c r="W63" s="261"/>
      <c r="X63" s="261"/>
      <c r="Y63" s="261"/>
      <c r="Z63" s="261"/>
      <c r="AA63" s="261"/>
      <c r="AB63" s="261"/>
      <c r="AC63" s="261"/>
      <c r="AD63" s="261">
        <v>6</v>
      </c>
      <c r="AE63" s="261"/>
      <c r="AF63" s="261"/>
      <c r="AG63" s="261"/>
      <c r="AH63" s="261"/>
      <c r="AI63" s="261"/>
      <c r="AJ63" s="261"/>
      <c r="AK63" s="261"/>
      <c r="AL63" s="261"/>
      <c r="AM63" s="261"/>
      <c r="AN63" s="261"/>
      <c r="AO63" s="261"/>
      <c r="AP63" s="261"/>
      <c r="AQ63" s="262"/>
      <c r="AR63" s="261"/>
      <c r="AS63" s="263"/>
      <c r="AT63" s="263"/>
      <c r="AU63" s="263"/>
      <c r="AV63" s="263"/>
      <c r="AW63" s="263"/>
      <c r="AX63" s="263"/>
      <c r="AY63" s="263"/>
      <c r="AZ63" s="264"/>
      <c r="BA63" s="264"/>
      <c r="BB63" s="264"/>
      <c r="BC63" s="264"/>
      <c r="BD63" s="264"/>
      <c r="BE63" s="264"/>
      <c r="BF63" s="264"/>
      <c r="BG63" s="264"/>
      <c r="BH63" s="264"/>
      <c r="BI63" s="264"/>
      <c r="BJ63" s="264"/>
      <c r="BK63" s="264"/>
      <c r="BL63" s="264"/>
      <c r="BM63" s="264"/>
      <c r="BN63" s="264"/>
      <c r="BO63" s="264"/>
    </row>
    <row r="64" spans="1:67" s="265" customFormat="1">
      <c r="A64" s="143" t="s">
        <v>1547</v>
      </c>
      <c r="B64" s="146">
        <v>55</v>
      </c>
      <c r="C64" s="261"/>
      <c r="D64" s="261"/>
      <c r="E64" s="261"/>
      <c r="F64" s="261">
        <v>9</v>
      </c>
      <c r="G64" s="261">
        <v>46</v>
      </c>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2"/>
      <c r="AR64" s="261"/>
      <c r="AS64" s="263"/>
      <c r="AT64" s="263"/>
      <c r="AU64" s="263"/>
      <c r="AV64" s="263"/>
      <c r="AW64" s="263"/>
      <c r="AX64" s="263"/>
      <c r="AY64" s="263"/>
      <c r="AZ64" s="264"/>
      <c r="BA64" s="264"/>
      <c r="BB64" s="264"/>
      <c r="BC64" s="264"/>
      <c r="BD64" s="264"/>
      <c r="BE64" s="264"/>
      <c r="BF64" s="264"/>
      <c r="BG64" s="264"/>
      <c r="BH64" s="264"/>
      <c r="BI64" s="264"/>
      <c r="BJ64" s="264"/>
      <c r="BK64" s="264"/>
      <c r="BL64" s="264"/>
      <c r="BM64" s="264"/>
      <c r="BN64" s="264"/>
      <c r="BO64" s="264"/>
    </row>
    <row r="65" spans="1:67" s="265" customFormat="1">
      <c r="A65" s="143" t="s">
        <v>1548</v>
      </c>
      <c r="B65" s="144">
        <v>40</v>
      </c>
      <c r="C65" s="261"/>
      <c r="D65" s="261"/>
      <c r="E65" s="261"/>
      <c r="F65" s="261"/>
      <c r="G65" s="261"/>
      <c r="H65" s="261"/>
      <c r="I65" s="261"/>
      <c r="J65" s="261"/>
      <c r="K65" s="261"/>
      <c r="L65" s="261">
        <v>40</v>
      </c>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2"/>
      <c r="AR65" s="261"/>
      <c r="AS65" s="263"/>
      <c r="AT65" s="263"/>
      <c r="AU65" s="263"/>
      <c r="AV65" s="263"/>
      <c r="AW65" s="263"/>
      <c r="AX65" s="263"/>
      <c r="AY65" s="263"/>
      <c r="AZ65" s="264"/>
      <c r="BA65" s="264"/>
      <c r="BB65" s="264"/>
      <c r="BC65" s="264"/>
      <c r="BD65" s="264"/>
      <c r="BE65" s="264"/>
      <c r="BF65" s="264"/>
      <c r="BG65" s="264"/>
      <c r="BH65" s="264"/>
      <c r="BI65" s="264"/>
      <c r="BJ65" s="264"/>
      <c r="BK65" s="264"/>
      <c r="BL65" s="264"/>
      <c r="BM65" s="264"/>
      <c r="BN65" s="264"/>
      <c r="BO65" s="264"/>
    </row>
    <row r="66" spans="1:67" s="265" customFormat="1">
      <c r="A66" s="147" t="s">
        <v>1549</v>
      </c>
      <c r="B66" s="144">
        <v>4</v>
      </c>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2">
        <v>4</v>
      </c>
      <c r="AR66" s="261"/>
      <c r="AS66" s="263"/>
      <c r="AT66" s="263"/>
      <c r="AU66" s="263"/>
      <c r="AV66" s="263"/>
      <c r="AW66" s="263"/>
      <c r="AX66" s="263"/>
      <c r="AY66" s="263"/>
      <c r="AZ66" s="264"/>
      <c r="BA66" s="264"/>
      <c r="BB66" s="264"/>
      <c r="BC66" s="264"/>
      <c r="BD66" s="264"/>
      <c r="BE66" s="264"/>
      <c r="BF66" s="264"/>
      <c r="BG66" s="264"/>
      <c r="BH66" s="264"/>
      <c r="BI66" s="264"/>
      <c r="BJ66" s="264"/>
      <c r="BK66" s="264"/>
      <c r="BL66" s="264"/>
      <c r="BM66" s="264"/>
      <c r="BN66" s="264"/>
      <c r="BO66" s="264"/>
    </row>
    <row r="67" spans="1:67" s="265" customFormat="1">
      <c r="A67" s="148" t="s">
        <v>1550</v>
      </c>
      <c r="B67" s="149">
        <v>107</v>
      </c>
      <c r="C67" s="261">
        <v>33</v>
      </c>
      <c r="D67" s="261">
        <v>30</v>
      </c>
      <c r="E67" s="261">
        <v>32</v>
      </c>
      <c r="F67" s="261">
        <v>12</v>
      </c>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2"/>
      <c r="AR67" s="261"/>
      <c r="AS67" s="263"/>
      <c r="AT67" s="263"/>
      <c r="AU67" s="263"/>
      <c r="AV67" s="263"/>
      <c r="AW67" s="263"/>
      <c r="AX67" s="263"/>
      <c r="AY67" s="263"/>
      <c r="AZ67" s="264"/>
      <c r="BA67" s="264"/>
      <c r="BB67" s="264"/>
      <c r="BC67" s="264"/>
      <c r="BD67" s="264"/>
      <c r="BE67" s="264"/>
      <c r="BF67" s="264"/>
      <c r="BG67" s="264"/>
      <c r="BH67" s="264"/>
      <c r="BI67" s="264"/>
      <c r="BJ67" s="264"/>
      <c r="BK67" s="264"/>
      <c r="BL67" s="264"/>
      <c r="BM67" s="264"/>
      <c r="BN67" s="264"/>
      <c r="BO67" s="264"/>
    </row>
    <row r="68" spans="1:67" s="265" customFormat="1">
      <c r="A68" s="150" t="s">
        <v>1551</v>
      </c>
      <c r="B68" s="146">
        <v>10</v>
      </c>
      <c r="C68" s="261"/>
      <c r="D68" s="261"/>
      <c r="E68" s="261"/>
      <c r="F68" s="261"/>
      <c r="G68" s="261"/>
      <c r="H68" s="261">
        <v>10</v>
      </c>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2"/>
      <c r="AR68" s="261"/>
      <c r="AS68" s="263"/>
      <c r="AT68" s="263"/>
      <c r="AU68" s="263"/>
      <c r="AV68" s="263"/>
      <c r="AW68" s="263"/>
      <c r="AX68" s="263"/>
      <c r="AY68" s="263"/>
      <c r="AZ68" s="264"/>
      <c r="BA68" s="264"/>
      <c r="BB68" s="264"/>
      <c r="BC68" s="264"/>
      <c r="BD68" s="264"/>
      <c r="BE68" s="264"/>
      <c r="BF68" s="264"/>
      <c r="BG68" s="264"/>
      <c r="BH68" s="264"/>
      <c r="BI68" s="264"/>
      <c r="BJ68" s="264"/>
      <c r="BK68" s="264"/>
      <c r="BL68" s="264"/>
      <c r="BM68" s="264"/>
      <c r="BN68" s="264"/>
      <c r="BO68" s="264"/>
    </row>
    <row r="69" spans="1:67" s="265" customFormat="1">
      <c r="A69" s="150" t="s">
        <v>1552</v>
      </c>
      <c r="B69" s="146">
        <v>10</v>
      </c>
      <c r="C69" s="261"/>
      <c r="D69" s="261"/>
      <c r="E69" s="261"/>
      <c r="F69" s="261"/>
      <c r="G69" s="261">
        <v>1</v>
      </c>
      <c r="H69" s="261">
        <v>9</v>
      </c>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2"/>
      <c r="AR69" s="261"/>
      <c r="AS69" s="263"/>
      <c r="AT69" s="263"/>
      <c r="AU69" s="263"/>
      <c r="AV69" s="263"/>
      <c r="AW69" s="263"/>
      <c r="AX69" s="263"/>
      <c r="AY69" s="263"/>
      <c r="AZ69" s="264"/>
      <c r="BA69" s="264"/>
      <c r="BB69" s="264"/>
      <c r="BC69" s="264"/>
      <c r="BD69" s="264"/>
      <c r="BE69" s="264"/>
      <c r="BF69" s="264"/>
      <c r="BG69" s="264"/>
      <c r="BH69" s="264"/>
      <c r="BI69" s="264"/>
      <c r="BJ69" s="264"/>
      <c r="BK69" s="264"/>
      <c r="BL69" s="264"/>
      <c r="BM69" s="264"/>
      <c r="BN69" s="264"/>
      <c r="BO69" s="264"/>
    </row>
    <row r="70" spans="1:67" s="265" customFormat="1">
      <c r="A70" s="150" t="s">
        <v>1553</v>
      </c>
      <c r="B70" s="146">
        <v>12</v>
      </c>
      <c r="C70" s="261"/>
      <c r="D70" s="261"/>
      <c r="E70" s="261"/>
      <c r="F70" s="261"/>
      <c r="G70" s="261">
        <v>3</v>
      </c>
      <c r="H70" s="261">
        <v>9</v>
      </c>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2"/>
      <c r="AR70" s="261"/>
      <c r="AS70" s="263"/>
      <c r="AT70" s="263"/>
      <c r="AU70" s="263"/>
      <c r="AV70" s="263"/>
      <c r="AW70" s="263"/>
      <c r="AX70" s="263"/>
      <c r="AY70" s="263"/>
      <c r="AZ70" s="264"/>
      <c r="BA70" s="264"/>
      <c r="BB70" s="264"/>
      <c r="BC70" s="264"/>
      <c r="BD70" s="264"/>
      <c r="BE70" s="264"/>
      <c r="BF70" s="264"/>
      <c r="BG70" s="264"/>
      <c r="BH70" s="264"/>
      <c r="BI70" s="264"/>
      <c r="BJ70" s="264"/>
      <c r="BK70" s="264"/>
      <c r="BL70" s="264"/>
      <c r="BM70" s="264"/>
      <c r="BN70" s="264"/>
      <c r="BO70" s="264"/>
    </row>
    <row r="71" spans="1:67" s="265" customFormat="1">
      <c r="A71" s="150" t="s">
        <v>1554</v>
      </c>
      <c r="B71" s="151">
        <v>10</v>
      </c>
      <c r="C71" s="261"/>
      <c r="D71" s="261"/>
      <c r="E71" s="261"/>
      <c r="F71" s="261"/>
      <c r="G71" s="261">
        <v>1</v>
      </c>
      <c r="H71" s="261">
        <v>9</v>
      </c>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2"/>
      <c r="AR71" s="261"/>
      <c r="AS71" s="263"/>
      <c r="AT71" s="263"/>
      <c r="AU71" s="263"/>
      <c r="AV71" s="263"/>
      <c r="AW71" s="263"/>
      <c r="AX71" s="263"/>
      <c r="AY71" s="263"/>
      <c r="AZ71" s="264"/>
      <c r="BA71" s="264"/>
      <c r="BB71" s="264"/>
      <c r="BC71" s="264"/>
      <c r="BD71" s="264"/>
      <c r="BE71" s="264"/>
      <c r="BF71" s="264"/>
      <c r="BG71" s="264"/>
      <c r="BH71" s="264"/>
      <c r="BI71" s="264"/>
      <c r="BJ71" s="264"/>
      <c r="BK71" s="264"/>
      <c r="BL71" s="264"/>
      <c r="BM71" s="264"/>
      <c r="BN71" s="264"/>
      <c r="BO71" s="264"/>
    </row>
    <row r="72" spans="1:67" s="260" customFormat="1">
      <c r="A72" s="152" t="s">
        <v>1555</v>
      </c>
      <c r="B72" s="153">
        <v>163</v>
      </c>
      <c r="C72" s="256">
        <v>10</v>
      </c>
      <c r="D72" s="256">
        <v>8</v>
      </c>
      <c r="E72" s="256">
        <v>10</v>
      </c>
      <c r="F72" s="256"/>
      <c r="G72" s="256">
        <v>24</v>
      </c>
      <c r="H72" s="256">
        <v>51</v>
      </c>
      <c r="I72" s="256">
        <v>15</v>
      </c>
      <c r="J72" s="256"/>
      <c r="K72" s="256"/>
      <c r="L72" s="256">
        <v>15</v>
      </c>
      <c r="M72" s="256"/>
      <c r="N72" s="256"/>
      <c r="O72" s="256"/>
      <c r="P72" s="256">
        <v>30</v>
      </c>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7"/>
      <c r="AR72" s="256"/>
      <c r="AS72" s="258"/>
      <c r="AT72" s="258"/>
      <c r="AU72" s="258"/>
      <c r="AV72" s="258"/>
      <c r="AW72" s="258"/>
      <c r="AX72" s="258"/>
      <c r="AY72" s="258"/>
      <c r="AZ72" s="259"/>
      <c r="BA72" s="259"/>
      <c r="BB72" s="259"/>
      <c r="BC72" s="259"/>
      <c r="BD72" s="259"/>
      <c r="BE72" s="259"/>
      <c r="BF72" s="259"/>
      <c r="BG72" s="259"/>
      <c r="BH72" s="259"/>
      <c r="BI72" s="259"/>
      <c r="BJ72" s="259"/>
      <c r="BK72" s="259"/>
      <c r="BL72" s="259"/>
      <c r="BM72" s="259"/>
      <c r="BN72" s="259"/>
      <c r="BO72" s="259"/>
    </row>
    <row r="73" spans="1:67" s="265" customFormat="1">
      <c r="A73" s="154" t="s">
        <v>1556</v>
      </c>
      <c r="B73" s="155">
        <v>31</v>
      </c>
      <c r="C73" s="261"/>
      <c r="D73" s="261"/>
      <c r="E73" s="261"/>
      <c r="F73" s="261"/>
      <c r="G73" s="261"/>
      <c r="H73" s="261">
        <v>31</v>
      </c>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2"/>
      <c r="AR73" s="261"/>
      <c r="AS73" s="263"/>
      <c r="AT73" s="263"/>
      <c r="AU73" s="263"/>
      <c r="AV73" s="263"/>
      <c r="AW73" s="263"/>
      <c r="AX73" s="263"/>
      <c r="AY73" s="263"/>
      <c r="AZ73" s="264"/>
      <c r="BA73" s="264"/>
      <c r="BB73" s="264"/>
      <c r="BC73" s="264"/>
      <c r="BD73" s="264"/>
      <c r="BE73" s="264"/>
      <c r="BF73" s="264"/>
      <c r="BG73" s="264"/>
      <c r="BH73" s="264"/>
      <c r="BI73" s="264"/>
      <c r="BJ73" s="264"/>
      <c r="BK73" s="264"/>
      <c r="BL73" s="264"/>
      <c r="BM73" s="264"/>
      <c r="BN73" s="264"/>
      <c r="BO73" s="264"/>
    </row>
    <row r="74" spans="1:67" s="265" customFormat="1">
      <c r="A74" s="154" t="s">
        <v>1557</v>
      </c>
      <c r="B74" s="155">
        <v>15</v>
      </c>
      <c r="C74" s="261"/>
      <c r="D74" s="261"/>
      <c r="E74" s="261"/>
      <c r="F74" s="261"/>
      <c r="G74" s="261"/>
      <c r="H74" s="261"/>
      <c r="I74" s="261">
        <v>15</v>
      </c>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2"/>
      <c r="AR74" s="261"/>
      <c r="AS74" s="263"/>
      <c r="AT74" s="263"/>
      <c r="AU74" s="263"/>
      <c r="AV74" s="263"/>
      <c r="AW74" s="263"/>
      <c r="AX74" s="263"/>
      <c r="AY74" s="263"/>
      <c r="AZ74" s="264"/>
      <c r="BA74" s="264"/>
      <c r="BB74" s="264"/>
      <c r="BC74" s="264"/>
      <c r="BD74" s="264"/>
      <c r="BE74" s="264"/>
      <c r="BF74" s="264"/>
      <c r="BG74" s="264"/>
      <c r="BH74" s="264"/>
      <c r="BI74" s="264"/>
      <c r="BJ74" s="264"/>
      <c r="BK74" s="264"/>
      <c r="BL74" s="264"/>
      <c r="BM74" s="264"/>
      <c r="BN74" s="264"/>
      <c r="BO74" s="264"/>
    </row>
    <row r="75" spans="1:67" s="265" customFormat="1">
      <c r="A75" s="154" t="s">
        <v>1558</v>
      </c>
      <c r="B75" s="155">
        <v>24</v>
      </c>
      <c r="C75" s="261"/>
      <c r="D75" s="261"/>
      <c r="E75" s="261"/>
      <c r="F75" s="261"/>
      <c r="G75" s="261">
        <v>24</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2"/>
      <c r="AR75" s="261"/>
      <c r="AS75" s="263"/>
      <c r="AT75" s="263"/>
      <c r="AU75" s="263"/>
      <c r="AV75" s="263"/>
      <c r="AW75" s="263"/>
      <c r="AX75" s="263"/>
      <c r="AY75" s="263"/>
      <c r="AZ75" s="264"/>
      <c r="BA75" s="264"/>
      <c r="BB75" s="264"/>
      <c r="BC75" s="264"/>
      <c r="BD75" s="264"/>
      <c r="BE75" s="264"/>
      <c r="BF75" s="264"/>
      <c r="BG75" s="264"/>
      <c r="BH75" s="264"/>
      <c r="BI75" s="264"/>
      <c r="BJ75" s="264"/>
      <c r="BK75" s="264"/>
      <c r="BL75" s="264"/>
      <c r="BM75" s="264"/>
      <c r="BN75" s="264"/>
      <c r="BO75" s="264"/>
    </row>
    <row r="76" spans="1:67" s="265" customFormat="1">
      <c r="A76" s="154" t="s">
        <v>1559</v>
      </c>
      <c r="B76" s="155">
        <v>30</v>
      </c>
      <c r="C76" s="261"/>
      <c r="D76" s="261"/>
      <c r="E76" s="261"/>
      <c r="F76" s="261"/>
      <c r="G76" s="261"/>
      <c r="H76" s="261"/>
      <c r="I76" s="261"/>
      <c r="J76" s="261"/>
      <c r="K76" s="261"/>
      <c r="L76" s="261"/>
      <c r="M76" s="261"/>
      <c r="N76" s="261"/>
      <c r="O76" s="261"/>
      <c r="P76" s="261">
        <v>30</v>
      </c>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2"/>
      <c r="AR76" s="261"/>
      <c r="AS76" s="263"/>
      <c r="AT76" s="263"/>
      <c r="AU76" s="263"/>
      <c r="AV76" s="263"/>
      <c r="AW76" s="263"/>
      <c r="AX76" s="263"/>
      <c r="AY76" s="263"/>
      <c r="AZ76" s="264"/>
      <c r="BA76" s="264"/>
      <c r="BB76" s="264"/>
      <c r="BC76" s="264"/>
      <c r="BD76" s="264"/>
      <c r="BE76" s="264"/>
      <c r="BF76" s="264"/>
      <c r="BG76" s="264"/>
      <c r="BH76" s="264"/>
      <c r="BI76" s="264"/>
      <c r="BJ76" s="264"/>
      <c r="BK76" s="264"/>
      <c r="BL76" s="264"/>
      <c r="BM76" s="264"/>
      <c r="BN76" s="264"/>
      <c r="BO76" s="264"/>
    </row>
    <row r="77" spans="1:67" s="265" customFormat="1">
      <c r="A77" s="154" t="s">
        <v>1560</v>
      </c>
      <c r="B77" s="155">
        <v>10</v>
      </c>
      <c r="C77" s="261"/>
      <c r="D77" s="261"/>
      <c r="E77" s="261">
        <v>10</v>
      </c>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2"/>
      <c r="AR77" s="261"/>
      <c r="AS77" s="263"/>
      <c r="AT77" s="263"/>
      <c r="AU77" s="263"/>
      <c r="AV77" s="263"/>
      <c r="AW77" s="263"/>
      <c r="AX77" s="263"/>
      <c r="AY77" s="263"/>
      <c r="AZ77" s="264"/>
      <c r="BA77" s="264"/>
      <c r="BB77" s="264"/>
      <c r="BC77" s="264"/>
      <c r="BD77" s="264"/>
      <c r="BE77" s="264"/>
      <c r="BF77" s="264"/>
      <c r="BG77" s="264"/>
      <c r="BH77" s="264"/>
      <c r="BI77" s="264"/>
      <c r="BJ77" s="264"/>
      <c r="BK77" s="264"/>
      <c r="BL77" s="264"/>
      <c r="BM77" s="264"/>
      <c r="BN77" s="264"/>
      <c r="BO77" s="264"/>
    </row>
    <row r="78" spans="1:67" s="265" customFormat="1">
      <c r="A78" s="154" t="s">
        <v>1561</v>
      </c>
      <c r="B78" s="155">
        <v>10</v>
      </c>
      <c r="C78" s="261">
        <v>10</v>
      </c>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2"/>
      <c r="AR78" s="261"/>
      <c r="AS78" s="263"/>
      <c r="AT78" s="263"/>
      <c r="AU78" s="263"/>
      <c r="AV78" s="263"/>
      <c r="AW78" s="263"/>
      <c r="AX78" s="263"/>
      <c r="AY78" s="263"/>
      <c r="AZ78" s="264"/>
      <c r="BA78" s="264"/>
      <c r="BB78" s="264"/>
      <c r="BC78" s="264"/>
      <c r="BD78" s="264"/>
      <c r="BE78" s="264"/>
      <c r="BF78" s="264"/>
      <c r="BG78" s="264"/>
      <c r="BH78" s="264"/>
      <c r="BI78" s="264"/>
      <c r="BJ78" s="264"/>
      <c r="BK78" s="264"/>
      <c r="BL78" s="264"/>
      <c r="BM78" s="264"/>
      <c r="BN78" s="264"/>
      <c r="BO78" s="264"/>
    </row>
    <row r="79" spans="1:67" s="265" customFormat="1">
      <c r="A79" s="154" t="s">
        <v>1562</v>
      </c>
      <c r="B79" s="155">
        <v>15</v>
      </c>
      <c r="C79" s="261"/>
      <c r="D79" s="261"/>
      <c r="E79" s="261"/>
      <c r="F79" s="261"/>
      <c r="G79" s="261"/>
      <c r="H79" s="261"/>
      <c r="I79" s="261"/>
      <c r="J79" s="261"/>
      <c r="K79" s="261"/>
      <c r="L79" s="261">
        <v>15</v>
      </c>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2"/>
      <c r="AR79" s="261"/>
      <c r="AS79" s="263"/>
      <c r="AT79" s="263"/>
      <c r="AU79" s="263"/>
      <c r="AV79" s="263"/>
      <c r="AW79" s="263"/>
      <c r="AX79" s="263"/>
      <c r="AY79" s="263"/>
      <c r="AZ79" s="264"/>
      <c r="BA79" s="264"/>
      <c r="BB79" s="264"/>
      <c r="BC79" s="264"/>
      <c r="BD79" s="264"/>
      <c r="BE79" s="264"/>
      <c r="BF79" s="264"/>
      <c r="BG79" s="264"/>
      <c r="BH79" s="264"/>
      <c r="BI79" s="264"/>
      <c r="BJ79" s="264"/>
      <c r="BK79" s="264"/>
      <c r="BL79" s="264"/>
      <c r="BM79" s="264"/>
      <c r="BN79" s="264"/>
      <c r="BO79" s="264"/>
    </row>
    <row r="80" spans="1:67" s="265" customFormat="1">
      <c r="A80" s="154" t="s">
        <v>1533</v>
      </c>
      <c r="B80" s="155">
        <v>8</v>
      </c>
      <c r="C80" s="261"/>
      <c r="D80" s="261">
        <v>8</v>
      </c>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2"/>
      <c r="AR80" s="261"/>
      <c r="AS80" s="263"/>
      <c r="AT80" s="263"/>
      <c r="AU80" s="263"/>
      <c r="AV80" s="263"/>
      <c r="AW80" s="263"/>
      <c r="AX80" s="263"/>
      <c r="AY80" s="263"/>
      <c r="AZ80" s="264"/>
      <c r="BA80" s="264"/>
      <c r="BB80" s="264"/>
      <c r="BC80" s="264"/>
      <c r="BD80" s="264"/>
      <c r="BE80" s="264"/>
      <c r="BF80" s="264"/>
      <c r="BG80" s="264"/>
      <c r="BH80" s="264"/>
      <c r="BI80" s="264"/>
      <c r="BJ80" s="264"/>
      <c r="BK80" s="264"/>
      <c r="BL80" s="264"/>
      <c r="BM80" s="264"/>
      <c r="BN80" s="264"/>
      <c r="BO80" s="264"/>
    </row>
    <row r="81" spans="1:67" s="265" customFormat="1">
      <c r="A81" s="156" t="s">
        <v>1563</v>
      </c>
      <c r="B81" s="155">
        <v>10</v>
      </c>
      <c r="C81" s="261"/>
      <c r="D81" s="261"/>
      <c r="E81" s="261"/>
      <c r="F81" s="261"/>
      <c r="G81" s="261"/>
      <c r="H81" s="261">
        <v>10</v>
      </c>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2"/>
      <c r="AR81" s="261"/>
      <c r="AS81" s="263"/>
      <c r="AT81" s="263"/>
      <c r="AU81" s="263"/>
      <c r="AV81" s="263"/>
      <c r="AW81" s="263"/>
      <c r="AX81" s="263"/>
      <c r="AY81" s="263"/>
      <c r="AZ81" s="264"/>
      <c r="BA81" s="264"/>
      <c r="BB81" s="264"/>
      <c r="BC81" s="264"/>
      <c r="BD81" s="264"/>
      <c r="BE81" s="264"/>
      <c r="BF81" s="264"/>
      <c r="BG81" s="264"/>
      <c r="BH81" s="264"/>
      <c r="BI81" s="264"/>
      <c r="BJ81" s="264"/>
      <c r="BK81" s="264"/>
      <c r="BL81" s="264"/>
      <c r="BM81" s="264"/>
      <c r="BN81" s="264"/>
      <c r="BO81" s="264"/>
    </row>
    <row r="82" spans="1:67" s="265" customFormat="1">
      <c r="A82" s="156" t="s">
        <v>1564</v>
      </c>
      <c r="B82" s="155">
        <v>10</v>
      </c>
      <c r="C82" s="261"/>
      <c r="D82" s="261"/>
      <c r="E82" s="261"/>
      <c r="F82" s="261"/>
      <c r="G82" s="261"/>
      <c r="H82" s="261">
        <v>10</v>
      </c>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2"/>
      <c r="AR82" s="261"/>
      <c r="AS82" s="263"/>
      <c r="AT82" s="263"/>
      <c r="AU82" s="263"/>
      <c r="AV82" s="263"/>
      <c r="AW82" s="263"/>
      <c r="AX82" s="263"/>
      <c r="AY82" s="263"/>
      <c r="AZ82" s="264"/>
      <c r="BA82" s="264"/>
      <c r="BB82" s="264"/>
      <c r="BC82" s="264"/>
      <c r="BD82" s="264"/>
      <c r="BE82" s="264"/>
      <c r="BF82" s="264"/>
      <c r="BG82" s="264"/>
      <c r="BH82" s="264"/>
      <c r="BI82" s="264"/>
      <c r="BJ82" s="264"/>
      <c r="BK82" s="264"/>
      <c r="BL82" s="264"/>
      <c r="BM82" s="264"/>
      <c r="BN82" s="264"/>
      <c r="BO82" s="264"/>
    </row>
    <row r="83" spans="1:67" s="260" customFormat="1">
      <c r="A83" s="141" t="s">
        <v>1565</v>
      </c>
      <c r="B83" s="157">
        <v>50</v>
      </c>
      <c r="C83" s="256">
        <v>6</v>
      </c>
      <c r="D83" s="256">
        <v>3</v>
      </c>
      <c r="E83" s="256">
        <v>4</v>
      </c>
      <c r="F83" s="256"/>
      <c r="G83" s="256">
        <v>8</v>
      </c>
      <c r="H83" s="256">
        <v>12</v>
      </c>
      <c r="I83" s="256">
        <v>4</v>
      </c>
      <c r="J83" s="256"/>
      <c r="K83" s="256"/>
      <c r="L83" s="256"/>
      <c r="M83" s="256"/>
      <c r="N83" s="256"/>
      <c r="O83" s="256"/>
      <c r="P83" s="256">
        <v>9</v>
      </c>
      <c r="Q83" s="256">
        <v>3</v>
      </c>
      <c r="R83" s="256"/>
      <c r="S83" s="256"/>
      <c r="T83" s="256"/>
      <c r="U83" s="256"/>
      <c r="V83" s="256"/>
      <c r="W83" s="256"/>
      <c r="X83" s="256"/>
      <c r="Y83" s="256"/>
      <c r="Z83" s="256"/>
      <c r="AA83" s="256"/>
      <c r="AB83" s="256"/>
      <c r="AC83" s="256"/>
      <c r="AD83" s="256"/>
      <c r="AE83" s="256"/>
      <c r="AF83" s="256"/>
      <c r="AG83" s="256">
        <v>1</v>
      </c>
      <c r="AH83" s="256"/>
      <c r="AI83" s="256"/>
      <c r="AJ83" s="256"/>
      <c r="AK83" s="256"/>
      <c r="AL83" s="256"/>
      <c r="AM83" s="256"/>
      <c r="AN83" s="256"/>
      <c r="AO83" s="256"/>
      <c r="AP83" s="256"/>
      <c r="AQ83" s="257"/>
      <c r="AR83" s="256"/>
      <c r="AS83" s="258"/>
      <c r="AT83" s="258"/>
      <c r="AU83" s="258"/>
      <c r="AV83" s="258"/>
      <c r="AW83" s="258"/>
      <c r="AX83" s="258"/>
      <c r="AY83" s="258"/>
      <c r="AZ83" s="259"/>
      <c r="BA83" s="259"/>
      <c r="BB83" s="259"/>
      <c r="BC83" s="259"/>
      <c r="BD83" s="259"/>
      <c r="BE83" s="259"/>
      <c r="BF83" s="259"/>
      <c r="BG83" s="259"/>
      <c r="BH83" s="259"/>
      <c r="BI83" s="259"/>
      <c r="BJ83" s="259"/>
      <c r="BK83" s="259"/>
      <c r="BL83" s="259"/>
      <c r="BM83" s="259"/>
      <c r="BN83" s="259"/>
      <c r="BO83" s="259"/>
    </row>
    <row r="84" spans="1:67" s="265" customFormat="1">
      <c r="A84" s="158" t="s">
        <v>1566</v>
      </c>
      <c r="B84" s="149">
        <v>16</v>
      </c>
      <c r="C84" s="261"/>
      <c r="D84" s="261"/>
      <c r="E84" s="261"/>
      <c r="F84" s="261"/>
      <c r="G84" s="261"/>
      <c r="H84" s="261">
        <v>12</v>
      </c>
      <c r="I84" s="261">
        <v>4</v>
      </c>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2"/>
      <c r="AR84" s="261"/>
      <c r="AS84" s="263"/>
      <c r="AT84" s="263"/>
      <c r="AU84" s="263"/>
      <c r="AV84" s="263"/>
      <c r="AW84" s="263"/>
      <c r="AX84" s="263"/>
      <c r="AY84" s="263"/>
      <c r="AZ84" s="264"/>
      <c r="BA84" s="264"/>
      <c r="BB84" s="264"/>
      <c r="BC84" s="264"/>
      <c r="BD84" s="264"/>
      <c r="BE84" s="264"/>
      <c r="BF84" s="264"/>
      <c r="BG84" s="264"/>
      <c r="BH84" s="264"/>
      <c r="BI84" s="264"/>
      <c r="BJ84" s="264"/>
      <c r="BK84" s="264"/>
      <c r="BL84" s="264"/>
      <c r="BM84" s="264"/>
      <c r="BN84" s="264"/>
      <c r="BO84" s="264"/>
    </row>
    <row r="85" spans="1:67" s="265" customFormat="1">
      <c r="A85" s="158" t="s">
        <v>1567</v>
      </c>
      <c r="B85" s="149">
        <v>17</v>
      </c>
      <c r="C85" s="261"/>
      <c r="D85" s="261"/>
      <c r="E85" s="261">
        <v>4</v>
      </c>
      <c r="F85" s="261"/>
      <c r="G85" s="261"/>
      <c r="H85" s="261"/>
      <c r="I85" s="261"/>
      <c r="J85" s="261"/>
      <c r="K85" s="261"/>
      <c r="L85" s="261"/>
      <c r="M85" s="261"/>
      <c r="N85" s="261"/>
      <c r="O85" s="261"/>
      <c r="P85" s="261">
        <v>9</v>
      </c>
      <c r="Q85" s="261">
        <v>3</v>
      </c>
      <c r="R85" s="261"/>
      <c r="S85" s="261"/>
      <c r="T85" s="261"/>
      <c r="U85" s="261"/>
      <c r="V85" s="261"/>
      <c r="W85" s="261"/>
      <c r="X85" s="261"/>
      <c r="Y85" s="261"/>
      <c r="Z85" s="261"/>
      <c r="AA85" s="261"/>
      <c r="AB85" s="261"/>
      <c r="AC85" s="261"/>
      <c r="AD85" s="261"/>
      <c r="AE85" s="261"/>
      <c r="AF85" s="261"/>
      <c r="AG85" s="261">
        <v>1</v>
      </c>
      <c r="AH85" s="261"/>
      <c r="AI85" s="261"/>
      <c r="AJ85" s="261"/>
      <c r="AK85" s="261"/>
      <c r="AL85" s="261"/>
      <c r="AM85" s="261"/>
      <c r="AN85" s="261"/>
      <c r="AO85" s="261"/>
      <c r="AP85" s="261"/>
      <c r="AQ85" s="262"/>
      <c r="AR85" s="261"/>
      <c r="AS85" s="263"/>
      <c r="AT85" s="263"/>
      <c r="AU85" s="263"/>
      <c r="AV85" s="263"/>
      <c r="AW85" s="263"/>
      <c r="AX85" s="263"/>
      <c r="AY85" s="263"/>
      <c r="AZ85" s="264"/>
      <c r="BA85" s="264"/>
      <c r="BB85" s="264"/>
      <c r="BC85" s="264"/>
      <c r="BD85" s="264"/>
      <c r="BE85" s="264"/>
      <c r="BF85" s="264"/>
      <c r="BG85" s="264"/>
      <c r="BH85" s="264"/>
      <c r="BI85" s="264"/>
      <c r="BJ85" s="264"/>
      <c r="BK85" s="264"/>
      <c r="BL85" s="264"/>
      <c r="BM85" s="264"/>
      <c r="BN85" s="264"/>
      <c r="BO85" s="264"/>
    </row>
    <row r="86" spans="1:67" s="265" customFormat="1">
      <c r="A86" s="158" t="s">
        <v>1568</v>
      </c>
      <c r="B86" s="149">
        <v>9</v>
      </c>
      <c r="C86" s="261">
        <v>6</v>
      </c>
      <c r="D86" s="261">
        <v>3</v>
      </c>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2"/>
      <c r="AR86" s="261"/>
      <c r="AS86" s="263"/>
      <c r="AT86" s="263"/>
      <c r="AU86" s="263"/>
      <c r="AV86" s="263"/>
      <c r="AW86" s="263"/>
      <c r="AX86" s="263"/>
      <c r="AY86" s="263"/>
      <c r="AZ86" s="264"/>
      <c r="BA86" s="264"/>
      <c r="BB86" s="264"/>
      <c r="BC86" s="264"/>
      <c r="BD86" s="264"/>
      <c r="BE86" s="264"/>
      <c r="BF86" s="264"/>
      <c r="BG86" s="264"/>
      <c r="BH86" s="264"/>
      <c r="BI86" s="264"/>
      <c r="BJ86" s="264"/>
      <c r="BK86" s="264"/>
      <c r="BL86" s="264"/>
      <c r="BM86" s="264"/>
      <c r="BN86" s="264"/>
      <c r="BO86" s="264"/>
    </row>
    <row r="87" spans="1:67" s="265" customFormat="1">
      <c r="A87" s="158" t="s">
        <v>1569</v>
      </c>
      <c r="B87" s="149">
        <v>8</v>
      </c>
      <c r="C87" s="261"/>
      <c r="D87" s="261"/>
      <c r="E87" s="261"/>
      <c r="F87" s="261"/>
      <c r="G87" s="261">
        <v>8</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2"/>
      <c r="AR87" s="261"/>
      <c r="AS87" s="263"/>
      <c r="AT87" s="263"/>
      <c r="AU87" s="263"/>
      <c r="AV87" s="263"/>
      <c r="AW87" s="263"/>
      <c r="AX87" s="263"/>
      <c r="AY87" s="263"/>
      <c r="AZ87" s="264"/>
      <c r="BA87" s="264"/>
      <c r="BB87" s="264"/>
      <c r="BC87" s="264"/>
      <c r="BD87" s="264"/>
      <c r="BE87" s="264"/>
      <c r="BF87" s="264"/>
      <c r="BG87" s="264"/>
      <c r="BH87" s="264"/>
      <c r="BI87" s="264"/>
      <c r="BJ87" s="264"/>
      <c r="BK87" s="264"/>
      <c r="BL87" s="264"/>
      <c r="BM87" s="264"/>
      <c r="BN87" s="264"/>
      <c r="BO87" s="264"/>
    </row>
    <row r="88" spans="1:67" s="260" customFormat="1">
      <c r="A88" s="141" t="s">
        <v>1570</v>
      </c>
      <c r="B88" s="157">
        <v>276</v>
      </c>
      <c r="C88" s="256">
        <v>16</v>
      </c>
      <c r="D88" s="256">
        <v>20</v>
      </c>
      <c r="E88" s="256">
        <v>10</v>
      </c>
      <c r="F88" s="256">
        <v>16</v>
      </c>
      <c r="G88" s="256">
        <v>18</v>
      </c>
      <c r="H88" s="256">
        <v>16</v>
      </c>
      <c r="I88" s="256">
        <v>25</v>
      </c>
      <c r="J88" s="256">
        <v>5</v>
      </c>
      <c r="K88" s="256"/>
      <c r="L88" s="256">
        <v>20</v>
      </c>
      <c r="M88" s="256"/>
      <c r="N88" s="256"/>
      <c r="O88" s="256"/>
      <c r="P88" s="256">
        <v>40</v>
      </c>
      <c r="Q88" s="256">
        <v>22</v>
      </c>
      <c r="R88" s="256">
        <v>2</v>
      </c>
      <c r="S88" s="256"/>
      <c r="T88" s="256"/>
      <c r="U88" s="256"/>
      <c r="V88" s="256"/>
      <c r="W88" s="256"/>
      <c r="X88" s="256"/>
      <c r="Y88" s="256">
        <v>2</v>
      </c>
      <c r="Z88" s="256"/>
      <c r="AA88" s="256">
        <v>17</v>
      </c>
      <c r="AB88" s="256">
        <v>5</v>
      </c>
      <c r="AC88" s="256"/>
      <c r="AD88" s="256"/>
      <c r="AE88" s="256"/>
      <c r="AF88" s="256">
        <v>11</v>
      </c>
      <c r="AG88" s="256">
        <v>3</v>
      </c>
      <c r="AH88" s="256">
        <v>3</v>
      </c>
      <c r="AI88" s="256"/>
      <c r="AJ88" s="256">
        <v>10</v>
      </c>
      <c r="AK88" s="256"/>
      <c r="AL88" s="256">
        <v>10</v>
      </c>
      <c r="AM88" s="256"/>
      <c r="AN88" s="256"/>
      <c r="AO88" s="256">
        <v>5</v>
      </c>
      <c r="AP88" s="256"/>
      <c r="AQ88" s="257"/>
      <c r="AR88" s="256"/>
      <c r="AS88" s="258"/>
      <c r="AT88" s="258"/>
      <c r="AU88" s="258"/>
      <c r="AV88" s="258"/>
      <c r="AW88" s="258"/>
      <c r="AX88" s="258"/>
      <c r="AY88" s="258"/>
      <c r="AZ88" s="259"/>
      <c r="BA88" s="259"/>
      <c r="BB88" s="259"/>
      <c r="BC88" s="259"/>
      <c r="BD88" s="259"/>
      <c r="BE88" s="259"/>
      <c r="BF88" s="259"/>
      <c r="BG88" s="259"/>
      <c r="BH88" s="259"/>
      <c r="BI88" s="259"/>
      <c r="BJ88" s="259"/>
      <c r="BK88" s="259"/>
      <c r="BL88" s="259"/>
      <c r="BM88" s="259"/>
      <c r="BN88" s="259"/>
      <c r="BO88" s="259"/>
    </row>
    <row r="89" spans="1:67" s="265" customFormat="1">
      <c r="A89" s="159" t="s">
        <v>1571</v>
      </c>
      <c r="B89" s="160">
        <v>20</v>
      </c>
      <c r="C89" s="261"/>
      <c r="D89" s="261">
        <v>20</v>
      </c>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2"/>
      <c r="AR89" s="261"/>
      <c r="AS89" s="263"/>
      <c r="AT89" s="263"/>
      <c r="AU89" s="263"/>
      <c r="AV89" s="263"/>
      <c r="AW89" s="263"/>
      <c r="AX89" s="263"/>
      <c r="AY89" s="263"/>
      <c r="AZ89" s="264"/>
      <c r="BA89" s="264"/>
      <c r="BB89" s="264"/>
      <c r="BC89" s="264"/>
      <c r="BD89" s="264"/>
      <c r="BE89" s="264"/>
      <c r="BF89" s="264"/>
      <c r="BG89" s="264"/>
      <c r="BH89" s="264"/>
      <c r="BI89" s="264"/>
      <c r="BJ89" s="264"/>
      <c r="BK89" s="264"/>
      <c r="BL89" s="264"/>
      <c r="BM89" s="264"/>
      <c r="BN89" s="264"/>
      <c r="BO89" s="264"/>
    </row>
    <row r="90" spans="1:67" s="265" customFormat="1">
      <c r="A90" s="159" t="s">
        <v>1561</v>
      </c>
      <c r="B90" s="160">
        <v>16</v>
      </c>
      <c r="C90" s="261">
        <v>16</v>
      </c>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2"/>
      <c r="AR90" s="261"/>
      <c r="AS90" s="263"/>
      <c r="AT90" s="263"/>
      <c r="AU90" s="263"/>
      <c r="AV90" s="263"/>
      <c r="AW90" s="263"/>
      <c r="AX90" s="263"/>
      <c r="AY90" s="263"/>
      <c r="AZ90" s="264"/>
      <c r="BA90" s="264"/>
      <c r="BB90" s="264"/>
      <c r="BC90" s="264"/>
      <c r="BD90" s="264"/>
      <c r="BE90" s="264"/>
      <c r="BF90" s="264"/>
      <c r="BG90" s="264"/>
      <c r="BH90" s="264"/>
      <c r="BI90" s="264"/>
      <c r="BJ90" s="264"/>
      <c r="BK90" s="264"/>
      <c r="BL90" s="264"/>
      <c r="BM90" s="264"/>
      <c r="BN90" s="264"/>
      <c r="BO90" s="264"/>
    </row>
    <row r="91" spans="1:67" s="265" customFormat="1">
      <c r="A91" s="159" t="s">
        <v>1572</v>
      </c>
      <c r="B91" s="160">
        <v>10</v>
      </c>
      <c r="C91" s="261"/>
      <c r="D91" s="261"/>
      <c r="E91" s="261">
        <v>10</v>
      </c>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2"/>
      <c r="AR91" s="261"/>
      <c r="AS91" s="263"/>
      <c r="AT91" s="263"/>
      <c r="AU91" s="263"/>
      <c r="AV91" s="263"/>
      <c r="AW91" s="263"/>
      <c r="AX91" s="263"/>
      <c r="AY91" s="263"/>
      <c r="AZ91" s="264"/>
      <c r="BA91" s="264"/>
      <c r="BB91" s="264"/>
      <c r="BC91" s="264"/>
      <c r="BD91" s="264"/>
      <c r="BE91" s="264"/>
      <c r="BF91" s="264"/>
      <c r="BG91" s="264"/>
      <c r="BH91" s="264"/>
      <c r="BI91" s="264"/>
      <c r="BJ91" s="264"/>
      <c r="BK91" s="264"/>
      <c r="BL91" s="264"/>
      <c r="BM91" s="264"/>
      <c r="BN91" s="264"/>
      <c r="BO91" s="264"/>
    </row>
    <row r="92" spans="1:67" s="265" customFormat="1">
      <c r="A92" s="159" t="s">
        <v>1573</v>
      </c>
      <c r="B92" s="160">
        <v>2</v>
      </c>
      <c r="C92" s="261"/>
      <c r="D92" s="261"/>
      <c r="E92" s="261"/>
      <c r="F92" s="261"/>
      <c r="G92" s="261"/>
      <c r="H92" s="261"/>
      <c r="I92" s="261"/>
      <c r="J92" s="261"/>
      <c r="K92" s="261"/>
      <c r="L92" s="261"/>
      <c r="M92" s="261"/>
      <c r="N92" s="261"/>
      <c r="O92" s="261"/>
      <c r="P92" s="261"/>
      <c r="Q92" s="261"/>
      <c r="R92" s="261"/>
      <c r="S92" s="261"/>
      <c r="T92" s="261"/>
      <c r="U92" s="261"/>
      <c r="V92" s="261"/>
      <c r="W92" s="261"/>
      <c r="X92" s="261"/>
      <c r="Y92" s="261">
        <v>2</v>
      </c>
      <c r="Z92" s="261"/>
      <c r="AA92" s="261"/>
      <c r="AB92" s="261"/>
      <c r="AC92" s="261"/>
      <c r="AD92" s="261"/>
      <c r="AE92" s="261"/>
      <c r="AF92" s="261"/>
      <c r="AG92" s="261"/>
      <c r="AH92" s="261"/>
      <c r="AI92" s="261"/>
      <c r="AJ92" s="261"/>
      <c r="AK92" s="261"/>
      <c r="AL92" s="261"/>
      <c r="AM92" s="261"/>
      <c r="AN92" s="261"/>
      <c r="AO92" s="261"/>
      <c r="AP92" s="261"/>
      <c r="AQ92" s="262"/>
      <c r="AR92" s="261"/>
      <c r="AS92" s="263"/>
      <c r="AT92" s="263"/>
      <c r="AU92" s="263"/>
      <c r="AV92" s="263"/>
      <c r="AW92" s="263"/>
      <c r="AX92" s="263"/>
      <c r="AY92" s="263"/>
      <c r="AZ92" s="264"/>
      <c r="BA92" s="264"/>
      <c r="BB92" s="264"/>
      <c r="BC92" s="264"/>
      <c r="BD92" s="264"/>
      <c r="BE92" s="264"/>
      <c r="BF92" s="264"/>
      <c r="BG92" s="264"/>
      <c r="BH92" s="264"/>
      <c r="BI92" s="264"/>
      <c r="BJ92" s="264"/>
      <c r="BK92" s="264"/>
      <c r="BL92" s="264"/>
      <c r="BM92" s="264"/>
      <c r="BN92" s="264"/>
      <c r="BO92" s="264"/>
    </row>
    <row r="93" spans="1:67" s="265" customFormat="1">
      <c r="A93" s="159" t="s">
        <v>1574</v>
      </c>
      <c r="B93" s="160">
        <v>20</v>
      </c>
      <c r="C93" s="261"/>
      <c r="D93" s="261"/>
      <c r="E93" s="261"/>
      <c r="F93" s="261"/>
      <c r="G93" s="261"/>
      <c r="H93" s="261"/>
      <c r="I93" s="261"/>
      <c r="J93" s="261"/>
      <c r="K93" s="261"/>
      <c r="L93" s="261">
        <v>20</v>
      </c>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2"/>
      <c r="AR93" s="261"/>
      <c r="AS93" s="263"/>
      <c r="AT93" s="263"/>
      <c r="AU93" s="263"/>
      <c r="AV93" s="263"/>
      <c r="AW93" s="263"/>
      <c r="AX93" s="263"/>
      <c r="AY93" s="263"/>
      <c r="AZ93" s="264"/>
      <c r="BA93" s="264"/>
      <c r="BB93" s="264"/>
      <c r="BC93" s="264"/>
      <c r="BD93" s="264"/>
      <c r="BE93" s="264"/>
      <c r="BF93" s="264"/>
      <c r="BG93" s="264"/>
      <c r="BH93" s="264"/>
      <c r="BI93" s="264"/>
      <c r="BJ93" s="264"/>
      <c r="BK93" s="264"/>
      <c r="BL93" s="264"/>
      <c r="BM93" s="264"/>
      <c r="BN93" s="264"/>
      <c r="BO93" s="264"/>
    </row>
    <row r="94" spans="1:67" s="265" customFormat="1">
      <c r="A94" s="159" t="s">
        <v>1575</v>
      </c>
      <c r="B94" s="160">
        <v>22</v>
      </c>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v>17</v>
      </c>
      <c r="AB94" s="261">
        <v>5</v>
      </c>
      <c r="AC94" s="261"/>
      <c r="AD94" s="261"/>
      <c r="AE94" s="261"/>
      <c r="AF94" s="261"/>
      <c r="AG94" s="261"/>
      <c r="AH94" s="261"/>
      <c r="AI94" s="261"/>
      <c r="AJ94" s="261"/>
      <c r="AK94" s="261"/>
      <c r="AL94" s="261"/>
      <c r="AM94" s="261"/>
      <c r="AN94" s="261"/>
      <c r="AO94" s="261"/>
      <c r="AP94" s="261"/>
      <c r="AQ94" s="262"/>
      <c r="AR94" s="261"/>
      <c r="AS94" s="263"/>
      <c r="AT94" s="263"/>
      <c r="AU94" s="263"/>
      <c r="AV94" s="263"/>
      <c r="AW94" s="263"/>
      <c r="AX94" s="263"/>
      <c r="AY94" s="263"/>
      <c r="AZ94" s="264"/>
      <c r="BA94" s="264"/>
      <c r="BB94" s="264"/>
      <c r="BC94" s="264"/>
      <c r="BD94" s="264"/>
      <c r="BE94" s="264"/>
      <c r="BF94" s="264"/>
      <c r="BG94" s="264"/>
      <c r="BH94" s="264"/>
      <c r="BI94" s="264"/>
      <c r="BJ94" s="264"/>
      <c r="BK94" s="264"/>
      <c r="BL94" s="264"/>
      <c r="BM94" s="264"/>
      <c r="BN94" s="264"/>
      <c r="BO94" s="264"/>
    </row>
    <row r="95" spans="1:67" s="265" customFormat="1">
      <c r="A95" s="159" t="s">
        <v>1576</v>
      </c>
      <c r="B95" s="160">
        <v>30</v>
      </c>
      <c r="C95" s="261"/>
      <c r="D95" s="261"/>
      <c r="E95" s="261"/>
      <c r="F95" s="261"/>
      <c r="G95" s="261"/>
      <c r="H95" s="261"/>
      <c r="I95" s="261">
        <v>25</v>
      </c>
      <c r="J95" s="261">
        <v>5</v>
      </c>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2"/>
      <c r="AR95" s="261"/>
      <c r="AS95" s="263"/>
      <c r="AT95" s="263"/>
      <c r="AU95" s="263"/>
      <c r="AV95" s="263"/>
      <c r="AW95" s="263"/>
      <c r="AX95" s="263"/>
      <c r="AY95" s="263"/>
      <c r="AZ95" s="264"/>
      <c r="BA95" s="264"/>
      <c r="BB95" s="264"/>
      <c r="BC95" s="264"/>
      <c r="BD95" s="264"/>
      <c r="BE95" s="264"/>
      <c r="BF95" s="264"/>
      <c r="BG95" s="264"/>
      <c r="BH95" s="264"/>
      <c r="BI95" s="264"/>
      <c r="BJ95" s="264"/>
      <c r="BK95" s="264"/>
      <c r="BL95" s="264"/>
      <c r="BM95" s="264"/>
      <c r="BN95" s="264"/>
      <c r="BO95" s="264"/>
    </row>
    <row r="96" spans="1:67" s="265" customFormat="1">
      <c r="A96" s="159" t="s">
        <v>1577</v>
      </c>
      <c r="B96" s="160">
        <v>3</v>
      </c>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v>3</v>
      </c>
      <c r="AI96" s="261"/>
      <c r="AJ96" s="261"/>
      <c r="AK96" s="261"/>
      <c r="AL96" s="261"/>
      <c r="AM96" s="261"/>
      <c r="AN96" s="261"/>
      <c r="AO96" s="261"/>
      <c r="AP96" s="261"/>
      <c r="AQ96" s="262"/>
      <c r="AR96" s="261"/>
      <c r="AS96" s="263"/>
      <c r="AT96" s="263"/>
      <c r="AU96" s="263"/>
      <c r="AV96" s="263"/>
      <c r="AW96" s="263"/>
      <c r="AX96" s="263"/>
      <c r="AY96" s="263"/>
      <c r="AZ96" s="264"/>
      <c r="BA96" s="264"/>
      <c r="BB96" s="264"/>
      <c r="BC96" s="264"/>
      <c r="BD96" s="264"/>
      <c r="BE96" s="264"/>
      <c r="BF96" s="264"/>
      <c r="BG96" s="264"/>
      <c r="BH96" s="264"/>
      <c r="BI96" s="264"/>
      <c r="BJ96" s="264"/>
      <c r="BK96" s="264"/>
      <c r="BL96" s="264"/>
      <c r="BM96" s="264"/>
      <c r="BN96" s="264"/>
      <c r="BO96" s="264"/>
    </row>
    <row r="97" spans="1:67" s="265" customFormat="1">
      <c r="A97" s="159" t="s">
        <v>1578</v>
      </c>
      <c r="B97" s="160">
        <v>3</v>
      </c>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v>3</v>
      </c>
      <c r="AH97" s="261"/>
      <c r="AI97" s="261"/>
      <c r="AJ97" s="261"/>
      <c r="AK97" s="261"/>
      <c r="AL97" s="261"/>
      <c r="AM97" s="261"/>
      <c r="AN97" s="261"/>
      <c r="AO97" s="261"/>
      <c r="AP97" s="261"/>
      <c r="AQ97" s="262"/>
      <c r="AR97" s="261"/>
      <c r="AS97" s="263"/>
      <c r="AT97" s="263"/>
      <c r="AU97" s="263"/>
      <c r="AV97" s="263"/>
      <c r="AW97" s="263"/>
      <c r="AX97" s="263"/>
      <c r="AY97" s="263"/>
      <c r="AZ97" s="264"/>
      <c r="BA97" s="264"/>
      <c r="BB97" s="264"/>
      <c r="BC97" s="264"/>
      <c r="BD97" s="264"/>
      <c r="BE97" s="264"/>
      <c r="BF97" s="264"/>
      <c r="BG97" s="264"/>
      <c r="BH97" s="264"/>
      <c r="BI97" s="264"/>
      <c r="BJ97" s="264"/>
      <c r="BK97" s="264"/>
      <c r="BL97" s="264"/>
      <c r="BM97" s="264"/>
      <c r="BN97" s="264"/>
      <c r="BO97" s="264"/>
    </row>
    <row r="98" spans="1:67" s="265" customFormat="1">
      <c r="A98" s="159" t="s">
        <v>1579</v>
      </c>
      <c r="B98" s="160">
        <v>11</v>
      </c>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v>11</v>
      </c>
      <c r="AG98" s="261"/>
      <c r="AH98" s="261"/>
      <c r="AI98" s="261"/>
      <c r="AJ98" s="261"/>
      <c r="AK98" s="261"/>
      <c r="AL98" s="261"/>
      <c r="AM98" s="261"/>
      <c r="AN98" s="261"/>
      <c r="AO98" s="261"/>
      <c r="AP98" s="261"/>
      <c r="AQ98" s="262"/>
      <c r="AR98" s="261"/>
      <c r="AS98" s="263"/>
      <c r="AT98" s="263"/>
      <c r="AU98" s="263"/>
      <c r="AV98" s="263"/>
      <c r="AW98" s="263"/>
      <c r="AX98" s="263"/>
      <c r="AY98" s="263"/>
      <c r="AZ98" s="264"/>
      <c r="BA98" s="264"/>
      <c r="BB98" s="264"/>
      <c r="BC98" s="264"/>
      <c r="BD98" s="264"/>
      <c r="BE98" s="264"/>
      <c r="BF98" s="264"/>
      <c r="BG98" s="264"/>
      <c r="BH98" s="264"/>
      <c r="BI98" s="264"/>
      <c r="BJ98" s="264"/>
      <c r="BK98" s="264"/>
      <c r="BL98" s="264"/>
      <c r="BM98" s="264"/>
      <c r="BN98" s="264"/>
      <c r="BO98" s="264"/>
    </row>
    <row r="99" spans="1:67" s="265" customFormat="1">
      <c r="A99" s="159" t="s">
        <v>1580</v>
      </c>
      <c r="B99" s="160">
        <v>34</v>
      </c>
      <c r="C99" s="261"/>
      <c r="D99" s="261"/>
      <c r="E99" s="261"/>
      <c r="F99" s="261">
        <v>16</v>
      </c>
      <c r="G99" s="261">
        <v>18</v>
      </c>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2"/>
      <c r="AR99" s="261"/>
      <c r="AS99" s="263"/>
      <c r="AT99" s="263"/>
      <c r="AU99" s="263"/>
      <c r="AV99" s="263"/>
      <c r="AW99" s="263"/>
      <c r="AX99" s="263"/>
      <c r="AY99" s="263"/>
      <c r="AZ99" s="264"/>
      <c r="BA99" s="264"/>
      <c r="BB99" s="264"/>
      <c r="BC99" s="264"/>
      <c r="BD99" s="264"/>
      <c r="BE99" s="264"/>
      <c r="BF99" s="264"/>
      <c r="BG99" s="264"/>
      <c r="BH99" s="264"/>
      <c r="BI99" s="264"/>
      <c r="BJ99" s="264"/>
      <c r="BK99" s="264"/>
      <c r="BL99" s="264"/>
      <c r="BM99" s="264"/>
      <c r="BN99" s="264"/>
      <c r="BO99" s="264"/>
    </row>
    <row r="100" spans="1:67" s="265" customFormat="1">
      <c r="A100" s="159" t="s">
        <v>1581</v>
      </c>
      <c r="B100" s="160">
        <v>10</v>
      </c>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v>10</v>
      </c>
      <c r="AM100" s="261"/>
      <c r="AN100" s="261"/>
      <c r="AO100" s="261"/>
      <c r="AP100" s="261"/>
      <c r="AQ100" s="262"/>
      <c r="AR100" s="261"/>
      <c r="AS100" s="263"/>
      <c r="AT100" s="263"/>
      <c r="AU100" s="263"/>
      <c r="AV100" s="263"/>
      <c r="AW100" s="263"/>
      <c r="AX100" s="263"/>
      <c r="AY100" s="263"/>
      <c r="AZ100" s="264"/>
      <c r="BA100" s="264"/>
      <c r="BB100" s="264"/>
      <c r="BC100" s="264"/>
      <c r="BD100" s="264"/>
      <c r="BE100" s="264"/>
      <c r="BF100" s="264"/>
      <c r="BG100" s="264"/>
      <c r="BH100" s="264"/>
      <c r="BI100" s="264"/>
      <c r="BJ100" s="264"/>
      <c r="BK100" s="264"/>
      <c r="BL100" s="264"/>
      <c r="BM100" s="264"/>
      <c r="BN100" s="264"/>
      <c r="BO100" s="264"/>
    </row>
    <row r="101" spans="1:67" s="265" customFormat="1">
      <c r="A101" s="159" t="s">
        <v>1582</v>
      </c>
      <c r="B101" s="160">
        <v>6</v>
      </c>
      <c r="C101" s="261"/>
      <c r="D101" s="261"/>
      <c r="E101" s="261"/>
      <c r="F101" s="261"/>
      <c r="G101" s="261"/>
      <c r="H101" s="261">
        <v>6</v>
      </c>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2"/>
      <c r="AR101" s="261"/>
      <c r="AS101" s="263"/>
      <c r="AT101" s="263"/>
      <c r="AU101" s="263"/>
      <c r="AV101" s="263"/>
      <c r="AW101" s="263"/>
      <c r="AX101" s="263"/>
      <c r="AY101" s="263"/>
      <c r="AZ101" s="264"/>
      <c r="BA101" s="264"/>
      <c r="BB101" s="264"/>
      <c r="BC101" s="264"/>
      <c r="BD101" s="264"/>
      <c r="BE101" s="264"/>
      <c r="BF101" s="264"/>
      <c r="BG101" s="264"/>
      <c r="BH101" s="264"/>
      <c r="BI101" s="264"/>
      <c r="BJ101" s="264"/>
      <c r="BK101" s="264"/>
      <c r="BL101" s="264"/>
      <c r="BM101" s="264"/>
      <c r="BN101" s="264"/>
      <c r="BO101" s="264"/>
    </row>
    <row r="102" spans="1:67" s="265" customFormat="1">
      <c r="A102" s="159" t="s">
        <v>1583</v>
      </c>
      <c r="B102" s="160">
        <v>22</v>
      </c>
      <c r="C102" s="261"/>
      <c r="D102" s="261"/>
      <c r="E102" s="261"/>
      <c r="F102" s="261"/>
      <c r="G102" s="261"/>
      <c r="H102" s="261"/>
      <c r="I102" s="261"/>
      <c r="J102" s="261"/>
      <c r="K102" s="261"/>
      <c r="L102" s="261"/>
      <c r="M102" s="261"/>
      <c r="N102" s="261"/>
      <c r="O102" s="261"/>
      <c r="P102" s="261"/>
      <c r="Q102" s="261">
        <v>22</v>
      </c>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2"/>
      <c r="AR102" s="261"/>
      <c r="AS102" s="263"/>
      <c r="AT102" s="263"/>
      <c r="AU102" s="263"/>
      <c r="AV102" s="263"/>
      <c r="AW102" s="263"/>
      <c r="AX102" s="263"/>
      <c r="AY102" s="263"/>
      <c r="AZ102" s="264"/>
      <c r="BA102" s="264"/>
      <c r="BB102" s="264"/>
      <c r="BC102" s="264"/>
      <c r="BD102" s="264"/>
      <c r="BE102" s="264"/>
      <c r="BF102" s="264"/>
      <c r="BG102" s="264"/>
      <c r="BH102" s="264"/>
      <c r="BI102" s="264"/>
      <c r="BJ102" s="264"/>
      <c r="BK102" s="264"/>
      <c r="BL102" s="264"/>
      <c r="BM102" s="264"/>
      <c r="BN102" s="264"/>
      <c r="BO102" s="264"/>
    </row>
    <row r="103" spans="1:67" s="265" customFormat="1">
      <c r="A103" s="159" t="s">
        <v>1584</v>
      </c>
      <c r="B103" s="160">
        <v>2</v>
      </c>
      <c r="C103" s="261"/>
      <c r="D103" s="261"/>
      <c r="E103" s="261"/>
      <c r="F103" s="261"/>
      <c r="G103" s="261"/>
      <c r="H103" s="261"/>
      <c r="I103" s="261"/>
      <c r="J103" s="261"/>
      <c r="K103" s="261"/>
      <c r="L103" s="261"/>
      <c r="M103" s="261"/>
      <c r="N103" s="261"/>
      <c r="O103" s="261"/>
      <c r="P103" s="261"/>
      <c r="Q103" s="261"/>
      <c r="R103" s="261">
        <v>2</v>
      </c>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2"/>
      <c r="AR103" s="261"/>
      <c r="AS103" s="263"/>
      <c r="AT103" s="263"/>
      <c r="AU103" s="263"/>
      <c r="AV103" s="263"/>
      <c r="AW103" s="263"/>
      <c r="AX103" s="263"/>
      <c r="AY103" s="263"/>
      <c r="AZ103" s="264"/>
      <c r="BA103" s="264"/>
      <c r="BB103" s="264"/>
      <c r="BC103" s="264"/>
      <c r="BD103" s="264"/>
      <c r="BE103" s="264"/>
      <c r="BF103" s="264"/>
      <c r="BG103" s="264"/>
      <c r="BH103" s="264"/>
      <c r="BI103" s="264"/>
      <c r="BJ103" s="264"/>
      <c r="BK103" s="264"/>
      <c r="BL103" s="264"/>
      <c r="BM103" s="264"/>
      <c r="BN103" s="264"/>
      <c r="BO103" s="264"/>
    </row>
    <row r="104" spans="1:67" s="265" customFormat="1">
      <c r="A104" s="159" t="s">
        <v>1585</v>
      </c>
      <c r="B104" s="160">
        <v>10</v>
      </c>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v>10</v>
      </c>
      <c r="AK104" s="261"/>
      <c r="AL104" s="261"/>
      <c r="AM104" s="261"/>
      <c r="AN104" s="261"/>
      <c r="AO104" s="261"/>
      <c r="AP104" s="261"/>
      <c r="AQ104" s="262"/>
      <c r="AR104" s="261"/>
      <c r="AS104" s="263"/>
      <c r="AT104" s="263"/>
      <c r="AU104" s="263"/>
      <c r="AV104" s="263"/>
      <c r="AW104" s="263"/>
      <c r="AX104" s="263"/>
      <c r="AY104" s="263"/>
      <c r="AZ104" s="264"/>
      <c r="BA104" s="264"/>
      <c r="BB104" s="264"/>
      <c r="BC104" s="264"/>
      <c r="BD104" s="264"/>
      <c r="BE104" s="264"/>
      <c r="BF104" s="264"/>
      <c r="BG104" s="264"/>
      <c r="BH104" s="264"/>
      <c r="BI104" s="264"/>
      <c r="BJ104" s="264"/>
      <c r="BK104" s="264"/>
      <c r="BL104" s="264"/>
      <c r="BM104" s="264"/>
      <c r="BN104" s="264"/>
      <c r="BO104" s="264"/>
    </row>
    <row r="105" spans="1:67" s="265" customFormat="1">
      <c r="A105" s="159" t="s">
        <v>1586</v>
      </c>
      <c r="B105" s="160">
        <v>30</v>
      </c>
      <c r="C105" s="261"/>
      <c r="D105" s="261"/>
      <c r="E105" s="261"/>
      <c r="F105" s="261"/>
      <c r="G105" s="261"/>
      <c r="H105" s="261"/>
      <c r="I105" s="261"/>
      <c r="J105" s="261"/>
      <c r="K105" s="261"/>
      <c r="L105" s="261"/>
      <c r="M105" s="261"/>
      <c r="N105" s="261"/>
      <c r="O105" s="261"/>
      <c r="P105" s="261">
        <v>30</v>
      </c>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2"/>
      <c r="AR105" s="261"/>
      <c r="AS105" s="263"/>
      <c r="AT105" s="263"/>
      <c r="AU105" s="263"/>
      <c r="AV105" s="263"/>
      <c r="AW105" s="263"/>
      <c r="AX105" s="263"/>
      <c r="AY105" s="263"/>
      <c r="AZ105" s="264"/>
      <c r="BA105" s="264"/>
      <c r="BB105" s="264"/>
      <c r="BC105" s="264"/>
      <c r="BD105" s="264"/>
      <c r="BE105" s="264"/>
      <c r="BF105" s="264"/>
      <c r="BG105" s="264"/>
      <c r="BH105" s="264"/>
      <c r="BI105" s="264"/>
      <c r="BJ105" s="264"/>
      <c r="BK105" s="264"/>
      <c r="BL105" s="264"/>
      <c r="BM105" s="264"/>
      <c r="BN105" s="264"/>
      <c r="BO105" s="264"/>
    </row>
    <row r="106" spans="1:67" s="265" customFormat="1">
      <c r="A106" s="159" t="s">
        <v>1587</v>
      </c>
      <c r="B106" s="160">
        <v>10</v>
      </c>
      <c r="C106" s="261"/>
      <c r="D106" s="261"/>
      <c r="E106" s="261"/>
      <c r="F106" s="261"/>
      <c r="G106" s="261"/>
      <c r="H106" s="261"/>
      <c r="I106" s="261"/>
      <c r="J106" s="261"/>
      <c r="K106" s="261"/>
      <c r="L106" s="261"/>
      <c r="M106" s="261"/>
      <c r="N106" s="261"/>
      <c r="O106" s="261"/>
      <c r="P106" s="261">
        <v>10</v>
      </c>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2"/>
      <c r="AR106" s="261"/>
      <c r="AS106" s="263"/>
      <c r="AT106" s="263"/>
      <c r="AU106" s="263"/>
      <c r="AV106" s="263"/>
      <c r="AW106" s="263"/>
      <c r="AX106" s="263"/>
      <c r="AY106" s="263"/>
      <c r="AZ106" s="264"/>
      <c r="BA106" s="264"/>
      <c r="BB106" s="264"/>
      <c r="BC106" s="264"/>
      <c r="BD106" s="264"/>
      <c r="BE106" s="264"/>
      <c r="BF106" s="264"/>
      <c r="BG106" s="264"/>
      <c r="BH106" s="264"/>
      <c r="BI106" s="264"/>
      <c r="BJ106" s="264"/>
      <c r="BK106" s="264"/>
      <c r="BL106" s="264"/>
      <c r="BM106" s="264"/>
      <c r="BN106" s="264"/>
      <c r="BO106" s="264"/>
    </row>
    <row r="107" spans="1:67" s="265" customFormat="1">
      <c r="A107" s="159" t="s">
        <v>1588</v>
      </c>
      <c r="B107" s="160">
        <v>5</v>
      </c>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v>5</v>
      </c>
      <c r="AP107" s="261"/>
      <c r="AQ107" s="262"/>
      <c r="AR107" s="261"/>
      <c r="AS107" s="263"/>
      <c r="AT107" s="263"/>
      <c r="AU107" s="263"/>
      <c r="AV107" s="263"/>
      <c r="AW107" s="263"/>
      <c r="AX107" s="263"/>
      <c r="AY107" s="263"/>
      <c r="AZ107" s="264"/>
      <c r="BA107" s="264"/>
      <c r="BB107" s="264"/>
      <c r="BC107" s="264"/>
      <c r="BD107" s="264"/>
      <c r="BE107" s="264"/>
      <c r="BF107" s="264"/>
      <c r="BG107" s="264"/>
      <c r="BH107" s="264"/>
      <c r="BI107" s="264"/>
      <c r="BJ107" s="264"/>
      <c r="BK107" s="264"/>
      <c r="BL107" s="264"/>
      <c r="BM107" s="264"/>
      <c r="BN107" s="264"/>
      <c r="BO107" s="264"/>
    </row>
    <row r="108" spans="1:67" s="265" customFormat="1">
      <c r="A108" s="158" t="s">
        <v>1589</v>
      </c>
      <c r="B108" s="161">
        <v>10</v>
      </c>
      <c r="C108" s="261"/>
      <c r="D108" s="261"/>
      <c r="E108" s="261"/>
      <c r="F108" s="261"/>
      <c r="G108" s="261"/>
      <c r="H108" s="261">
        <v>10</v>
      </c>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2"/>
      <c r="AR108" s="261"/>
      <c r="AS108" s="263"/>
      <c r="AT108" s="263"/>
      <c r="AU108" s="263"/>
      <c r="AV108" s="263"/>
      <c r="AW108" s="263"/>
      <c r="AX108" s="263"/>
      <c r="AY108" s="263"/>
      <c r="AZ108" s="264"/>
      <c r="BA108" s="264"/>
      <c r="BB108" s="264"/>
      <c r="BC108" s="264"/>
      <c r="BD108" s="264"/>
      <c r="BE108" s="264"/>
      <c r="BF108" s="264"/>
      <c r="BG108" s="264"/>
      <c r="BH108" s="264"/>
      <c r="BI108" s="264"/>
      <c r="BJ108" s="264"/>
      <c r="BK108" s="264"/>
      <c r="BL108" s="264"/>
      <c r="BM108" s="264"/>
      <c r="BN108" s="264"/>
      <c r="BO108" s="264"/>
    </row>
    <row r="109" spans="1:67" s="260" customFormat="1">
      <c r="A109" s="141" t="s">
        <v>1590</v>
      </c>
      <c r="B109" s="157">
        <v>84</v>
      </c>
      <c r="C109" s="256"/>
      <c r="D109" s="256"/>
      <c r="E109" s="256">
        <v>8</v>
      </c>
      <c r="F109" s="256"/>
      <c r="G109" s="256">
        <v>13</v>
      </c>
      <c r="H109" s="256">
        <v>13</v>
      </c>
      <c r="I109" s="256">
        <v>7</v>
      </c>
      <c r="J109" s="256"/>
      <c r="K109" s="256"/>
      <c r="L109" s="256"/>
      <c r="M109" s="256"/>
      <c r="N109" s="256"/>
      <c r="O109" s="256"/>
      <c r="P109" s="256">
        <v>12</v>
      </c>
      <c r="Q109" s="256">
        <v>13</v>
      </c>
      <c r="R109" s="256"/>
      <c r="S109" s="256"/>
      <c r="T109" s="256"/>
      <c r="U109" s="256"/>
      <c r="V109" s="256"/>
      <c r="W109" s="256"/>
      <c r="X109" s="256"/>
      <c r="Y109" s="256"/>
      <c r="Z109" s="256"/>
      <c r="AA109" s="256">
        <v>4</v>
      </c>
      <c r="AB109" s="256"/>
      <c r="AC109" s="256"/>
      <c r="AD109" s="256"/>
      <c r="AE109" s="256"/>
      <c r="AF109" s="256"/>
      <c r="AG109" s="256">
        <v>1</v>
      </c>
      <c r="AH109" s="256"/>
      <c r="AI109" s="256"/>
      <c r="AJ109" s="256">
        <v>13</v>
      </c>
      <c r="AK109" s="256"/>
      <c r="AL109" s="256"/>
      <c r="AM109" s="256"/>
      <c r="AN109" s="256"/>
      <c r="AO109" s="256"/>
      <c r="AP109" s="256"/>
      <c r="AQ109" s="257"/>
      <c r="AR109" s="256"/>
      <c r="AS109" s="258"/>
      <c r="AT109" s="258"/>
      <c r="AU109" s="258"/>
      <c r="AV109" s="258"/>
      <c r="AW109" s="258"/>
      <c r="AX109" s="258"/>
      <c r="AY109" s="258"/>
      <c r="AZ109" s="259"/>
      <c r="BA109" s="259"/>
      <c r="BB109" s="259"/>
      <c r="BC109" s="259"/>
      <c r="BD109" s="259"/>
      <c r="BE109" s="259"/>
      <c r="BF109" s="259"/>
      <c r="BG109" s="259"/>
      <c r="BH109" s="259"/>
      <c r="BI109" s="259"/>
      <c r="BJ109" s="259"/>
      <c r="BK109" s="259"/>
      <c r="BL109" s="259"/>
      <c r="BM109" s="259"/>
      <c r="BN109" s="259"/>
      <c r="BO109" s="259"/>
    </row>
    <row r="110" spans="1:67" s="265" customFormat="1">
      <c r="A110" s="162" t="s">
        <v>1591</v>
      </c>
      <c r="B110" s="149">
        <v>37</v>
      </c>
      <c r="C110" s="261"/>
      <c r="D110" s="261"/>
      <c r="E110" s="261"/>
      <c r="F110" s="261"/>
      <c r="G110" s="261">
        <v>13</v>
      </c>
      <c r="H110" s="261">
        <v>13</v>
      </c>
      <c r="I110" s="261">
        <v>7</v>
      </c>
      <c r="J110" s="261"/>
      <c r="K110" s="261"/>
      <c r="L110" s="261"/>
      <c r="M110" s="261"/>
      <c r="N110" s="261"/>
      <c r="O110" s="261"/>
      <c r="P110" s="261"/>
      <c r="Q110" s="261"/>
      <c r="R110" s="261"/>
      <c r="S110" s="261"/>
      <c r="T110" s="261"/>
      <c r="U110" s="261"/>
      <c r="V110" s="261"/>
      <c r="W110" s="261"/>
      <c r="X110" s="261"/>
      <c r="Y110" s="261"/>
      <c r="Z110" s="261"/>
      <c r="AA110" s="261">
        <v>4</v>
      </c>
      <c r="AB110" s="261"/>
      <c r="AC110" s="261"/>
      <c r="AD110" s="261"/>
      <c r="AE110" s="261"/>
      <c r="AF110" s="261"/>
      <c r="AG110" s="261"/>
      <c r="AH110" s="261"/>
      <c r="AI110" s="261"/>
      <c r="AJ110" s="261"/>
      <c r="AK110" s="261"/>
      <c r="AL110" s="261"/>
      <c r="AM110" s="261"/>
      <c r="AN110" s="261"/>
      <c r="AO110" s="261"/>
      <c r="AP110" s="261"/>
      <c r="AQ110" s="262"/>
      <c r="AR110" s="261"/>
      <c r="AS110" s="263"/>
      <c r="AT110" s="263"/>
      <c r="AU110" s="263"/>
      <c r="AV110" s="263"/>
      <c r="AW110" s="263"/>
      <c r="AX110" s="263"/>
      <c r="AY110" s="263"/>
      <c r="AZ110" s="264"/>
      <c r="BA110" s="264"/>
      <c r="BB110" s="264"/>
      <c r="BC110" s="264"/>
      <c r="BD110" s="264"/>
      <c r="BE110" s="264"/>
      <c r="BF110" s="264"/>
      <c r="BG110" s="264"/>
      <c r="BH110" s="264"/>
      <c r="BI110" s="264"/>
      <c r="BJ110" s="264"/>
      <c r="BK110" s="264"/>
      <c r="BL110" s="264"/>
      <c r="BM110" s="264"/>
      <c r="BN110" s="264"/>
      <c r="BO110" s="264"/>
    </row>
    <row r="111" spans="1:67" s="265" customFormat="1">
      <c r="A111" s="162" t="s">
        <v>1592</v>
      </c>
      <c r="B111" s="149">
        <v>47</v>
      </c>
      <c r="C111" s="261"/>
      <c r="D111" s="261"/>
      <c r="E111" s="261">
        <v>8</v>
      </c>
      <c r="F111" s="261"/>
      <c r="G111" s="261"/>
      <c r="H111" s="261"/>
      <c r="I111" s="261"/>
      <c r="J111" s="261"/>
      <c r="K111" s="261"/>
      <c r="L111" s="261"/>
      <c r="M111" s="261"/>
      <c r="N111" s="261"/>
      <c r="O111" s="261"/>
      <c r="P111" s="261">
        <v>12</v>
      </c>
      <c r="Q111" s="261">
        <v>13</v>
      </c>
      <c r="R111" s="261"/>
      <c r="S111" s="261"/>
      <c r="T111" s="261"/>
      <c r="U111" s="261"/>
      <c r="V111" s="261"/>
      <c r="W111" s="261"/>
      <c r="X111" s="261"/>
      <c r="Y111" s="261"/>
      <c r="Z111" s="261"/>
      <c r="AA111" s="261"/>
      <c r="AB111" s="261"/>
      <c r="AC111" s="261"/>
      <c r="AD111" s="261"/>
      <c r="AE111" s="261"/>
      <c r="AF111" s="261"/>
      <c r="AG111" s="261">
        <v>1</v>
      </c>
      <c r="AH111" s="261"/>
      <c r="AI111" s="261"/>
      <c r="AJ111" s="261">
        <v>13</v>
      </c>
      <c r="AK111" s="261"/>
      <c r="AL111" s="261"/>
      <c r="AM111" s="261"/>
      <c r="AN111" s="261"/>
      <c r="AO111" s="261"/>
      <c r="AP111" s="261"/>
      <c r="AQ111" s="262"/>
      <c r="AR111" s="261"/>
      <c r="AS111" s="263"/>
      <c r="AT111" s="263"/>
      <c r="AU111" s="263"/>
      <c r="AV111" s="263"/>
      <c r="AW111" s="263"/>
      <c r="AX111" s="263"/>
      <c r="AY111" s="263"/>
      <c r="AZ111" s="264"/>
      <c r="BA111" s="264"/>
      <c r="BB111" s="264"/>
      <c r="BC111" s="264"/>
      <c r="BD111" s="264"/>
      <c r="BE111" s="264"/>
      <c r="BF111" s="264"/>
      <c r="BG111" s="264"/>
      <c r="BH111" s="264"/>
      <c r="BI111" s="264"/>
      <c r="BJ111" s="264"/>
      <c r="BK111" s="264"/>
      <c r="BL111" s="264"/>
      <c r="BM111" s="264"/>
      <c r="BN111" s="264"/>
      <c r="BO111" s="264"/>
    </row>
    <row r="112" spans="1:67" s="288" customFormat="1">
      <c r="A112" s="281" t="s">
        <v>1593</v>
      </c>
      <c r="B112" s="282">
        <f>B113+B118+B123+B132+B140+B146+B171+B175+B187+B195+B200+B204+B211</f>
        <v>2005</v>
      </c>
      <c r="C112" s="283">
        <f t="shared" ref="C112:AQ112" si="3">C113+C118+C123+C132+C140+C146+C171+C175+C187+C195+C200+C204+C211</f>
        <v>117</v>
      </c>
      <c r="D112" s="283">
        <f t="shared" si="3"/>
        <v>108</v>
      </c>
      <c r="E112" s="283">
        <f t="shared" si="3"/>
        <v>92</v>
      </c>
      <c r="F112" s="283">
        <f t="shared" si="3"/>
        <v>32</v>
      </c>
      <c r="G112" s="283">
        <f t="shared" si="3"/>
        <v>188</v>
      </c>
      <c r="H112" s="283">
        <f t="shared" si="3"/>
        <v>362</v>
      </c>
      <c r="I112" s="283">
        <f t="shared" si="3"/>
        <v>141</v>
      </c>
      <c r="J112" s="283">
        <f t="shared" si="3"/>
        <v>45</v>
      </c>
      <c r="K112" s="283"/>
      <c r="L112" s="283">
        <f t="shared" si="3"/>
        <v>144</v>
      </c>
      <c r="M112" s="283"/>
      <c r="N112" s="283"/>
      <c r="O112" s="283">
        <f t="shared" si="3"/>
        <v>6</v>
      </c>
      <c r="P112" s="283">
        <f t="shared" si="3"/>
        <v>291</v>
      </c>
      <c r="Q112" s="283">
        <f t="shared" si="3"/>
        <v>93</v>
      </c>
      <c r="R112" s="283">
        <f t="shared" si="3"/>
        <v>17</v>
      </c>
      <c r="S112" s="283">
        <f t="shared" si="3"/>
        <v>10</v>
      </c>
      <c r="T112" s="283"/>
      <c r="U112" s="283">
        <f>U113+U118+U123+U132+U140+U146+U171+U175+U187+U195+U200+U204+U211</f>
        <v>0</v>
      </c>
      <c r="V112" s="283"/>
      <c r="W112" s="283"/>
      <c r="X112" s="283"/>
      <c r="Y112" s="283">
        <f t="shared" si="3"/>
        <v>22</v>
      </c>
      <c r="Z112" s="283"/>
      <c r="AA112" s="283">
        <f t="shared" si="3"/>
        <v>106</v>
      </c>
      <c r="AB112" s="283">
        <f t="shared" si="3"/>
        <v>25</v>
      </c>
      <c r="AC112" s="283"/>
      <c r="AD112" s="283">
        <f t="shared" si="3"/>
        <v>30</v>
      </c>
      <c r="AE112" s="283"/>
      <c r="AF112" s="283">
        <f t="shared" si="3"/>
        <v>18</v>
      </c>
      <c r="AG112" s="283">
        <f t="shared" si="3"/>
        <v>33</v>
      </c>
      <c r="AH112" s="283">
        <f t="shared" si="3"/>
        <v>51</v>
      </c>
      <c r="AI112" s="283"/>
      <c r="AJ112" s="283">
        <f t="shared" si="3"/>
        <v>62</v>
      </c>
      <c r="AK112" s="283"/>
      <c r="AL112" s="283">
        <f t="shared" si="3"/>
        <v>10</v>
      </c>
      <c r="AM112" s="283">
        <f t="shared" si="3"/>
        <v>0</v>
      </c>
      <c r="AN112" s="283"/>
      <c r="AO112" s="283">
        <f t="shared" si="3"/>
        <v>2</v>
      </c>
      <c r="AP112" s="283"/>
      <c r="AQ112" s="284">
        <f t="shared" si="3"/>
        <v>0</v>
      </c>
      <c r="AR112" s="285"/>
      <c r="AS112" s="286"/>
      <c r="AT112" s="286"/>
      <c r="AU112" s="286"/>
      <c r="AV112" s="286"/>
      <c r="AW112" s="286"/>
      <c r="AX112" s="286"/>
      <c r="AY112" s="286"/>
      <c r="AZ112" s="287"/>
      <c r="BA112" s="287"/>
      <c r="BB112" s="287"/>
      <c r="BC112" s="287"/>
      <c r="BD112" s="287"/>
      <c r="BE112" s="287"/>
      <c r="BF112" s="287"/>
      <c r="BG112" s="287"/>
      <c r="BH112" s="287"/>
      <c r="BI112" s="287"/>
      <c r="BJ112" s="287"/>
      <c r="BK112" s="287"/>
      <c r="BL112" s="287"/>
      <c r="BM112" s="287"/>
      <c r="BN112" s="287"/>
      <c r="BO112" s="287"/>
    </row>
    <row r="113" spans="1:67" s="260" customFormat="1">
      <c r="A113" s="289" t="s">
        <v>1594</v>
      </c>
      <c r="B113" s="167">
        <v>76</v>
      </c>
      <c r="C113" s="256">
        <v>7</v>
      </c>
      <c r="D113" s="256">
        <v>3</v>
      </c>
      <c r="E113" s="256">
        <v>3</v>
      </c>
      <c r="F113" s="256"/>
      <c r="G113" s="256">
        <v>14</v>
      </c>
      <c r="H113" s="256">
        <v>23</v>
      </c>
      <c r="I113" s="256">
        <v>5</v>
      </c>
      <c r="J113" s="256"/>
      <c r="K113" s="256"/>
      <c r="L113" s="256"/>
      <c r="M113" s="256"/>
      <c r="N113" s="256"/>
      <c r="O113" s="256"/>
      <c r="P113" s="256">
        <v>13</v>
      </c>
      <c r="Q113" s="256">
        <v>5</v>
      </c>
      <c r="R113" s="256">
        <v>1</v>
      </c>
      <c r="S113" s="256"/>
      <c r="T113" s="256"/>
      <c r="U113" s="256"/>
      <c r="V113" s="256"/>
      <c r="W113" s="256"/>
      <c r="X113" s="256"/>
      <c r="Y113" s="256"/>
      <c r="Z113" s="256"/>
      <c r="AA113" s="256"/>
      <c r="AB113" s="256"/>
      <c r="AC113" s="256"/>
      <c r="AD113" s="256"/>
      <c r="AE113" s="256"/>
      <c r="AF113" s="256"/>
      <c r="AG113" s="256">
        <v>2</v>
      </c>
      <c r="AH113" s="256"/>
      <c r="AI113" s="256"/>
      <c r="AJ113" s="256"/>
      <c r="AK113" s="256"/>
      <c r="AL113" s="256"/>
      <c r="AM113" s="256"/>
      <c r="AN113" s="256"/>
      <c r="AO113" s="256"/>
      <c r="AP113" s="256"/>
      <c r="AQ113" s="257"/>
      <c r="AR113" s="256"/>
      <c r="AS113" s="258"/>
      <c r="AT113" s="258"/>
      <c r="AU113" s="258"/>
      <c r="AV113" s="258"/>
      <c r="AW113" s="258"/>
      <c r="AX113" s="258"/>
      <c r="AY113" s="258"/>
      <c r="AZ113" s="259"/>
      <c r="BA113" s="259"/>
      <c r="BB113" s="259"/>
      <c r="BC113" s="259"/>
      <c r="BD113" s="259"/>
      <c r="BE113" s="259"/>
      <c r="BF113" s="259"/>
      <c r="BG113" s="259"/>
      <c r="BH113" s="259"/>
      <c r="BI113" s="259"/>
      <c r="BJ113" s="259"/>
      <c r="BK113" s="259"/>
      <c r="BL113" s="259"/>
      <c r="BM113" s="259"/>
      <c r="BN113" s="259"/>
      <c r="BO113" s="259"/>
    </row>
    <row r="114" spans="1:67" s="265" customFormat="1">
      <c r="A114" s="290" t="s">
        <v>1595</v>
      </c>
      <c r="B114" s="169">
        <v>24</v>
      </c>
      <c r="C114" s="261"/>
      <c r="D114" s="261"/>
      <c r="E114" s="261">
        <v>3</v>
      </c>
      <c r="F114" s="261"/>
      <c r="G114" s="261"/>
      <c r="H114" s="261"/>
      <c r="I114" s="261"/>
      <c r="J114" s="261"/>
      <c r="K114" s="261"/>
      <c r="L114" s="261"/>
      <c r="M114" s="261"/>
      <c r="N114" s="261"/>
      <c r="O114" s="261"/>
      <c r="P114" s="261">
        <v>13</v>
      </c>
      <c r="Q114" s="261">
        <v>5</v>
      </c>
      <c r="R114" s="261">
        <v>1</v>
      </c>
      <c r="S114" s="261"/>
      <c r="T114" s="261"/>
      <c r="U114" s="261"/>
      <c r="V114" s="261"/>
      <c r="W114" s="261"/>
      <c r="X114" s="261"/>
      <c r="Y114" s="261"/>
      <c r="Z114" s="261"/>
      <c r="AA114" s="261"/>
      <c r="AB114" s="261"/>
      <c r="AC114" s="261"/>
      <c r="AD114" s="261"/>
      <c r="AE114" s="261"/>
      <c r="AF114" s="261"/>
      <c r="AG114" s="261">
        <v>2</v>
      </c>
      <c r="AH114" s="261"/>
      <c r="AI114" s="261"/>
      <c r="AJ114" s="261"/>
      <c r="AK114" s="261"/>
      <c r="AL114" s="261"/>
      <c r="AM114" s="261"/>
      <c r="AN114" s="261"/>
      <c r="AO114" s="261"/>
      <c r="AP114" s="261"/>
      <c r="AQ114" s="262"/>
      <c r="AR114" s="261"/>
      <c r="AS114" s="263"/>
      <c r="AT114" s="263"/>
      <c r="AU114" s="263"/>
      <c r="AV114" s="263"/>
      <c r="AW114" s="263"/>
      <c r="AX114" s="263"/>
      <c r="AY114" s="263"/>
      <c r="AZ114" s="264"/>
      <c r="BA114" s="264"/>
      <c r="BB114" s="264"/>
      <c r="BC114" s="264"/>
      <c r="BD114" s="264"/>
      <c r="BE114" s="264"/>
      <c r="BF114" s="264"/>
      <c r="BG114" s="264"/>
      <c r="BH114" s="264"/>
      <c r="BI114" s="264"/>
      <c r="BJ114" s="264"/>
      <c r="BK114" s="264"/>
      <c r="BL114" s="264"/>
      <c r="BM114" s="264"/>
      <c r="BN114" s="264"/>
      <c r="BO114" s="264"/>
    </row>
    <row r="115" spans="1:67" s="265" customFormat="1">
      <c r="A115" s="290" t="s">
        <v>1596</v>
      </c>
      <c r="B115" s="169">
        <v>28</v>
      </c>
      <c r="C115" s="261"/>
      <c r="D115" s="261"/>
      <c r="E115" s="261"/>
      <c r="F115" s="261"/>
      <c r="G115" s="261"/>
      <c r="H115" s="261">
        <v>23</v>
      </c>
      <c r="I115" s="261">
        <v>5</v>
      </c>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2"/>
      <c r="AR115" s="261"/>
      <c r="AS115" s="263"/>
      <c r="AT115" s="263"/>
      <c r="AU115" s="263"/>
      <c r="AV115" s="263"/>
      <c r="AW115" s="263"/>
      <c r="AX115" s="263"/>
      <c r="AY115" s="263"/>
      <c r="AZ115" s="264"/>
      <c r="BA115" s="264"/>
      <c r="BB115" s="264"/>
      <c r="BC115" s="264"/>
      <c r="BD115" s="264"/>
      <c r="BE115" s="264"/>
      <c r="BF115" s="264"/>
      <c r="BG115" s="264"/>
      <c r="BH115" s="264"/>
      <c r="BI115" s="264"/>
      <c r="BJ115" s="264"/>
      <c r="BK115" s="264"/>
      <c r="BL115" s="264"/>
      <c r="BM115" s="264"/>
      <c r="BN115" s="264"/>
      <c r="BO115" s="264"/>
    </row>
    <row r="116" spans="1:67" s="265" customFormat="1">
      <c r="A116" s="290" t="s">
        <v>1510</v>
      </c>
      <c r="B116" s="169">
        <v>14</v>
      </c>
      <c r="C116" s="261"/>
      <c r="D116" s="261"/>
      <c r="E116" s="261"/>
      <c r="F116" s="261"/>
      <c r="G116" s="261">
        <v>14</v>
      </c>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2"/>
      <c r="AR116" s="261"/>
      <c r="AS116" s="263"/>
      <c r="AT116" s="263"/>
      <c r="AU116" s="263"/>
      <c r="AV116" s="263"/>
      <c r="AW116" s="263"/>
      <c r="AX116" s="263"/>
      <c r="AY116" s="263"/>
      <c r="AZ116" s="264"/>
      <c r="BA116" s="264"/>
      <c r="BB116" s="264"/>
      <c r="BC116" s="264"/>
      <c r="BD116" s="264"/>
      <c r="BE116" s="264"/>
      <c r="BF116" s="264"/>
      <c r="BG116" s="264"/>
      <c r="BH116" s="264"/>
      <c r="BI116" s="264"/>
      <c r="BJ116" s="264"/>
      <c r="BK116" s="264"/>
      <c r="BL116" s="264"/>
      <c r="BM116" s="264"/>
      <c r="BN116" s="264"/>
      <c r="BO116" s="264"/>
    </row>
    <row r="117" spans="1:67" s="265" customFormat="1">
      <c r="A117" s="290" t="s">
        <v>1597</v>
      </c>
      <c r="B117" s="169">
        <v>10</v>
      </c>
      <c r="C117" s="261">
        <v>7</v>
      </c>
      <c r="D117" s="261">
        <v>3</v>
      </c>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2"/>
      <c r="AR117" s="261"/>
      <c r="AS117" s="263"/>
      <c r="AT117" s="263"/>
      <c r="AU117" s="263"/>
      <c r="AV117" s="263"/>
      <c r="AW117" s="263"/>
      <c r="AX117" s="263"/>
      <c r="AY117" s="263"/>
      <c r="AZ117" s="264"/>
      <c r="BA117" s="264"/>
      <c r="BB117" s="264"/>
      <c r="BC117" s="264"/>
      <c r="BD117" s="264"/>
      <c r="BE117" s="264"/>
      <c r="BF117" s="264"/>
      <c r="BG117" s="264"/>
      <c r="BH117" s="264"/>
      <c r="BI117" s="264"/>
      <c r="BJ117" s="264"/>
      <c r="BK117" s="264"/>
      <c r="BL117" s="264"/>
      <c r="BM117" s="264"/>
      <c r="BN117" s="264"/>
      <c r="BO117" s="264"/>
    </row>
    <row r="118" spans="1:67" s="295" customFormat="1">
      <c r="A118" s="289" t="s">
        <v>1598</v>
      </c>
      <c r="B118" s="167">
        <v>60</v>
      </c>
      <c r="C118" s="291">
        <v>4</v>
      </c>
      <c r="D118" s="291">
        <v>2</v>
      </c>
      <c r="E118" s="291">
        <v>4</v>
      </c>
      <c r="F118" s="291"/>
      <c r="G118" s="291">
        <v>10</v>
      </c>
      <c r="H118" s="291">
        <v>16</v>
      </c>
      <c r="I118" s="291">
        <v>4</v>
      </c>
      <c r="J118" s="291"/>
      <c r="K118" s="291"/>
      <c r="L118" s="291"/>
      <c r="M118" s="291"/>
      <c r="N118" s="291"/>
      <c r="O118" s="291"/>
      <c r="P118" s="291">
        <v>18</v>
      </c>
      <c r="Q118" s="291">
        <v>2</v>
      </c>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2"/>
      <c r="AR118" s="291"/>
      <c r="AS118" s="293"/>
      <c r="AT118" s="293"/>
      <c r="AU118" s="293"/>
      <c r="AV118" s="293"/>
      <c r="AW118" s="293"/>
      <c r="AX118" s="293"/>
      <c r="AY118" s="293"/>
      <c r="AZ118" s="294"/>
      <c r="BA118" s="294"/>
      <c r="BB118" s="294"/>
      <c r="BC118" s="294"/>
      <c r="BD118" s="294"/>
      <c r="BE118" s="294"/>
      <c r="BF118" s="294"/>
      <c r="BG118" s="294"/>
      <c r="BH118" s="294"/>
      <c r="BI118" s="294"/>
      <c r="BJ118" s="294"/>
      <c r="BK118" s="294"/>
      <c r="BL118" s="294"/>
      <c r="BM118" s="294"/>
      <c r="BN118" s="294"/>
      <c r="BO118" s="294"/>
    </row>
    <row r="119" spans="1:67" s="265" customFormat="1">
      <c r="A119" s="290" t="s">
        <v>1566</v>
      </c>
      <c r="B119" s="169">
        <v>20</v>
      </c>
      <c r="C119" s="261"/>
      <c r="D119" s="261"/>
      <c r="E119" s="261"/>
      <c r="F119" s="261"/>
      <c r="G119" s="261"/>
      <c r="H119" s="261">
        <v>16</v>
      </c>
      <c r="I119" s="261">
        <v>4</v>
      </c>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2"/>
      <c r="AR119" s="261"/>
      <c r="AS119" s="263"/>
      <c r="AT119" s="263"/>
      <c r="AU119" s="263"/>
      <c r="AV119" s="263"/>
      <c r="AW119" s="263"/>
      <c r="AX119" s="263"/>
      <c r="AY119" s="263"/>
      <c r="AZ119" s="264"/>
      <c r="BA119" s="264"/>
      <c r="BB119" s="264"/>
      <c r="BC119" s="264"/>
      <c r="BD119" s="264"/>
      <c r="BE119" s="264"/>
      <c r="BF119" s="264"/>
      <c r="BG119" s="264"/>
      <c r="BH119" s="264"/>
      <c r="BI119" s="264"/>
      <c r="BJ119" s="264"/>
      <c r="BK119" s="264"/>
      <c r="BL119" s="264"/>
      <c r="BM119" s="264"/>
      <c r="BN119" s="264"/>
      <c r="BO119" s="264"/>
    </row>
    <row r="120" spans="1:67" s="265" customFormat="1">
      <c r="A120" s="290" t="s">
        <v>1599</v>
      </c>
      <c r="B120" s="169">
        <v>10</v>
      </c>
      <c r="C120" s="261"/>
      <c r="D120" s="261"/>
      <c r="E120" s="261"/>
      <c r="F120" s="261"/>
      <c r="G120" s="261">
        <v>10</v>
      </c>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2"/>
      <c r="AR120" s="261"/>
      <c r="AS120" s="263"/>
      <c r="AT120" s="263"/>
      <c r="AU120" s="263"/>
      <c r="AV120" s="263"/>
      <c r="AW120" s="263"/>
      <c r="AX120" s="263"/>
      <c r="AY120" s="263"/>
      <c r="AZ120" s="264"/>
      <c r="BA120" s="264"/>
      <c r="BB120" s="264"/>
      <c r="BC120" s="264"/>
      <c r="BD120" s="264"/>
      <c r="BE120" s="264"/>
      <c r="BF120" s="264"/>
      <c r="BG120" s="264"/>
      <c r="BH120" s="264"/>
      <c r="BI120" s="264"/>
      <c r="BJ120" s="264"/>
      <c r="BK120" s="264"/>
      <c r="BL120" s="264"/>
      <c r="BM120" s="264"/>
      <c r="BN120" s="264"/>
      <c r="BO120" s="264"/>
    </row>
    <row r="121" spans="1:67" s="265" customFormat="1">
      <c r="A121" s="290" t="s">
        <v>1600</v>
      </c>
      <c r="B121" s="169">
        <v>24</v>
      </c>
      <c r="C121" s="261"/>
      <c r="D121" s="261"/>
      <c r="E121" s="261">
        <v>4</v>
      </c>
      <c r="F121" s="261"/>
      <c r="G121" s="261"/>
      <c r="H121" s="261"/>
      <c r="I121" s="261"/>
      <c r="J121" s="261"/>
      <c r="K121" s="261"/>
      <c r="L121" s="261"/>
      <c r="M121" s="261"/>
      <c r="N121" s="261"/>
      <c r="O121" s="261"/>
      <c r="P121" s="261">
        <v>18</v>
      </c>
      <c r="Q121" s="261">
        <v>2</v>
      </c>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2"/>
      <c r="AR121" s="261"/>
      <c r="AS121" s="263"/>
      <c r="AT121" s="263"/>
      <c r="AU121" s="263"/>
      <c r="AV121" s="263"/>
      <c r="AW121" s="263"/>
      <c r="AX121" s="263"/>
      <c r="AY121" s="263"/>
      <c r="AZ121" s="264"/>
      <c r="BA121" s="264"/>
      <c r="BB121" s="264"/>
      <c r="BC121" s="264"/>
      <c r="BD121" s="264"/>
      <c r="BE121" s="264"/>
      <c r="BF121" s="264"/>
      <c r="BG121" s="264"/>
      <c r="BH121" s="264"/>
      <c r="BI121" s="264"/>
      <c r="BJ121" s="264"/>
      <c r="BK121" s="264"/>
      <c r="BL121" s="264"/>
      <c r="BM121" s="264"/>
      <c r="BN121" s="264"/>
      <c r="BO121" s="264"/>
    </row>
    <row r="122" spans="1:67" s="265" customFormat="1">
      <c r="A122" s="290" t="s">
        <v>1601</v>
      </c>
      <c r="B122" s="169">
        <v>6</v>
      </c>
      <c r="C122" s="261">
        <v>4</v>
      </c>
      <c r="D122" s="261">
        <v>2</v>
      </c>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1"/>
      <c r="AS122" s="263"/>
      <c r="AT122" s="263"/>
      <c r="AU122" s="263"/>
      <c r="AV122" s="263"/>
      <c r="AW122" s="263"/>
      <c r="AX122" s="263"/>
      <c r="AY122" s="263"/>
      <c r="AZ122" s="264"/>
      <c r="BA122" s="264"/>
      <c r="BB122" s="264"/>
      <c r="BC122" s="264"/>
      <c r="BD122" s="264"/>
      <c r="BE122" s="264"/>
      <c r="BF122" s="264"/>
      <c r="BG122" s="264"/>
      <c r="BH122" s="264"/>
      <c r="BI122" s="264"/>
      <c r="BJ122" s="264"/>
      <c r="BK122" s="264"/>
      <c r="BL122" s="264"/>
      <c r="BM122" s="264"/>
      <c r="BN122" s="264"/>
      <c r="BO122" s="264"/>
    </row>
    <row r="123" spans="1:67" s="260" customFormat="1">
      <c r="A123" s="296" t="s">
        <v>1602</v>
      </c>
      <c r="B123" s="167">
        <v>299</v>
      </c>
      <c r="C123" s="256">
        <v>25</v>
      </c>
      <c r="D123" s="256">
        <v>15</v>
      </c>
      <c r="E123" s="256">
        <v>5</v>
      </c>
      <c r="F123" s="256">
        <v>7</v>
      </c>
      <c r="G123" s="256">
        <v>22</v>
      </c>
      <c r="H123" s="256">
        <v>41</v>
      </c>
      <c r="I123" s="256">
        <v>31</v>
      </c>
      <c r="J123" s="256"/>
      <c r="K123" s="256"/>
      <c r="L123" s="256">
        <v>24</v>
      </c>
      <c r="M123" s="256"/>
      <c r="N123" s="256"/>
      <c r="O123" s="256"/>
      <c r="P123" s="256">
        <v>37</v>
      </c>
      <c r="Q123" s="256">
        <v>17</v>
      </c>
      <c r="R123" s="256">
        <v>3</v>
      </c>
      <c r="S123" s="256">
        <v>3</v>
      </c>
      <c r="T123" s="256"/>
      <c r="U123" s="256"/>
      <c r="V123" s="256"/>
      <c r="W123" s="256"/>
      <c r="X123" s="256"/>
      <c r="Y123" s="256">
        <v>7</v>
      </c>
      <c r="Z123" s="256"/>
      <c r="AA123" s="256">
        <v>27</v>
      </c>
      <c r="AB123" s="256"/>
      <c r="AC123" s="256"/>
      <c r="AD123" s="256">
        <v>15</v>
      </c>
      <c r="AE123" s="256"/>
      <c r="AF123" s="256">
        <v>2</v>
      </c>
      <c r="AG123" s="256">
        <v>4</v>
      </c>
      <c r="AH123" s="256">
        <v>6</v>
      </c>
      <c r="AI123" s="256"/>
      <c r="AJ123" s="256">
        <v>8</v>
      </c>
      <c r="AK123" s="256"/>
      <c r="AL123" s="256"/>
      <c r="AM123" s="256"/>
      <c r="AN123" s="256"/>
      <c r="AO123" s="256"/>
      <c r="AP123" s="256"/>
      <c r="AQ123" s="257"/>
      <c r="AR123" s="256"/>
      <c r="AS123" s="258"/>
      <c r="AT123" s="258"/>
      <c r="AU123" s="258"/>
      <c r="AV123" s="258"/>
      <c r="AW123" s="258"/>
      <c r="AX123" s="258"/>
      <c r="AY123" s="258"/>
      <c r="AZ123" s="259"/>
      <c r="BA123" s="259"/>
      <c r="BB123" s="259"/>
      <c r="BC123" s="259"/>
      <c r="BD123" s="259"/>
      <c r="BE123" s="259"/>
      <c r="BF123" s="259"/>
      <c r="BG123" s="259"/>
      <c r="BH123" s="259"/>
      <c r="BI123" s="259"/>
      <c r="BJ123" s="259"/>
      <c r="BK123" s="259"/>
      <c r="BL123" s="259"/>
      <c r="BM123" s="259"/>
      <c r="BN123" s="259"/>
      <c r="BO123" s="259"/>
    </row>
    <row r="124" spans="1:67" s="265" customFormat="1">
      <c r="A124" s="297" t="s">
        <v>1603</v>
      </c>
      <c r="B124" s="298">
        <v>58</v>
      </c>
      <c r="C124" s="261"/>
      <c r="D124" s="261"/>
      <c r="E124" s="261">
        <v>5</v>
      </c>
      <c r="F124" s="261"/>
      <c r="G124" s="261"/>
      <c r="H124" s="261"/>
      <c r="I124" s="261"/>
      <c r="J124" s="261"/>
      <c r="K124" s="261"/>
      <c r="L124" s="261"/>
      <c r="M124" s="261"/>
      <c r="N124" s="261"/>
      <c r="O124" s="261"/>
      <c r="P124" s="261">
        <v>37</v>
      </c>
      <c r="Q124" s="261"/>
      <c r="R124" s="261"/>
      <c r="S124" s="261"/>
      <c r="T124" s="261"/>
      <c r="U124" s="261"/>
      <c r="V124" s="261"/>
      <c r="W124" s="261"/>
      <c r="X124" s="261"/>
      <c r="Y124" s="261"/>
      <c r="Z124" s="261"/>
      <c r="AA124" s="261"/>
      <c r="AB124" s="261"/>
      <c r="AC124" s="261"/>
      <c r="AD124" s="261"/>
      <c r="AE124" s="261"/>
      <c r="AF124" s="261">
        <v>2</v>
      </c>
      <c r="AG124" s="261"/>
      <c r="AH124" s="261">
        <v>6</v>
      </c>
      <c r="AI124" s="261"/>
      <c r="AJ124" s="261">
        <v>8</v>
      </c>
      <c r="AK124" s="261"/>
      <c r="AL124" s="261"/>
      <c r="AM124" s="261"/>
      <c r="AN124" s="261"/>
      <c r="AO124" s="261"/>
      <c r="AP124" s="261"/>
      <c r="AQ124" s="262"/>
      <c r="AR124" s="261"/>
      <c r="AS124" s="263"/>
      <c r="AT124" s="263"/>
      <c r="AU124" s="263"/>
      <c r="AV124" s="263"/>
      <c r="AW124" s="263"/>
      <c r="AX124" s="263"/>
      <c r="AY124" s="263"/>
      <c r="AZ124" s="264"/>
      <c r="BA124" s="264"/>
      <c r="BB124" s="264"/>
      <c r="BC124" s="264"/>
      <c r="BD124" s="264"/>
      <c r="BE124" s="264"/>
      <c r="BF124" s="264"/>
      <c r="BG124" s="264"/>
      <c r="BH124" s="264"/>
      <c r="BI124" s="264"/>
      <c r="BJ124" s="264"/>
      <c r="BK124" s="264"/>
      <c r="BL124" s="264"/>
      <c r="BM124" s="264"/>
      <c r="BN124" s="264"/>
      <c r="BO124" s="264"/>
    </row>
    <row r="125" spans="1:67" s="265" customFormat="1">
      <c r="A125" s="290" t="s">
        <v>2034</v>
      </c>
      <c r="B125" s="298">
        <v>33</v>
      </c>
      <c r="C125" s="261"/>
      <c r="D125" s="261"/>
      <c r="E125" s="261"/>
      <c r="F125" s="261"/>
      <c r="G125" s="261"/>
      <c r="H125" s="261"/>
      <c r="I125" s="261"/>
      <c r="J125" s="261"/>
      <c r="K125" s="261"/>
      <c r="L125" s="261"/>
      <c r="M125" s="261"/>
      <c r="N125" s="261"/>
      <c r="O125" s="261"/>
      <c r="P125" s="261"/>
      <c r="Q125" s="261">
        <v>17</v>
      </c>
      <c r="R125" s="261">
        <v>3</v>
      </c>
      <c r="S125" s="261">
        <v>3</v>
      </c>
      <c r="T125" s="261"/>
      <c r="U125" s="261"/>
      <c r="V125" s="261"/>
      <c r="W125" s="261"/>
      <c r="X125" s="261"/>
      <c r="Y125" s="261"/>
      <c r="Z125" s="261"/>
      <c r="AA125" s="261"/>
      <c r="AB125" s="261"/>
      <c r="AC125" s="261"/>
      <c r="AD125" s="261">
        <v>6</v>
      </c>
      <c r="AE125" s="261"/>
      <c r="AF125" s="261"/>
      <c r="AG125" s="261">
        <v>4</v>
      </c>
      <c r="AH125" s="261"/>
      <c r="AI125" s="261"/>
      <c r="AJ125" s="261"/>
      <c r="AK125" s="261"/>
      <c r="AL125" s="261"/>
      <c r="AM125" s="261"/>
      <c r="AN125" s="261"/>
      <c r="AO125" s="261"/>
      <c r="AP125" s="261"/>
      <c r="AQ125" s="262"/>
      <c r="AR125" s="261"/>
      <c r="AS125" s="263"/>
      <c r="AT125" s="263"/>
      <c r="AU125" s="263"/>
      <c r="AV125" s="263"/>
      <c r="AW125" s="263"/>
      <c r="AX125" s="263"/>
      <c r="AY125" s="263"/>
      <c r="AZ125" s="264"/>
      <c r="BA125" s="264"/>
      <c r="BB125" s="264"/>
      <c r="BC125" s="264"/>
      <c r="BD125" s="264"/>
      <c r="BE125" s="264"/>
      <c r="BF125" s="264"/>
      <c r="BG125" s="264"/>
      <c r="BH125" s="264"/>
      <c r="BI125" s="264"/>
      <c r="BJ125" s="264"/>
      <c r="BK125" s="264"/>
      <c r="BL125" s="264"/>
      <c r="BM125" s="264"/>
      <c r="BN125" s="264"/>
      <c r="BO125" s="264"/>
    </row>
    <row r="126" spans="1:67" s="265" customFormat="1">
      <c r="A126" s="290" t="s">
        <v>2035</v>
      </c>
      <c r="B126" s="298">
        <v>67</v>
      </c>
      <c r="C126" s="261"/>
      <c r="D126" s="261"/>
      <c r="E126" s="261"/>
      <c r="F126" s="261"/>
      <c r="G126" s="261"/>
      <c r="H126" s="261"/>
      <c r="I126" s="261">
        <v>31</v>
      </c>
      <c r="J126" s="261"/>
      <c r="K126" s="261"/>
      <c r="L126" s="261"/>
      <c r="M126" s="261"/>
      <c r="N126" s="261"/>
      <c r="O126" s="261"/>
      <c r="P126" s="261"/>
      <c r="Q126" s="261"/>
      <c r="R126" s="261"/>
      <c r="S126" s="261"/>
      <c r="T126" s="261"/>
      <c r="U126" s="261"/>
      <c r="V126" s="261"/>
      <c r="W126" s="261"/>
      <c r="X126" s="261"/>
      <c r="Y126" s="261"/>
      <c r="Z126" s="261"/>
      <c r="AA126" s="261">
        <v>27</v>
      </c>
      <c r="AB126" s="261"/>
      <c r="AC126" s="261"/>
      <c r="AD126" s="261">
        <v>9</v>
      </c>
      <c r="AE126" s="261"/>
      <c r="AF126" s="261"/>
      <c r="AG126" s="261"/>
      <c r="AH126" s="261"/>
      <c r="AI126" s="261"/>
      <c r="AJ126" s="261"/>
      <c r="AK126" s="261"/>
      <c r="AL126" s="261"/>
      <c r="AM126" s="261"/>
      <c r="AN126" s="261"/>
      <c r="AO126" s="261"/>
      <c r="AP126" s="261"/>
      <c r="AQ126" s="262"/>
      <c r="AR126" s="261"/>
      <c r="AS126" s="263"/>
      <c r="AT126" s="263"/>
      <c r="AU126" s="263"/>
      <c r="AV126" s="263"/>
      <c r="AW126" s="263"/>
      <c r="AX126" s="263"/>
      <c r="AY126" s="263"/>
      <c r="AZ126" s="264"/>
      <c r="BA126" s="264"/>
      <c r="BB126" s="264"/>
      <c r="BC126" s="264"/>
      <c r="BD126" s="264"/>
      <c r="BE126" s="264"/>
      <c r="BF126" s="264"/>
      <c r="BG126" s="264"/>
      <c r="BH126" s="264"/>
      <c r="BI126" s="264"/>
      <c r="BJ126" s="264"/>
      <c r="BK126" s="264"/>
      <c r="BL126" s="264"/>
      <c r="BM126" s="264"/>
      <c r="BN126" s="264"/>
      <c r="BO126" s="264"/>
    </row>
    <row r="127" spans="1:67" s="265" customFormat="1">
      <c r="A127" s="297" t="s">
        <v>1604</v>
      </c>
      <c r="B127" s="298">
        <v>22</v>
      </c>
      <c r="C127" s="261"/>
      <c r="D127" s="261"/>
      <c r="E127" s="261"/>
      <c r="F127" s="261"/>
      <c r="G127" s="261">
        <v>22</v>
      </c>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2"/>
      <c r="AR127" s="261"/>
      <c r="AS127" s="263"/>
      <c r="AT127" s="263"/>
      <c r="AU127" s="263"/>
      <c r="AV127" s="263"/>
      <c r="AW127" s="263"/>
      <c r="AX127" s="263"/>
      <c r="AY127" s="263"/>
      <c r="AZ127" s="264"/>
      <c r="BA127" s="264"/>
      <c r="BB127" s="264"/>
      <c r="BC127" s="264"/>
      <c r="BD127" s="264"/>
      <c r="BE127" s="264"/>
      <c r="BF127" s="264"/>
      <c r="BG127" s="264"/>
      <c r="BH127" s="264"/>
      <c r="BI127" s="264"/>
      <c r="BJ127" s="264"/>
      <c r="BK127" s="264"/>
      <c r="BL127" s="264"/>
      <c r="BM127" s="264"/>
      <c r="BN127" s="264"/>
      <c r="BO127" s="264"/>
    </row>
    <row r="128" spans="1:67" s="265" customFormat="1">
      <c r="A128" s="297" t="s">
        <v>1605</v>
      </c>
      <c r="B128" s="298">
        <v>38</v>
      </c>
      <c r="C128" s="261"/>
      <c r="D128" s="261"/>
      <c r="E128" s="261"/>
      <c r="F128" s="261"/>
      <c r="G128" s="261"/>
      <c r="H128" s="261">
        <v>31</v>
      </c>
      <c r="I128" s="261"/>
      <c r="J128" s="261"/>
      <c r="K128" s="261"/>
      <c r="L128" s="261"/>
      <c r="M128" s="261"/>
      <c r="N128" s="261"/>
      <c r="O128" s="261"/>
      <c r="P128" s="261"/>
      <c r="Q128" s="261"/>
      <c r="R128" s="261"/>
      <c r="S128" s="261"/>
      <c r="T128" s="261"/>
      <c r="U128" s="261"/>
      <c r="V128" s="261"/>
      <c r="W128" s="261"/>
      <c r="X128" s="261"/>
      <c r="Y128" s="261">
        <v>7</v>
      </c>
      <c r="Z128" s="261"/>
      <c r="AA128" s="261"/>
      <c r="AB128" s="261"/>
      <c r="AC128" s="261"/>
      <c r="AD128" s="261"/>
      <c r="AE128" s="261"/>
      <c r="AF128" s="261"/>
      <c r="AG128" s="261"/>
      <c r="AH128" s="261"/>
      <c r="AI128" s="261"/>
      <c r="AJ128" s="261"/>
      <c r="AK128" s="261"/>
      <c r="AL128" s="261"/>
      <c r="AM128" s="261"/>
      <c r="AN128" s="261"/>
      <c r="AO128" s="261"/>
      <c r="AP128" s="261"/>
      <c r="AQ128" s="262"/>
      <c r="AR128" s="261"/>
      <c r="AS128" s="263"/>
      <c r="AT128" s="263"/>
      <c r="AU128" s="263"/>
      <c r="AV128" s="263"/>
      <c r="AW128" s="263"/>
      <c r="AX128" s="263"/>
      <c r="AY128" s="263"/>
      <c r="AZ128" s="264"/>
      <c r="BA128" s="264"/>
      <c r="BB128" s="264"/>
      <c r="BC128" s="264"/>
      <c r="BD128" s="264"/>
      <c r="BE128" s="264"/>
      <c r="BF128" s="264"/>
      <c r="BG128" s="264"/>
      <c r="BH128" s="264"/>
      <c r="BI128" s="264"/>
      <c r="BJ128" s="264"/>
      <c r="BK128" s="264"/>
      <c r="BL128" s="264"/>
      <c r="BM128" s="264"/>
      <c r="BN128" s="264"/>
      <c r="BO128" s="264"/>
    </row>
    <row r="129" spans="1:67" s="265" customFormat="1">
      <c r="A129" s="290" t="s">
        <v>2036</v>
      </c>
      <c r="B129" s="298">
        <v>24</v>
      </c>
      <c r="C129" s="261"/>
      <c r="D129" s="261"/>
      <c r="E129" s="261"/>
      <c r="F129" s="261"/>
      <c r="G129" s="261"/>
      <c r="H129" s="261"/>
      <c r="I129" s="261"/>
      <c r="J129" s="261"/>
      <c r="K129" s="261"/>
      <c r="L129" s="261">
        <v>24</v>
      </c>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2"/>
      <c r="AR129" s="261"/>
      <c r="AS129" s="263"/>
      <c r="AT129" s="263"/>
      <c r="AU129" s="263"/>
      <c r="AV129" s="263"/>
      <c r="AW129" s="263"/>
      <c r="AX129" s="263"/>
      <c r="AY129" s="263"/>
      <c r="AZ129" s="264"/>
      <c r="BA129" s="264"/>
      <c r="BB129" s="264"/>
      <c r="BC129" s="264"/>
      <c r="BD129" s="264"/>
      <c r="BE129" s="264"/>
      <c r="BF129" s="264"/>
      <c r="BG129" s="264"/>
      <c r="BH129" s="264"/>
      <c r="BI129" s="264"/>
      <c r="BJ129" s="264"/>
      <c r="BK129" s="264"/>
      <c r="BL129" s="264"/>
      <c r="BM129" s="264"/>
      <c r="BN129" s="264"/>
      <c r="BO129" s="264"/>
    </row>
    <row r="130" spans="1:67" s="265" customFormat="1">
      <c r="A130" s="290" t="s">
        <v>2037</v>
      </c>
      <c r="B130" s="298">
        <v>47</v>
      </c>
      <c r="C130" s="261">
        <v>25</v>
      </c>
      <c r="D130" s="261">
        <v>15</v>
      </c>
      <c r="E130" s="261"/>
      <c r="F130" s="261">
        <v>7</v>
      </c>
      <c r="G130" s="261"/>
      <c r="H130" s="261"/>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2"/>
      <c r="AR130" s="261"/>
      <c r="AS130" s="263"/>
      <c r="AT130" s="263"/>
      <c r="AU130" s="263"/>
      <c r="AV130" s="263"/>
      <c r="AW130" s="263"/>
      <c r="AX130" s="263"/>
      <c r="AY130" s="263"/>
      <c r="AZ130" s="264"/>
      <c r="BA130" s="264"/>
      <c r="BB130" s="264"/>
      <c r="BC130" s="264"/>
      <c r="BD130" s="264"/>
      <c r="BE130" s="264"/>
      <c r="BF130" s="264"/>
      <c r="BG130" s="264"/>
      <c r="BH130" s="264"/>
      <c r="BI130" s="264"/>
      <c r="BJ130" s="264"/>
      <c r="BK130" s="264"/>
      <c r="BL130" s="264"/>
      <c r="BM130" s="264"/>
      <c r="BN130" s="264"/>
      <c r="BO130" s="264"/>
    </row>
    <row r="131" spans="1:67" s="265" customFormat="1">
      <c r="A131" s="297" t="s">
        <v>1606</v>
      </c>
      <c r="B131" s="169">
        <v>10</v>
      </c>
      <c r="C131" s="261"/>
      <c r="D131" s="261"/>
      <c r="E131" s="261"/>
      <c r="F131" s="261"/>
      <c r="G131" s="261"/>
      <c r="H131" s="261">
        <v>10</v>
      </c>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2"/>
      <c r="AR131" s="261"/>
      <c r="AS131" s="263"/>
      <c r="AT131" s="263"/>
      <c r="AU131" s="263"/>
      <c r="AV131" s="263"/>
      <c r="AW131" s="263"/>
      <c r="AX131" s="263"/>
      <c r="AY131" s="263"/>
      <c r="AZ131" s="264"/>
      <c r="BA131" s="264"/>
      <c r="BB131" s="264"/>
      <c r="BC131" s="264"/>
      <c r="BD131" s="264"/>
      <c r="BE131" s="264"/>
      <c r="BF131" s="264"/>
      <c r="BG131" s="264"/>
      <c r="BH131" s="264"/>
      <c r="BI131" s="264"/>
      <c r="BJ131" s="264"/>
      <c r="BK131" s="264"/>
      <c r="BL131" s="264"/>
      <c r="BM131" s="264"/>
      <c r="BN131" s="264"/>
      <c r="BO131" s="264"/>
    </row>
    <row r="132" spans="1:67" s="260" customFormat="1">
      <c r="A132" s="289" t="s">
        <v>1607</v>
      </c>
      <c r="B132" s="167">
        <v>63</v>
      </c>
      <c r="C132" s="256">
        <v>5</v>
      </c>
      <c r="D132" s="256">
        <v>2</v>
      </c>
      <c r="E132" s="256">
        <v>3</v>
      </c>
      <c r="F132" s="256"/>
      <c r="G132" s="256">
        <v>7</v>
      </c>
      <c r="H132" s="256">
        <v>21</v>
      </c>
      <c r="I132" s="256">
        <v>8</v>
      </c>
      <c r="J132" s="256"/>
      <c r="K132" s="256"/>
      <c r="L132" s="256"/>
      <c r="M132" s="256"/>
      <c r="N132" s="256"/>
      <c r="O132" s="256"/>
      <c r="P132" s="256">
        <v>14</v>
      </c>
      <c r="Q132" s="256"/>
      <c r="R132" s="256"/>
      <c r="S132" s="256"/>
      <c r="T132" s="256"/>
      <c r="U132" s="256"/>
      <c r="V132" s="256"/>
      <c r="W132" s="256"/>
      <c r="X132" s="256"/>
      <c r="Y132" s="256"/>
      <c r="Z132" s="256"/>
      <c r="AA132" s="256">
        <v>3</v>
      </c>
      <c r="AB132" s="256"/>
      <c r="AC132" s="256"/>
      <c r="AD132" s="256"/>
      <c r="AE132" s="256"/>
      <c r="AF132" s="256"/>
      <c r="AG132" s="256"/>
      <c r="AH132" s="256"/>
      <c r="AI132" s="256"/>
      <c r="AJ132" s="256"/>
      <c r="AK132" s="256"/>
      <c r="AL132" s="256"/>
      <c r="AM132" s="256"/>
      <c r="AN132" s="256"/>
      <c r="AO132" s="256"/>
      <c r="AP132" s="256"/>
      <c r="AQ132" s="257"/>
      <c r="AR132" s="256"/>
      <c r="AS132" s="258"/>
      <c r="AT132" s="258"/>
      <c r="AU132" s="258"/>
      <c r="AV132" s="258"/>
      <c r="AW132" s="258"/>
      <c r="AX132" s="258"/>
      <c r="AY132" s="258"/>
      <c r="AZ132" s="259"/>
      <c r="BA132" s="259"/>
      <c r="BB132" s="259"/>
      <c r="BC132" s="259"/>
      <c r="BD132" s="259"/>
      <c r="BE132" s="259"/>
      <c r="BF132" s="259"/>
      <c r="BG132" s="259"/>
      <c r="BH132" s="259"/>
      <c r="BI132" s="259"/>
      <c r="BJ132" s="259"/>
      <c r="BK132" s="259"/>
      <c r="BL132" s="259"/>
      <c r="BM132" s="259"/>
      <c r="BN132" s="259"/>
      <c r="BO132" s="259"/>
    </row>
    <row r="133" spans="1:67" s="265" customFormat="1">
      <c r="A133" s="290" t="s">
        <v>1608</v>
      </c>
      <c r="B133" s="169">
        <v>14</v>
      </c>
      <c r="C133" s="261"/>
      <c r="D133" s="261"/>
      <c r="E133" s="261"/>
      <c r="F133" s="261"/>
      <c r="G133" s="261"/>
      <c r="H133" s="261"/>
      <c r="I133" s="261"/>
      <c r="J133" s="261"/>
      <c r="K133" s="261"/>
      <c r="L133" s="261"/>
      <c r="M133" s="261"/>
      <c r="N133" s="261"/>
      <c r="O133" s="261"/>
      <c r="P133" s="261">
        <v>14</v>
      </c>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2"/>
      <c r="AR133" s="261"/>
      <c r="AS133" s="263"/>
      <c r="AT133" s="263"/>
      <c r="AU133" s="263"/>
      <c r="AV133" s="263"/>
      <c r="AW133" s="263"/>
      <c r="AX133" s="263"/>
      <c r="AY133" s="263"/>
      <c r="AZ133" s="264"/>
      <c r="BA133" s="264"/>
      <c r="BB133" s="264"/>
      <c r="BC133" s="264"/>
      <c r="BD133" s="264"/>
      <c r="BE133" s="264"/>
      <c r="BF133" s="264"/>
      <c r="BG133" s="264"/>
      <c r="BH133" s="264"/>
      <c r="BI133" s="264"/>
      <c r="BJ133" s="264"/>
      <c r="BK133" s="264"/>
      <c r="BL133" s="264"/>
      <c r="BM133" s="264"/>
      <c r="BN133" s="264"/>
      <c r="BO133" s="264"/>
    </row>
    <row r="134" spans="1:67" s="265" customFormat="1">
      <c r="A134" s="290" t="s">
        <v>1609</v>
      </c>
      <c r="B134" s="169">
        <v>21</v>
      </c>
      <c r="C134" s="261"/>
      <c r="D134" s="261"/>
      <c r="E134" s="261"/>
      <c r="F134" s="261"/>
      <c r="G134" s="261"/>
      <c r="H134" s="261">
        <v>21</v>
      </c>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2"/>
      <c r="AR134" s="261"/>
      <c r="AS134" s="263"/>
      <c r="AT134" s="263"/>
      <c r="AU134" s="263"/>
      <c r="AV134" s="263"/>
      <c r="AW134" s="263"/>
      <c r="AX134" s="263"/>
      <c r="AY134" s="263"/>
      <c r="AZ134" s="264"/>
      <c r="BA134" s="264"/>
      <c r="BB134" s="264"/>
      <c r="BC134" s="264"/>
      <c r="BD134" s="264"/>
      <c r="BE134" s="264"/>
      <c r="BF134" s="264"/>
      <c r="BG134" s="264"/>
      <c r="BH134" s="264"/>
      <c r="BI134" s="264"/>
      <c r="BJ134" s="264"/>
      <c r="BK134" s="264"/>
      <c r="BL134" s="264"/>
      <c r="BM134" s="264"/>
      <c r="BN134" s="264"/>
      <c r="BO134" s="264"/>
    </row>
    <row r="135" spans="1:67" s="265" customFormat="1">
      <c r="A135" s="299" t="s">
        <v>1458</v>
      </c>
      <c r="B135" s="169">
        <v>3</v>
      </c>
      <c r="C135" s="261"/>
      <c r="D135" s="261"/>
      <c r="E135" s="261">
        <v>3</v>
      </c>
      <c r="F135" s="261"/>
      <c r="G135" s="261"/>
      <c r="H135" s="261"/>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2"/>
      <c r="AR135" s="261"/>
      <c r="AS135" s="263"/>
      <c r="AT135" s="263"/>
      <c r="AU135" s="263"/>
      <c r="AV135" s="263"/>
      <c r="AW135" s="263"/>
      <c r="AX135" s="263"/>
      <c r="AY135" s="263"/>
      <c r="AZ135" s="264"/>
      <c r="BA135" s="264"/>
      <c r="BB135" s="264"/>
      <c r="BC135" s="264"/>
      <c r="BD135" s="264"/>
      <c r="BE135" s="264"/>
      <c r="BF135" s="264"/>
      <c r="BG135" s="264"/>
      <c r="BH135" s="264"/>
      <c r="BI135" s="264"/>
      <c r="BJ135" s="264"/>
      <c r="BK135" s="264"/>
      <c r="BL135" s="264"/>
      <c r="BM135" s="264"/>
      <c r="BN135" s="264"/>
      <c r="BO135" s="264"/>
    </row>
    <row r="136" spans="1:67" s="265" customFormat="1">
      <c r="A136" s="299" t="s">
        <v>1480</v>
      </c>
      <c r="B136" s="169">
        <v>3</v>
      </c>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c r="AA136" s="261">
        <v>3</v>
      </c>
      <c r="AB136" s="261"/>
      <c r="AC136" s="261"/>
      <c r="AD136" s="261"/>
      <c r="AE136" s="261"/>
      <c r="AF136" s="261"/>
      <c r="AG136" s="261"/>
      <c r="AH136" s="261"/>
      <c r="AI136" s="261"/>
      <c r="AJ136" s="261"/>
      <c r="AK136" s="261"/>
      <c r="AL136" s="261"/>
      <c r="AM136" s="261"/>
      <c r="AN136" s="261"/>
      <c r="AO136" s="261"/>
      <c r="AP136" s="261"/>
      <c r="AQ136" s="262"/>
      <c r="AR136" s="261"/>
      <c r="AS136" s="263"/>
      <c r="AT136" s="263"/>
      <c r="AU136" s="263"/>
      <c r="AV136" s="263"/>
      <c r="AW136" s="263"/>
      <c r="AX136" s="263"/>
      <c r="AY136" s="263"/>
      <c r="AZ136" s="264"/>
      <c r="BA136" s="264"/>
      <c r="BB136" s="264"/>
      <c r="BC136" s="264"/>
      <c r="BD136" s="264"/>
      <c r="BE136" s="264"/>
      <c r="BF136" s="264"/>
      <c r="BG136" s="264"/>
      <c r="BH136" s="264"/>
      <c r="BI136" s="264"/>
      <c r="BJ136" s="264"/>
      <c r="BK136" s="264"/>
      <c r="BL136" s="264"/>
      <c r="BM136" s="264"/>
      <c r="BN136" s="264"/>
      <c r="BO136" s="264"/>
    </row>
    <row r="137" spans="1:67" s="265" customFormat="1">
      <c r="A137" s="290" t="s">
        <v>1460</v>
      </c>
      <c r="B137" s="169">
        <v>7</v>
      </c>
      <c r="C137" s="261"/>
      <c r="D137" s="261"/>
      <c r="E137" s="261"/>
      <c r="F137" s="261"/>
      <c r="G137" s="261">
        <v>7</v>
      </c>
      <c r="H137" s="261"/>
      <c r="I137" s="261"/>
      <c r="J137" s="261"/>
      <c r="K137" s="261"/>
      <c r="L137" s="261"/>
      <c r="M137" s="261"/>
      <c r="N137" s="261"/>
      <c r="O137" s="261"/>
      <c r="P137" s="261"/>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2"/>
      <c r="AR137" s="261"/>
      <c r="AS137" s="263"/>
      <c r="AT137" s="263"/>
      <c r="AU137" s="263"/>
      <c r="AV137" s="263"/>
      <c r="AW137" s="263"/>
      <c r="AX137" s="263"/>
      <c r="AY137" s="263"/>
      <c r="AZ137" s="264"/>
      <c r="BA137" s="264"/>
      <c r="BB137" s="264"/>
      <c r="BC137" s="264"/>
      <c r="BD137" s="264"/>
      <c r="BE137" s="264"/>
      <c r="BF137" s="264"/>
      <c r="BG137" s="264"/>
      <c r="BH137" s="264"/>
      <c r="BI137" s="264"/>
      <c r="BJ137" s="264"/>
      <c r="BK137" s="264"/>
      <c r="BL137" s="264"/>
      <c r="BM137" s="264"/>
      <c r="BN137" s="264"/>
      <c r="BO137" s="264"/>
    </row>
    <row r="138" spans="1:67" s="265" customFormat="1">
      <c r="A138" s="300" t="s">
        <v>1462</v>
      </c>
      <c r="B138" s="204">
        <v>8</v>
      </c>
      <c r="C138" s="261"/>
      <c r="D138" s="261"/>
      <c r="E138" s="261"/>
      <c r="F138" s="261"/>
      <c r="G138" s="261"/>
      <c r="H138" s="261"/>
      <c r="I138" s="261">
        <v>8</v>
      </c>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2"/>
      <c r="AR138" s="261"/>
      <c r="AS138" s="263"/>
      <c r="AT138" s="263"/>
      <c r="AU138" s="263"/>
      <c r="AV138" s="263"/>
      <c r="AW138" s="263"/>
      <c r="AX138" s="263"/>
      <c r="AY138" s="263"/>
      <c r="AZ138" s="264"/>
      <c r="BA138" s="264"/>
      <c r="BB138" s="264"/>
      <c r="BC138" s="264"/>
      <c r="BD138" s="264"/>
      <c r="BE138" s="264"/>
      <c r="BF138" s="264"/>
      <c r="BG138" s="264"/>
      <c r="BH138" s="264"/>
      <c r="BI138" s="264"/>
      <c r="BJ138" s="264"/>
      <c r="BK138" s="264"/>
      <c r="BL138" s="264"/>
      <c r="BM138" s="264"/>
      <c r="BN138" s="264"/>
      <c r="BO138" s="264"/>
    </row>
    <row r="139" spans="1:67" s="265" customFormat="1">
      <c r="A139" s="290" t="s">
        <v>1610</v>
      </c>
      <c r="B139" s="169">
        <v>7</v>
      </c>
      <c r="C139" s="261">
        <v>5</v>
      </c>
      <c r="D139" s="261">
        <v>2</v>
      </c>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2"/>
      <c r="AR139" s="261"/>
      <c r="AS139" s="263"/>
      <c r="AT139" s="263"/>
      <c r="AU139" s="263"/>
      <c r="AV139" s="263"/>
      <c r="AW139" s="263"/>
      <c r="AX139" s="263"/>
      <c r="AY139" s="263"/>
      <c r="AZ139" s="264"/>
      <c r="BA139" s="264"/>
      <c r="BB139" s="264"/>
      <c r="BC139" s="264"/>
      <c r="BD139" s="264"/>
      <c r="BE139" s="264"/>
      <c r="BF139" s="264"/>
      <c r="BG139" s="264"/>
      <c r="BH139" s="264"/>
      <c r="BI139" s="264"/>
      <c r="BJ139" s="264"/>
      <c r="BK139" s="264"/>
      <c r="BL139" s="264"/>
      <c r="BM139" s="264"/>
      <c r="BN139" s="264"/>
      <c r="BO139" s="264"/>
    </row>
    <row r="140" spans="1:67" s="260" customFormat="1">
      <c r="A140" s="289" t="s">
        <v>1611</v>
      </c>
      <c r="B140" s="167">
        <v>81</v>
      </c>
      <c r="C140" s="256">
        <v>7</v>
      </c>
      <c r="D140" s="256">
        <v>4</v>
      </c>
      <c r="E140" s="256">
        <v>2</v>
      </c>
      <c r="F140" s="256"/>
      <c r="G140" s="256">
        <v>9</v>
      </c>
      <c r="H140" s="256">
        <v>17</v>
      </c>
      <c r="I140" s="256">
        <v>5</v>
      </c>
      <c r="J140" s="256"/>
      <c r="K140" s="256"/>
      <c r="L140" s="256">
        <v>18</v>
      </c>
      <c r="M140" s="256"/>
      <c r="N140" s="256"/>
      <c r="O140" s="256"/>
      <c r="P140" s="256">
        <v>11</v>
      </c>
      <c r="Q140" s="256">
        <v>6</v>
      </c>
      <c r="R140" s="256"/>
      <c r="S140" s="256"/>
      <c r="T140" s="256"/>
      <c r="U140" s="256"/>
      <c r="V140" s="256"/>
      <c r="W140" s="256"/>
      <c r="X140" s="256"/>
      <c r="Y140" s="256"/>
      <c r="Z140" s="256"/>
      <c r="AA140" s="256">
        <v>2</v>
      </c>
      <c r="AB140" s="256"/>
      <c r="AC140" s="256"/>
      <c r="AD140" s="256"/>
      <c r="AE140" s="256"/>
      <c r="AF140" s="256"/>
      <c r="AG140" s="256"/>
      <c r="AH140" s="256"/>
      <c r="AI140" s="256"/>
      <c r="AJ140" s="256"/>
      <c r="AK140" s="256"/>
      <c r="AL140" s="256"/>
      <c r="AM140" s="256"/>
      <c r="AN140" s="256"/>
      <c r="AO140" s="256"/>
      <c r="AP140" s="256"/>
      <c r="AQ140" s="257"/>
      <c r="AR140" s="256"/>
      <c r="AS140" s="258"/>
      <c r="AT140" s="258"/>
      <c r="AU140" s="258"/>
      <c r="AV140" s="258"/>
      <c r="AW140" s="258"/>
      <c r="AX140" s="258"/>
      <c r="AY140" s="258"/>
      <c r="AZ140" s="259"/>
      <c r="BA140" s="259"/>
      <c r="BB140" s="259"/>
      <c r="BC140" s="259"/>
      <c r="BD140" s="259"/>
      <c r="BE140" s="259"/>
      <c r="BF140" s="259"/>
      <c r="BG140" s="259"/>
      <c r="BH140" s="259"/>
      <c r="BI140" s="259"/>
      <c r="BJ140" s="259"/>
      <c r="BK140" s="259"/>
      <c r="BL140" s="259"/>
      <c r="BM140" s="259"/>
      <c r="BN140" s="259"/>
      <c r="BO140" s="259"/>
    </row>
    <row r="141" spans="1:67" s="265" customFormat="1">
      <c r="A141" s="290" t="s">
        <v>1525</v>
      </c>
      <c r="B141" s="169">
        <v>18</v>
      </c>
      <c r="C141" s="261"/>
      <c r="D141" s="261"/>
      <c r="E141" s="261"/>
      <c r="F141" s="261"/>
      <c r="G141" s="261"/>
      <c r="H141" s="261"/>
      <c r="I141" s="261"/>
      <c r="J141" s="261"/>
      <c r="K141" s="261"/>
      <c r="L141" s="261">
        <v>18</v>
      </c>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2"/>
      <c r="AR141" s="261"/>
      <c r="AS141" s="263"/>
      <c r="AT141" s="263"/>
      <c r="AU141" s="263"/>
      <c r="AV141" s="263"/>
      <c r="AW141" s="263"/>
      <c r="AX141" s="263"/>
      <c r="AY141" s="263"/>
      <c r="AZ141" s="264"/>
      <c r="BA141" s="264"/>
      <c r="BB141" s="264"/>
      <c r="BC141" s="264"/>
      <c r="BD141" s="264"/>
      <c r="BE141" s="264"/>
      <c r="BF141" s="264"/>
      <c r="BG141" s="264"/>
      <c r="BH141" s="264"/>
      <c r="BI141" s="264"/>
      <c r="BJ141" s="264"/>
      <c r="BK141" s="264"/>
      <c r="BL141" s="264"/>
      <c r="BM141" s="264"/>
      <c r="BN141" s="264"/>
      <c r="BO141" s="264"/>
    </row>
    <row r="142" spans="1:67" s="265" customFormat="1">
      <c r="A142" s="290" t="s">
        <v>1612</v>
      </c>
      <c r="B142" s="169">
        <v>11</v>
      </c>
      <c r="C142" s="261">
        <v>7</v>
      </c>
      <c r="D142" s="261">
        <v>4</v>
      </c>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1"/>
      <c r="AD142" s="261"/>
      <c r="AE142" s="261"/>
      <c r="AF142" s="261"/>
      <c r="AG142" s="261"/>
      <c r="AH142" s="261"/>
      <c r="AI142" s="261"/>
      <c r="AJ142" s="261"/>
      <c r="AK142" s="261"/>
      <c r="AL142" s="261"/>
      <c r="AM142" s="261"/>
      <c r="AN142" s="261"/>
      <c r="AO142" s="261"/>
      <c r="AP142" s="261"/>
      <c r="AQ142" s="262"/>
      <c r="AR142" s="261"/>
      <c r="AS142" s="263"/>
      <c r="AT142" s="263"/>
      <c r="AU142" s="263"/>
      <c r="AV142" s="263"/>
      <c r="AW142" s="263"/>
      <c r="AX142" s="263"/>
      <c r="AY142" s="263"/>
      <c r="AZ142" s="264"/>
      <c r="BA142" s="264"/>
      <c r="BB142" s="264"/>
      <c r="BC142" s="264"/>
      <c r="BD142" s="264"/>
      <c r="BE142" s="264"/>
      <c r="BF142" s="264"/>
      <c r="BG142" s="264"/>
      <c r="BH142" s="264"/>
      <c r="BI142" s="264"/>
      <c r="BJ142" s="264"/>
      <c r="BK142" s="264"/>
      <c r="BL142" s="264"/>
      <c r="BM142" s="264"/>
      <c r="BN142" s="264"/>
      <c r="BO142" s="264"/>
    </row>
    <row r="143" spans="1:67" s="265" customFormat="1">
      <c r="A143" s="290" t="s">
        <v>1510</v>
      </c>
      <c r="B143" s="169">
        <v>9</v>
      </c>
      <c r="C143" s="261"/>
      <c r="D143" s="261"/>
      <c r="E143" s="261"/>
      <c r="F143" s="261"/>
      <c r="G143" s="261">
        <v>9</v>
      </c>
      <c r="H143" s="261"/>
      <c r="I143" s="261"/>
      <c r="J143" s="261"/>
      <c r="K143" s="261"/>
      <c r="L143" s="261"/>
      <c r="M143" s="261"/>
      <c r="N143" s="261"/>
      <c r="O143" s="261"/>
      <c r="P143" s="261"/>
      <c r="Q143" s="261"/>
      <c r="R143" s="261"/>
      <c r="S143" s="261"/>
      <c r="T143" s="261"/>
      <c r="U143" s="261"/>
      <c r="V143" s="261"/>
      <c r="W143" s="261"/>
      <c r="X143" s="261"/>
      <c r="Y143" s="261"/>
      <c r="Z143" s="261"/>
      <c r="AA143" s="261"/>
      <c r="AB143" s="261"/>
      <c r="AC143" s="261"/>
      <c r="AD143" s="261"/>
      <c r="AE143" s="261"/>
      <c r="AF143" s="261"/>
      <c r="AG143" s="261"/>
      <c r="AH143" s="261"/>
      <c r="AI143" s="261"/>
      <c r="AJ143" s="261"/>
      <c r="AK143" s="261"/>
      <c r="AL143" s="261"/>
      <c r="AM143" s="261"/>
      <c r="AN143" s="261"/>
      <c r="AO143" s="261"/>
      <c r="AP143" s="261"/>
      <c r="AQ143" s="262"/>
      <c r="AR143" s="261"/>
      <c r="AS143" s="263"/>
      <c r="AT143" s="263"/>
      <c r="AU143" s="263"/>
      <c r="AV143" s="263"/>
      <c r="AW143" s="263"/>
      <c r="AX143" s="263"/>
      <c r="AY143" s="263"/>
      <c r="AZ143" s="264"/>
      <c r="BA143" s="264"/>
      <c r="BB143" s="264"/>
      <c r="BC143" s="264"/>
      <c r="BD143" s="264"/>
      <c r="BE143" s="264"/>
      <c r="BF143" s="264"/>
      <c r="BG143" s="264"/>
      <c r="BH143" s="264"/>
      <c r="BI143" s="264"/>
      <c r="BJ143" s="264"/>
      <c r="BK143" s="264"/>
      <c r="BL143" s="264"/>
      <c r="BM143" s="264"/>
      <c r="BN143" s="264"/>
      <c r="BO143" s="264"/>
    </row>
    <row r="144" spans="1:67" s="265" customFormat="1">
      <c r="A144" s="290" t="s">
        <v>1613</v>
      </c>
      <c r="B144" s="169">
        <v>24</v>
      </c>
      <c r="C144" s="261"/>
      <c r="D144" s="261"/>
      <c r="E144" s="261"/>
      <c r="F144" s="261"/>
      <c r="G144" s="261"/>
      <c r="H144" s="261">
        <v>17</v>
      </c>
      <c r="I144" s="261">
        <v>5</v>
      </c>
      <c r="J144" s="261"/>
      <c r="K144" s="261"/>
      <c r="L144" s="261"/>
      <c r="M144" s="261"/>
      <c r="N144" s="261"/>
      <c r="O144" s="261"/>
      <c r="P144" s="261"/>
      <c r="Q144" s="261"/>
      <c r="R144" s="261"/>
      <c r="S144" s="261"/>
      <c r="T144" s="261"/>
      <c r="U144" s="261"/>
      <c r="V144" s="261"/>
      <c r="W144" s="261"/>
      <c r="X144" s="261"/>
      <c r="Y144" s="261"/>
      <c r="Z144" s="261"/>
      <c r="AA144" s="261">
        <v>2</v>
      </c>
      <c r="AB144" s="261"/>
      <c r="AC144" s="261"/>
      <c r="AD144" s="261"/>
      <c r="AE144" s="261"/>
      <c r="AF144" s="261"/>
      <c r="AG144" s="261"/>
      <c r="AH144" s="261"/>
      <c r="AI144" s="261"/>
      <c r="AJ144" s="261"/>
      <c r="AK144" s="261"/>
      <c r="AL144" s="261"/>
      <c r="AM144" s="261"/>
      <c r="AN144" s="261"/>
      <c r="AO144" s="261"/>
      <c r="AP144" s="261"/>
      <c r="AQ144" s="262"/>
      <c r="AR144" s="261"/>
      <c r="AS144" s="263"/>
      <c r="AT144" s="263"/>
      <c r="AU144" s="263"/>
      <c r="AV144" s="263"/>
      <c r="AW144" s="263"/>
      <c r="AX144" s="263"/>
      <c r="AY144" s="263"/>
      <c r="AZ144" s="264"/>
      <c r="BA144" s="264"/>
      <c r="BB144" s="264"/>
      <c r="BC144" s="264"/>
      <c r="BD144" s="264"/>
      <c r="BE144" s="264"/>
      <c r="BF144" s="264"/>
      <c r="BG144" s="264"/>
      <c r="BH144" s="264"/>
      <c r="BI144" s="264"/>
      <c r="BJ144" s="264"/>
      <c r="BK144" s="264"/>
      <c r="BL144" s="264"/>
      <c r="BM144" s="264"/>
      <c r="BN144" s="264"/>
      <c r="BO144" s="264"/>
    </row>
    <row r="145" spans="1:67" s="265" customFormat="1">
      <c r="A145" s="290" t="s">
        <v>1614</v>
      </c>
      <c r="B145" s="169">
        <v>19</v>
      </c>
      <c r="C145" s="261"/>
      <c r="D145" s="261"/>
      <c r="E145" s="261">
        <v>2</v>
      </c>
      <c r="F145" s="261"/>
      <c r="G145" s="261"/>
      <c r="H145" s="261"/>
      <c r="I145" s="261"/>
      <c r="J145" s="261"/>
      <c r="K145" s="261"/>
      <c r="L145" s="261"/>
      <c r="M145" s="261"/>
      <c r="N145" s="261"/>
      <c r="O145" s="261"/>
      <c r="P145" s="261">
        <v>11</v>
      </c>
      <c r="Q145" s="261">
        <v>6</v>
      </c>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2"/>
      <c r="AR145" s="261"/>
      <c r="AS145" s="263"/>
      <c r="AT145" s="263"/>
      <c r="AU145" s="263"/>
      <c r="AV145" s="263"/>
      <c r="AW145" s="263"/>
      <c r="AX145" s="263"/>
      <c r="AY145" s="263"/>
      <c r="AZ145" s="264"/>
      <c r="BA145" s="264"/>
      <c r="BB145" s="264"/>
      <c r="BC145" s="264"/>
      <c r="BD145" s="264"/>
      <c r="BE145" s="264"/>
      <c r="BF145" s="264"/>
      <c r="BG145" s="264"/>
      <c r="BH145" s="264"/>
      <c r="BI145" s="264"/>
      <c r="BJ145" s="264"/>
      <c r="BK145" s="264"/>
      <c r="BL145" s="264"/>
      <c r="BM145" s="264"/>
      <c r="BN145" s="264"/>
      <c r="BO145" s="264"/>
    </row>
    <row r="146" spans="1:67" s="295" customFormat="1">
      <c r="A146" s="289" t="s">
        <v>1615</v>
      </c>
      <c r="B146" s="167">
        <v>634</v>
      </c>
      <c r="C146" s="291">
        <v>40</v>
      </c>
      <c r="D146" s="291">
        <v>43</v>
      </c>
      <c r="E146" s="291">
        <v>42</v>
      </c>
      <c r="F146" s="291">
        <v>21</v>
      </c>
      <c r="G146" s="291">
        <v>38</v>
      </c>
      <c r="H146" s="291">
        <v>45</v>
      </c>
      <c r="I146" s="291">
        <v>15</v>
      </c>
      <c r="J146" s="291">
        <v>30</v>
      </c>
      <c r="K146" s="291"/>
      <c r="L146" s="291">
        <v>60</v>
      </c>
      <c r="M146" s="291"/>
      <c r="N146" s="291"/>
      <c r="O146" s="291"/>
      <c r="P146" s="291">
        <v>70</v>
      </c>
      <c r="Q146" s="291">
        <v>35</v>
      </c>
      <c r="R146" s="291">
        <v>10</v>
      </c>
      <c r="S146" s="291"/>
      <c r="T146" s="291"/>
      <c r="U146" s="291"/>
      <c r="V146" s="291"/>
      <c r="W146" s="291"/>
      <c r="X146" s="291"/>
      <c r="Y146" s="291">
        <v>15</v>
      </c>
      <c r="Z146" s="291"/>
      <c r="AA146" s="291">
        <v>50</v>
      </c>
      <c r="AB146" s="291"/>
      <c r="AC146" s="291"/>
      <c r="AD146" s="291">
        <v>15</v>
      </c>
      <c r="AE146" s="291"/>
      <c r="AF146" s="291">
        <v>7</v>
      </c>
      <c r="AG146" s="291">
        <v>18</v>
      </c>
      <c r="AH146" s="291">
        <v>40</v>
      </c>
      <c r="AI146" s="291"/>
      <c r="AJ146" s="291">
        <v>30</v>
      </c>
      <c r="AK146" s="291"/>
      <c r="AL146" s="291">
        <v>10</v>
      </c>
      <c r="AM146" s="291"/>
      <c r="AN146" s="291"/>
      <c r="AO146" s="291"/>
      <c r="AP146" s="291"/>
      <c r="AQ146" s="292"/>
      <c r="AR146" s="291"/>
      <c r="AS146" s="293"/>
      <c r="AT146" s="293"/>
      <c r="AU146" s="293"/>
      <c r="AV146" s="293"/>
      <c r="AW146" s="293"/>
      <c r="AX146" s="293"/>
      <c r="AY146" s="293"/>
      <c r="AZ146" s="294"/>
      <c r="BA146" s="294"/>
      <c r="BB146" s="294"/>
      <c r="BC146" s="294"/>
      <c r="BD146" s="294"/>
      <c r="BE146" s="294"/>
      <c r="BF146" s="294"/>
      <c r="BG146" s="294"/>
      <c r="BH146" s="294"/>
      <c r="BI146" s="294"/>
      <c r="BJ146" s="294"/>
      <c r="BK146" s="294"/>
      <c r="BL146" s="294"/>
      <c r="BM146" s="294"/>
      <c r="BN146" s="294"/>
      <c r="BO146" s="294"/>
    </row>
    <row r="147" spans="1:67" s="265" customFormat="1">
      <c r="A147" s="290" t="s">
        <v>1616</v>
      </c>
      <c r="B147" s="169">
        <v>20</v>
      </c>
      <c r="C147" s="261"/>
      <c r="D147" s="261"/>
      <c r="E147" s="261"/>
      <c r="F147" s="261"/>
      <c r="G147" s="261"/>
      <c r="H147" s="261">
        <v>20</v>
      </c>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2"/>
      <c r="AR147" s="261"/>
      <c r="AS147" s="263"/>
      <c r="AT147" s="263"/>
      <c r="AU147" s="263"/>
      <c r="AV147" s="263"/>
      <c r="AW147" s="263"/>
      <c r="AX147" s="263"/>
      <c r="AY147" s="263"/>
      <c r="AZ147" s="264"/>
      <c r="BA147" s="264"/>
      <c r="BB147" s="264"/>
      <c r="BC147" s="264"/>
      <c r="BD147" s="264"/>
      <c r="BE147" s="264"/>
      <c r="BF147" s="264"/>
      <c r="BG147" s="264"/>
      <c r="BH147" s="264"/>
      <c r="BI147" s="264"/>
      <c r="BJ147" s="264"/>
      <c r="BK147" s="264"/>
      <c r="BL147" s="264"/>
      <c r="BM147" s="264"/>
      <c r="BN147" s="264"/>
      <c r="BO147" s="264"/>
    </row>
    <row r="148" spans="1:67" s="265" customFormat="1">
      <c r="A148" s="290" t="s">
        <v>1617</v>
      </c>
      <c r="B148" s="169">
        <v>25</v>
      </c>
      <c r="C148" s="261"/>
      <c r="D148" s="261"/>
      <c r="E148" s="261"/>
      <c r="F148" s="261"/>
      <c r="G148" s="261"/>
      <c r="H148" s="261">
        <v>25</v>
      </c>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61"/>
      <c r="AQ148" s="262"/>
      <c r="AR148" s="261"/>
      <c r="AS148" s="263"/>
      <c r="AT148" s="263"/>
      <c r="AU148" s="263"/>
      <c r="AV148" s="263"/>
      <c r="AW148" s="263"/>
      <c r="AX148" s="263"/>
      <c r="AY148" s="263"/>
      <c r="AZ148" s="264"/>
      <c r="BA148" s="264"/>
      <c r="BB148" s="264"/>
      <c r="BC148" s="264"/>
      <c r="BD148" s="264"/>
      <c r="BE148" s="264"/>
      <c r="BF148" s="264"/>
      <c r="BG148" s="264"/>
      <c r="BH148" s="264"/>
      <c r="BI148" s="264"/>
      <c r="BJ148" s="264"/>
      <c r="BK148" s="264"/>
      <c r="BL148" s="264"/>
      <c r="BM148" s="264"/>
      <c r="BN148" s="264"/>
      <c r="BO148" s="264"/>
    </row>
    <row r="149" spans="1:67" s="265" customFormat="1">
      <c r="A149" s="290" t="s">
        <v>1618</v>
      </c>
      <c r="B149" s="169">
        <v>35</v>
      </c>
      <c r="C149" s="261"/>
      <c r="D149" s="261"/>
      <c r="E149" s="261"/>
      <c r="F149" s="261"/>
      <c r="G149" s="261"/>
      <c r="H149" s="261"/>
      <c r="I149" s="261"/>
      <c r="J149" s="261"/>
      <c r="K149" s="261"/>
      <c r="L149" s="261"/>
      <c r="M149" s="261"/>
      <c r="N149" s="261"/>
      <c r="O149" s="261"/>
      <c r="P149" s="261">
        <v>35</v>
      </c>
      <c r="Q149" s="261"/>
      <c r="R149" s="261"/>
      <c r="S149" s="261"/>
      <c r="T149" s="261"/>
      <c r="U149" s="261"/>
      <c r="V149" s="261"/>
      <c r="W149" s="261"/>
      <c r="X149" s="261"/>
      <c r="Y149" s="261"/>
      <c r="Z149" s="261"/>
      <c r="AA149" s="261"/>
      <c r="AB149" s="261"/>
      <c r="AC149" s="261"/>
      <c r="AD149" s="261"/>
      <c r="AE149" s="261"/>
      <c r="AF149" s="261"/>
      <c r="AG149" s="261"/>
      <c r="AH149" s="261"/>
      <c r="AI149" s="261"/>
      <c r="AJ149" s="261"/>
      <c r="AK149" s="261"/>
      <c r="AL149" s="261"/>
      <c r="AM149" s="261"/>
      <c r="AN149" s="261"/>
      <c r="AO149" s="261"/>
      <c r="AP149" s="261"/>
      <c r="AQ149" s="262"/>
      <c r="AR149" s="261"/>
      <c r="AS149" s="263"/>
      <c r="AT149" s="263"/>
      <c r="AU149" s="263"/>
      <c r="AV149" s="263"/>
      <c r="AW149" s="263"/>
      <c r="AX149" s="263"/>
      <c r="AY149" s="263"/>
      <c r="AZ149" s="264"/>
      <c r="BA149" s="264"/>
      <c r="BB149" s="264"/>
      <c r="BC149" s="264"/>
      <c r="BD149" s="264"/>
      <c r="BE149" s="264"/>
      <c r="BF149" s="264"/>
      <c r="BG149" s="264"/>
      <c r="BH149" s="264"/>
      <c r="BI149" s="264"/>
      <c r="BJ149" s="264"/>
      <c r="BK149" s="264"/>
      <c r="BL149" s="264"/>
      <c r="BM149" s="264"/>
      <c r="BN149" s="264"/>
      <c r="BO149" s="264"/>
    </row>
    <row r="150" spans="1:67" s="265" customFormat="1">
      <c r="A150" s="290" t="s">
        <v>1619</v>
      </c>
      <c r="B150" s="169">
        <v>21</v>
      </c>
      <c r="C150" s="261"/>
      <c r="D150" s="261"/>
      <c r="E150" s="261"/>
      <c r="F150" s="261"/>
      <c r="G150" s="261"/>
      <c r="H150" s="261"/>
      <c r="I150" s="261"/>
      <c r="J150" s="261"/>
      <c r="K150" s="261"/>
      <c r="L150" s="261"/>
      <c r="M150" s="261"/>
      <c r="N150" s="261"/>
      <c r="O150" s="261"/>
      <c r="P150" s="261">
        <v>21</v>
      </c>
      <c r="Q150" s="261"/>
      <c r="R150" s="261"/>
      <c r="S150" s="261"/>
      <c r="T150" s="261"/>
      <c r="U150" s="261"/>
      <c r="V150" s="261"/>
      <c r="W150" s="261"/>
      <c r="X150" s="261"/>
      <c r="Y150" s="261"/>
      <c r="Z150" s="261"/>
      <c r="AA150" s="261"/>
      <c r="AB150" s="261"/>
      <c r="AC150" s="261"/>
      <c r="AD150" s="261"/>
      <c r="AE150" s="261"/>
      <c r="AF150" s="261"/>
      <c r="AG150" s="261"/>
      <c r="AH150" s="261"/>
      <c r="AI150" s="261"/>
      <c r="AJ150" s="261"/>
      <c r="AK150" s="261"/>
      <c r="AL150" s="261"/>
      <c r="AM150" s="261"/>
      <c r="AN150" s="261"/>
      <c r="AO150" s="261"/>
      <c r="AP150" s="261"/>
      <c r="AQ150" s="262"/>
      <c r="AR150" s="261"/>
      <c r="AS150" s="263"/>
      <c r="AT150" s="263"/>
      <c r="AU150" s="263"/>
      <c r="AV150" s="263"/>
      <c r="AW150" s="263"/>
      <c r="AX150" s="263"/>
      <c r="AY150" s="263"/>
      <c r="AZ150" s="264"/>
      <c r="BA150" s="264"/>
      <c r="BB150" s="264"/>
      <c r="BC150" s="264"/>
      <c r="BD150" s="264"/>
      <c r="BE150" s="264"/>
      <c r="BF150" s="264"/>
      <c r="BG150" s="264"/>
      <c r="BH150" s="264"/>
      <c r="BI150" s="264"/>
      <c r="BJ150" s="264"/>
      <c r="BK150" s="264"/>
      <c r="BL150" s="264"/>
      <c r="BM150" s="264"/>
      <c r="BN150" s="264"/>
      <c r="BO150" s="264"/>
    </row>
    <row r="151" spans="1:67" s="265" customFormat="1">
      <c r="A151" s="290" t="s">
        <v>1620</v>
      </c>
      <c r="B151" s="169">
        <v>15</v>
      </c>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v>15</v>
      </c>
      <c r="Z151" s="261"/>
      <c r="AA151" s="261"/>
      <c r="AB151" s="261"/>
      <c r="AC151" s="261"/>
      <c r="AD151" s="261"/>
      <c r="AE151" s="261"/>
      <c r="AF151" s="261"/>
      <c r="AG151" s="261"/>
      <c r="AH151" s="261"/>
      <c r="AI151" s="261"/>
      <c r="AJ151" s="261"/>
      <c r="AK151" s="261"/>
      <c r="AL151" s="261"/>
      <c r="AM151" s="261"/>
      <c r="AN151" s="261"/>
      <c r="AO151" s="261"/>
      <c r="AP151" s="261"/>
      <c r="AQ151" s="262"/>
      <c r="AR151" s="261"/>
      <c r="AS151" s="263"/>
      <c r="AT151" s="263"/>
      <c r="AU151" s="263"/>
      <c r="AV151" s="263"/>
      <c r="AW151" s="263"/>
      <c r="AX151" s="263"/>
      <c r="AY151" s="263"/>
      <c r="AZ151" s="264"/>
      <c r="BA151" s="264"/>
      <c r="BB151" s="264"/>
      <c r="BC151" s="264"/>
      <c r="BD151" s="264"/>
      <c r="BE151" s="264"/>
      <c r="BF151" s="264"/>
      <c r="BG151" s="264"/>
      <c r="BH151" s="264"/>
      <c r="BI151" s="264"/>
      <c r="BJ151" s="264"/>
      <c r="BK151" s="264"/>
      <c r="BL151" s="264"/>
      <c r="BM151" s="264"/>
      <c r="BN151" s="264"/>
      <c r="BO151" s="264"/>
    </row>
    <row r="152" spans="1:67" s="265" customFormat="1">
      <c r="A152" s="290" t="s">
        <v>1621</v>
      </c>
      <c r="B152" s="169">
        <v>42</v>
      </c>
      <c r="C152" s="261"/>
      <c r="D152" s="261"/>
      <c r="E152" s="261">
        <v>42</v>
      </c>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c r="AJ152" s="261"/>
      <c r="AK152" s="261"/>
      <c r="AL152" s="261"/>
      <c r="AM152" s="261"/>
      <c r="AN152" s="261"/>
      <c r="AO152" s="261"/>
      <c r="AP152" s="261"/>
      <c r="AQ152" s="262"/>
      <c r="AR152" s="261"/>
      <c r="AS152" s="263"/>
      <c r="AT152" s="263"/>
      <c r="AU152" s="263"/>
      <c r="AV152" s="263"/>
      <c r="AW152" s="263"/>
      <c r="AX152" s="263"/>
      <c r="AY152" s="263"/>
      <c r="AZ152" s="264"/>
      <c r="BA152" s="264"/>
      <c r="BB152" s="264"/>
      <c r="BC152" s="264"/>
      <c r="BD152" s="264"/>
      <c r="BE152" s="264"/>
      <c r="BF152" s="264"/>
      <c r="BG152" s="264"/>
      <c r="BH152" s="264"/>
      <c r="BI152" s="264"/>
      <c r="BJ152" s="264"/>
      <c r="BK152" s="264"/>
      <c r="BL152" s="264"/>
      <c r="BM152" s="264"/>
      <c r="BN152" s="264"/>
      <c r="BO152" s="264"/>
    </row>
    <row r="153" spans="1:67" s="265" customFormat="1">
      <c r="A153" s="290" t="s">
        <v>1622</v>
      </c>
      <c r="B153" s="169">
        <v>30</v>
      </c>
      <c r="C153" s="261"/>
      <c r="D153" s="261"/>
      <c r="E153" s="261"/>
      <c r="F153" s="261"/>
      <c r="G153" s="261"/>
      <c r="H153" s="261"/>
      <c r="I153" s="261"/>
      <c r="J153" s="261"/>
      <c r="K153" s="261"/>
      <c r="L153" s="261">
        <v>30</v>
      </c>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2"/>
      <c r="AR153" s="261"/>
      <c r="AS153" s="263"/>
      <c r="AT153" s="263"/>
      <c r="AU153" s="263"/>
      <c r="AV153" s="263"/>
      <c r="AW153" s="263"/>
      <c r="AX153" s="263"/>
      <c r="AY153" s="263"/>
      <c r="AZ153" s="264"/>
      <c r="BA153" s="264"/>
      <c r="BB153" s="264"/>
      <c r="BC153" s="264"/>
      <c r="BD153" s="264"/>
      <c r="BE153" s="264"/>
      <c r="BF153" s="264"/>
      <c r="BG153" s="264"/>
      <c r="BH153" s="264"/>
      <c r="BI153" s="264"/>
      <c r="BJ153" s="264"/>
      <c r="BK153" s="264"/>
      <c r="BL153" s="264"/>
      <c r="BM153" s="264"/>
      <c r="BN153" s="264"/>
      <c r="BO153" s="264"/>
    </row>
    <row r="154" spans="1:67" s="265" customFormat="1">
      <c r="A154" s="290" t="s">
        <v>1623</v>
      </c>
      <c r="B154" s="169">
        <v>14</v>
      </c>
      <c r="C154" s="261"/>
      <c r="D154" s="261"/>
      <c r="E154" s="261"/>
      <c r="F154" s="261"/>
      <c r="G154" s="261"/>
      <c r="H154" s="261"/>
      <c r="I154" s="261"/>
      <c r="J154" s="261"/>
      <c r="K154" s="261"/>
      <c r="L154" s="261"/>
      <c r="M154" s="261"/>
      <c r="N154" s="261"/>
      <c r="O154" s="261"/>
      <c r="P154" s="261">
        <v>14</v>
      </c>
      <c r="Q154" s="261"/>
      <c r="R154" s="261"/>
      <c r="S154" s="261"/>
      <c r="T154" s="261"/>
      <c r="U154" s="261"/>
      <c r="V154" s="261"/>
      <c r="W154" s="261"/>
      <c r="X154" s="261"/>
      <c r="Y154" s="261"/>
      <c r="Z154" s="261"/>
      <c r="AA154" s="261"/>
      <c r="AB154" s="261"/>
      <c r="AC154" s="261"/>
      <c r="AD154" s="261"/>
      <c r="AE154" s="261"/>
      <c r="AF154" s="261"/>
      <c r="AG154" s="261"/>
      <c r="AH154" s="261"/>
      <c r="AI154" s="261"/>
      <c r="AJ154" s="261"/>
      <c r="AK154" s="261"/>
      <c r="AL154" s="261"/>
      <c r="AM154" s="261"/>
      <c r="AN154" s="261"/>
      <c r="AO154" s="261"/>
      <c r="AP154" s="261"/>
      <c r="AQ154" s="262"/>
      <c r="AR154" s="261"/>
      <c r="AS154" s="263"/>
      <c r="AT154" s="263"/>
      <c r="AU154" s="263"/>
      <c r="AV154" s="263"/>
      <c r="AW154" s="263"/>
      <c r="AX154" s="263"/>
      <c r="AY154" s="263"/>
      <c r="AZ154" s="264"/>
      <c r="BA154" s="264"/>
      <c r="BB154" s="264"/>
      <c r="BC154" s="264"/>
      <c r="BD154" s="264"/>
      <c r="BE154" s="264"/>
      <c r="BF154" s="264"/>
      <c r="BG154" s="264"/>
      <c r="BH154" s="264"/>
      <c r="BI154" s="264"/>
      <c r="BJ154" s="264"/>
      <c r="BK154" s="264"/>
      <c r="BL154" s="264"/>
      <c r="BM154" s="264"/>
      <c r="BN154" s="264"/>
      <c r="BO154" s="264"/>
    </row>
    <row r="155" spans="1:67" s="265" customFormat="1">
      <c r="A155" s="290" t="s">
        <v>1624</v>
      </c>
      <c r="B155" s="169">
        <v>38</v>
      </c>
      <c r="C155" s="261"/>
      <c r="D155" s="261"/>
      <c r="E155" s="261"/>
      <c r="F155" s="261"/>
      <c r="G155" s="261">
        <v>38</v>
      </c>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61"/>
      <c r="AE155" s="261"/>
      <c r="AF155" s="261"/>
      <c r="AG155" s="261"/>
      <c r="AH155" s="261"/>
      <c r="AI155" s="261"/>
      <c r="AJ155" s="261"/>
      <c r="AK155" s="261"/>
      <c r="AL155" s="261"/>
      <c r="AM155" s="261"/>
      <c r="AN155" s="261"/>
      <c r="AO155" s="261"/>
      <c r="AP155" s="261"/>
      <c r="AQ155" s="262"/>
      <c r="AR155" s="261"/>
      <c r="AS155" s="263"/>
      <c r="AT155" s="263"/>
      <c r="AU155" s="263"/>
      <c r="AV155" s="263"/>
      <c r="AW155" s="263"/>
      <c r="AX155" s="263"/>
      <c r="AY155" s="263"/>
      <c r="AZ155" s="264"/>
      <c r="BA155" s="264"/>
      <c r="BB155" s="264"/>
      <c r="BC155" s="264"/>
      <c r="BD155" s="264"/>
      <c r="BE155" s="264"/>
      <c r="BF155" s="264"/>
      <c r="BG155" s="264"/>
      <c r="BH155" s="264"/>
      <c r="BI155" s="264"/>
      <c r="BJ155" s="264"/>
      <c r="BK155" s="264"/>
      <c r="BL155" s="264"/>
      <c r="BM155" s="264"/>
      <c r="BN155" s="264"/>
      <c r="BO155" s="264"/>
    </row>
    <row r="156" spans="1:67" s="265" customFormat="1">
      <c r="A156" s="290" t="s">
        <v>1548</v>
      </c>
      <c r="B156" s="169">
        <v>30</v>
      </c>
      <c r="C156" s="261"/>
      <c r="D156" s="261"/>
      <c r="E156" s="261"/>
      <c r="F156" s="261"/>
      <c r="G156" s="261"/>
      <c r="H156" s="261"/>
      <c r="I156" s="261"/>
      <c r="J156" s="261"/>
      <c r="K156" s="261"/>
      <c r="L156" s="261">
        <v>30</v>
      </c>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c r="AO156" s="261"/>
      <c r="AP156" s="261"/>
      <c r="AQ156" s="262"/>
      <c r="AR156" s="261"/>
      <c r="AS156" s="263"/>
      <c r="AT156" s="263"/>
      <c r="AU156" s="263"/>
      <c r="AV156" s="263"/>
      <c r="AW156" s="263"/>
      <c r="AX156" s="263"/>
      <c r="AY156" s="263"/>
      <c r="AZ156" s="264"/>
      <c r="BA156" s="264"/>
      <c r="BB156" s="264"/>
      <c r="BC156" s="264"/>
      <c r="BD156" s="264"/>
      <c r="BE156" s="264"/>
      <c r="BF156" s="264"/>
      <c r="BG156" s="264"/>
      <c r="BH156" s="264"/>
      <c r="BI156" s="264"/>
      <c r="BJ156" s="264"/>
      <c r="BK156" s="264"/>
      <c r="BL156" s="264"/>
      <c r="BM156" s="264"/>
      <c r="BN156" s="264"/>
      <c r="BO156" s="264"/>
    </row>
    <row r="157" spans="1:67" s="265" customFormat="1">
      <c r="A157" s="290" t="s">
        <v>1625</v>
      </c>
      <c r="B157" s="169">
        <v>50</v>
      </c>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v>50</v>
      </c>
      <c r="AB157" s="261"/>
      <c r="AC157" s="261"/>
      <c r="AD157" s="261"/>
      <c r="AE157" s="261"/>
      <c r="AF157" s="261"/>
      <c r="AG157" s="261"/>
      <c r="AH157" s="261"/>
      <c r="AI157" s="261"/>
      <c r="AJ157" s="261"/>
      <c r="AK157" s="261"/>
      <c r="AL157" s="261"/>
      <c r="AM157" s="261"/>
      <c r="AN157" s="261"/>
      <c r="AO157" s="261"/>
      <c r="AP157" s="261"/>
      <c r="AQ157" s="262"/>
      <c r="AR157" s="261"/>
      <c r="AS157" s="263"/>
      <c r="AT157" s="263"/>
      <c r="AU157" s="263"/>
      <c r="AV157" s="263"/>
      <c r="AW157" s="263"/>
      <c r="AX157" s="263"/>
      <c r="AY157" s="263"/>
      <c r="AZ157" s="264"/>
      <c r="BA157" s="264"/>
      <c r="BB157" s="264"/>
      <c r="BC157" s="264"/>
      <c r="BD157" s="264"/>
      <c r="BE157" s="264"/>
      <c r="BF157" s="264"/>
      <c r="BG157" s="264"/>
      <c r="BH157" s="264"/>
      <c r="BI157" s="264"/>
      <c r="BJ157" s="264"/>
      <c r="BK157" s="264"/>
      <c r="BL157" s="264"/>
      <c r="BM157" s="264"/>
      <c r="BN157" s="264"/>
      <c r="BO157" s="264"/>
    </row>
    <row r="158" spans="1:67" s="265" customFormat="1">
      <c r="A158" s="290" t="s">
        <v>1626</v>
      </c>
      <c r="B158" s="169">
        <v>18</v>
      </c>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61"/>
      <c r="AE158" s="261"/>
      <c r="AF158" s="261"/>
      <c r="AG158" s="261">
        <v>18</v>
      </c>
      <c r="AH158" s="261"/>
      <c r="AI158" s="261"/>
      <c r="AJ158" s="261"/>
      <c r="AK158" s="261"/>
      <c r="AL158" s="261"/>
      <c r="AM158" s="261"/>
      <c r="AN158" s="261"/>
      <c r="AO158" s="261"/>
      <c r="AP158" s="261"/>
      <c r="AQ158" s="262"/>
      <c r="AR158" s="261"/>
      <c r="AS158" s="263"/>
      <c r="AT158" s="263"/>
      <c r="AU158" s="263"/>
      <c r="AV158" s="263"/>
      <c r="AW158" s="263"/>
      <c r="AX158" s="263"/>
      <c r="AY158" s="263"/>
      <c r="AZ158" s="264"/>
      <c r="BA158" s="264"/>
      <c r="BB158" s="264"/>
      <c r="BC158" s="264"/>
      <c r="BD158" s="264"/>
      <c r="BE158" s="264"/>
      <c r="BF158" s="264"/>
      <c r="BG158" s="264"/>
      <c r="BH158" s="264"/>
      <c r="BI158" s="264"/>
      <c r="BJ158" s="264"/>
      <c r="BK158" s="264"/>
      <c r="BL158" s="264"/>
      <c r="BM158" s="264"/>
      <c r="BN158" s="264"/>
      <c r="BO158" s="264"/>
    </row>
    <row r="159" spans="1:67" s="265" customFormat="1">
      <c r="A159" s="290" t="s">
        <v>1627</v>
      </c>
      <c r="B159" s="169">
        <v>15</v>
      </c>
      <c r="C159" s="261"/>
      <c r="D159" s="261"/>
      <c r="E159" s="261"/>
      <c r="F159" s="261"/>
      <c r="G159" s="261"/>
      <c r="H159" s="261"/>
      <c r="I159" s="261">
        <v>15</v>
      </c>
      <c r="J159" s="261"/>
      <c r="K159" s="261"/>
      <c r="L159" s="261"/>
      <c r="M159" s="261"/>
      <c r="N159" s="261"/>
      <c r="O159" s="261"/>
      <c r="P159" s="261"/>
      <c r="Q159" s="261"/>
      <c r="R159" s="261"/>
      <c r="S159" s="261"/>
      <c r="T159" s="261"/>
      <c r="U159" s="261"/>
      <c r="V159" s="261"/>
      <c r="W159" s="261"/>
      <c r="X159" s="261"/>
      <c r="Y159" s="261"/>
      <c r="Z159" s="261"/>
      <c r="AA159" s="261"/>
      <c r="AB159" s="261"/>
      <c r="AC159" s="261"/>
      <c r="AD159" s="261"/>
      <c r="AE159" s="261"/>
      <c r="AF159" s="261"/>
      <c r="AG159" s="261"/>
      <c r="AH159" s="261"/>
      <c r="AI159" s="261"/>
      <c r="AJ159" s="261"/>
      <c r="AK159" s="261"/>
      <c r="AL159" s="261"/>
      <c r="AM159" s="261"/>
      <c r="AN159" s="261"/>
      <c r="AO159" s="261"/>
      <c r="AP159" s="261"/>
      <c r="AQ159" s="262"/>
      <c r="AR159" s="261"/>
      <c r="AS159" s="263"/>
      <c r="AT159" s="263"/>
      <c r="AU159" s="263"/>
      <c r="AV159" s="263"/>
      <c r="AW159" s="263"/>
      <c r="AX159" s="263"/>
      <c r="AY159" s="263"/>
      <c r="AZ159" s="264"/>
      <c r="BA159" s="264"/>
      <c r="BB159" s="264"/>
      <c r="BC159" s="264"/>
      <c r="BD159" s="264"/>
      <c r="BE159" s="264"/>
      <c r="BF159" s="264"/>
      <c r="BG159" s="264"/>
      <c r="BH159" s="264"/>
      <c r="BI159" s="264"/>
      <c r="BJ159" s="264"/>
      <c r="BK159" s="264"/>
      <c r="BL159" s="264"/>
      <c r="BM159" s="264"/>
      <c r="BN159" s="264"/>
      <c r="BO159" s="264"/>
    </row>
    <row r="160" spans="1:67" s="265" customFormat="1">
      <c r="A160" s="290" t="s">
        <v>1628</v>
      </c>
      <c r="B160" s="169">
        <v>30</v>
      </c>
      <c r="C160" s="261"/>
      <c r="D160" s="261"/>
      <c r="E160" s="261"/>
      <c r="F160" s="261"/>
      <c r="G160" s="261"/>
      <c r="H160" s="261"/>
      <c r="I160" s="261"/>
      <c r="J160" s="261">
        <v>30</v>
      </c>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1"/>
      <c r="AI160" s="261"/>
      <c r="AJ160" s="261"/>
      <c r="AK160" s="261"/>
      <c r="AL160" s="261"/>
      <c r="AM160" s="261"/>
      <c r="AN160" s="261"/>
      <c r="AO160" s="261"/>
      <c r="AP160" s="261"/>
      <c r="AQ160" s="262"/>
      <c r="AR160" s="261"/>
      <c r="AS160" s="263"/>
      <c r="AT160" s="263"/>
      <c r="AU160" s="263"/>
      <c r="AV160" s="263"/>
      <c r="AW160" s="263"/>
      <c r="AX160" s="263"/>
      <c r="AY160" s="263"/>
      <c r="AZ160" s="264"/>
      <c r="BA160" s="264"/>
      <c r="BB160" s="264"/>
      <c r="BC160" s="264"/>
      <c r="BD160" s="264"/>
      <c r="BE160" s="264"/>
      <c r="BF160" s="264"/>
      <c r="BG160" s="264"/>
      <c r="BH160" s="264"/>
      <c r="BI160" s="264"/>
      <c r="BJ160" s="264"/>
      <c r="BK160" s="264"/>
      <c r="BL160" s="264"/>
      <c r="BM160" s="264"/>
      <c r="BN160" s="264"/>
      <c r="BO160" s="264"/>
    </row>
    <row r="161" spans="1:67" s="265" customFormat="1">
      <c r="A161" s="290" t="s">
        <v>1541</v>
      </c>
      <c r="B161" s="169">
        <v>40</v>
      </c>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1"/>
      <c r="AG161" s="261"/>
      <c r="AH161" s="261">
        <v>40</v>
      </c>
      <c r="AI161" s="261"/>
      <c r="AJ161" s="261"/>
      <c r="AK161" s="261"/>
      <c r="AL161" s="261"/>
      <c r="AM161" s="261"/>
      <c r="AN161" s="261"/>
      <c r="AO161" s="261"/>
      <c r="AP161" s="261"/>
      <c r="AQ161" s="262"/>
      <c r="AR161" s="261"/>
      <c r="AS161" s="263"/>
      <c r="AT161" s="263"/>
      <c r="AU161" s="263"/>
      <c r="AV161" s="263"/>
      <c r="AW161" s="263"/>
      <c r="AX161" s="263"/>
      <c r="AY161" s="263"/>
      <c r="AZ161" s="264"/>
      <c r="BA161" s="264"/>
      <c r="BB161" s="264"/>
      <c r="BC161" s="264"/>
      <c r="BD161" s="264"/>
      <c r="BE161" s="264"/>
      <c r="BF161" s="264"/>
      <c r="BG161" s="264"/>
      <c r="BH161" s="264"/>
      <c r="BI161" s="264"/>
      <c r="BJ161" s="264"/>
      <c r="BK161" s="264"/>
      <c r="BL161" s="264"/>
      <c r="BM161" s="264"/>
      <c r="BN161" s="264"/>
      <c r="BO161" s="264"/>
    </row>
    <row r="162" spans="1:67" s="265" customFormat="1">
      <c r="A162" s="290" t="s">
        <v>1629</v>
      </c>
      <c r="B162" s="169">
        <v>10</v>
      </c>
      <c r="C162" s="261"/>
      <c r="D162" s="261"/>
      <c r="E162" s="261"/>
      <c r="F162" s="261"/>
      <c r="G162" s="261"/>
      <c r="H162" s="261"/>
      <c r="I162" s="261"/>
      <c r="J162" s="261"/>
      <c r="K162" s="261"/>
      <c r="L162" s="261"/>
      <c r="M162" s="261"/>
      <c r="N162" s="261"/>
      <c r="O162" s="261"/>
      <c r="P162" s="261"/>
      <c r="Q162" s="261"/>
      <c r="R162" s="261">
        <v>10</v>
      </c>
      <c r="S162" s="261"/>
      <c r="T162" s="261"/>
      <c r="U162" s="261"/>
      <c r="V162" s="261"/>
      <c r="W162" s="261"/>
      <c r="X162" s="261"/>
      <c r="Y162" s="261"/>
      <c r="Z162" s="261"/>
      <c r="AA162" s="261"/>
      <c r="AB162" s="261"/>
      <c r="AC162" s="261"/>
      <c r="AD162" s="261"/>
      <c r="AE162" s="261"/>
      <c r="AF162" s="261"/>
      <c r="AG162" s="261"/>
      <c r="AH162" s="261"/>
      <c r="AI162" s="261"/>
      <c r="AJ162" s="261"/>
      <c r="AK162" s="261"/>
      <c r="AL162" s="261"/>
      <c r="AM162" s="261"/>
      <c r="AN162" s="261"/>
      <c r="AO162" s="261"/>
      <c r="AP162" s="261"/>
      <c r="AQ162" s="262"/>
      <c r="AR162" s="261"/>
      <c r="AS162" s="263"/>
      <c r="AT162" s="263"/>
      <c r="AU162" s="263"/>
      <c r="AV162" s="263"/>
      <c r="AW162" s="263"/>
      <c r="AX162" s="263"/>
      <c r="AY162" s="263"/>
      <c r="AZ162" s="264"/>
      <c r="BA162" s="264"/>
      <c r="BB162" s="264"/>
      <c r="BC162" s="264"/>
      <c r="BD162" s="264"/>
      <c r="BE162" s="264"/>
      <c r="BF162" s="264"/>
      <c r="BG162" s="264"/>
      <c r="BH162" s="264"/>
      <c r="BI162" s="264"/>
      <c r="BJ162" s="264"/>
      <c r="BK162" s="264"/>
      <c r="BL162" s="264"/>
      <c r="BM162" s="264"/>
      <c r="BN162" s="264"/>
      <c r="BO162" s="264"/>
    </row>
    <row r="163" spans="1:67" s="265" customFormat="1">
      <c r="A163" s="290" t="s">
        <v>1545</v>
      </c>
      <c r="B163" s="169">
        <v>7</v>
      </c>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v>7</v>
      </c>
      <c r="AG163" s="261"/>
      <c r="AH163" s="261"/>
      <c r="AI163" s="261"/>
      <c r="AJ163" s="261"/>
      <c r="AK163" s="261"/>
      <c r="AL163" s="261"/>
      <c r="AM163" s="261"/>
      <c r="AN163" s="261"/>
      <c r="AO163" s="261"/>
      <c r="AP163" s="261"/>
      <c r="AQ163" s="262"/>
      <c r="AR163" s="261"/>
      <c r="AS163" s="263"/>
      <c r="AT163" s="263"/>
      <c r="AU163" s="263"/>
      <c r="AV163" s="263"/>
      <c r="AW163" s="263"/>
      <c r="AX163" s="263"/>
      <c r="AY163" s="263"/>
      <c r="AZ163" s="264"/>
      <c r="BA163" s="264"/>
      <c r="BB163" s="264"/>
      <c r="BC163" s="264"/>
      <c r="BD163" s="264"/>
      <c r="BE163" s="264"/>
      <c r="BF163" s="264"/>
      <c r="BG163" s="264"/>
      <c r="BH163" s="264"/>
      <c r="BI163" s="264"/>
      <c r="BJ163" s="264"/>
      <c r="BK163" s="264"/>
      <c r="BL163" s="264"/>
      <c r="BM163" s="264"/>
      <c r="BN163" s="264"/>
      <c r="BO163" s="264"/>
    </row>
    <row r="164" spans="1:67" s="265" customFormat="1">
      <c r="A164" s="290" t="s">
        <v>1630</v>
      </c>
      <c r="B164" s="169">
        <v>40</v>
      </c>
      <c r="C164" s="261">
        <v>40</v>
      </c>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c r="AH164" s="261"/>
      <c r="AI164" s="261"/>
      <c r="AJ164" s="261"/>
      <c r="AK164" s="261"/>
      <c r="AL164" s="261"/>
      <c r="AM164" s="261"/>
      <c r="AN164" s="261"/>
      <c r="AO164" s="261"/>
      <c r="AP164" s="261"/>
      <c r="AQ164" s="262"/>
      <c r="AR164" s="261"/>
      <c r="AS164" s="263"/>
      <c r="AT164" s="263"/>
      <c r="AU164" s="263"/>
      <c r="AV164" s="263"/>
      <c r="AW164" s="263"/>
      <c r="AX164" s="263"/>
      <c r="AY164" s="263"/>
      <c r="AZ164" s="264"/>
      <c r="BA164" s="264"/>
      <c r="BB164" s="264"/>
      <c r="BC164" s="264"/>
      <c r="BD164" s="264"/>
      <c r="BE164" s="264"/>
      <c r="BF164" s="264"/>
      <c r="BG164" s="264"/>
      <c r="BH164" s="264"/>
      <c r="BI164" s="264"/>
      <c r="BJ164" s="264"/>
      <c r="BK164" s="264"/>
      <c r="BL164" s="264"/>
      <c r="BM164" s="264"/>
      <c r="BN164" s="264"/>
      <c r="BO164" s="264"/>
    </row>
    <row r="165" spans="1:67" s="265" customFormat="1">
      <c r="A165" s="290" t="s">
        <v>1631</v>
      </c>
      <c r="B165" s="169">
        <v>21</v>
      </c>
      <c r="C165" s="261"/>
      <c r="D165" s="261"/>
      <c r="E165" s="261"/>
      <c r="F165" s="261">
        <v>21</v>
      </c>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c r="AH165" s="261"/>
      <c r="AI165" s="261"/>
      <c r="AJ165" s="261"/>
      <c r="AK165" s="261"/>
      <c r="AL165" s="261"/>
      <c r="AM165" s="261"/>
      <c r="AN165" s="261"/>
      <c r="AO165" s="261"/>
      <c r="AP165" s="261"/>
      <c r="AQ165" s="262"/>
      <c r="AR165" s="261"/>
      <c r="AS165" s="263"/>
      <c r="AT165" s="263"/>
      <c r="AU165" s="263"/>
      <c r="AV165" s="263"/>
      <c r="AW165" s="263"/>
      <c r="AX165" s="263"/>
      <c r="AY165" s="263"/>
      <c r="AZ165" s="264"/>
      <c r="BA165" s="264"/>
      <c r="BB165" s="264"/>
      <c r="BC165" s="264"/>
      <c r="BD165" s="264"/>
      <c r="BE165" s="264"/>
      <c r="BF165" s="264"/>
      <c r="BG165" s="264"/>
      <c r="BH165" s="264"/>
      <c r="BI165" s="264"/>
      <c r="BJ165" s="264"/>
      <c r="BK165" s="264"/>
      <c r="BL165" s="264"/>
      <c r="BM165" s="264"/>
      <c r="BN165" s="264"/>
      <c r="BO165" s="264"/>
    </row>
    <row r="166" spans="1:67" s="265" customFormat="1">
      <c r="A166" s="290" t="s">
        <v>1632</v>
      </c>
      <c r="B166" s="169">
        <v>10</v>
      </c>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1"/>
      <c r="AL166" s="261">
        <v>10</v>
      </c>
      <c r="AM166" s="261"/>
      <c r="AN166" s="261"/>
      <c r="AO166" s="261"/>
      <c r="AP166" s="261"/>
      <c r="AQ166" s="262"/>
      <c r="AR166" s="261"/>
      <c r="AS166" s="263"/>
      <c r="AT166" s="263"/>
      <c r="AU166" s="263"/>
      <c r="AV166" s="263"/>
      <c r="AW166" s="263"/>
      <c r="AX166" s="263"/>
      <c r="AY166" s="263"/>
      <c r="AZ166" s="264"/>
      <c r="BA166" s="264"/>
      <c r="BB166" s="264"/>
      <c r="BC166" s="264"/>
      <c r="BD166" s="264"/>
      <c r="BE166" s="264"/>
      <c r="BF166" s="264"/>
      <c r="BG166" s="264"/>
      <c r="BH166" s="264"/>
      <c r="BI166" s="264"/>
      <c r="BJ166" s="264"/>
      <c r="BK166" s="264"/>
      <c r="BL166" s="264"/>
      <c r="BM166" s="264"/>
      <c r="BN166" s="264"/>
      <c r="BO166" s="264"/>
    </row>
    <row r="167" spans="1:67" s="265" customFormat="1">
      <c r="A167" s="290" t="s">
        <v>1633</v>
      </c>
      <c r="B167" s="169">
        <v>15</v>
      </c>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v>15</v>
      </c>
      <c r="AE167" s="261"/>
      <c r="AF167" s="261"/>
      <c r="AG167" s="261"/>
      <c r="AH167" s="261"/>
      <c r="AI167" s="261"/>
      <c r="AJ167" s="261"/>
      <c r="AK167" s="261"/>
      <c r="AL167" s="261"/>
      <c r="AM167" s="261"/>
      <c r="AN167" s="261"/>
      <c r="AO167" s="261"/>
      <c r="AP167" s="261"/>
      <c r="AQ167" s="262"/>
      <c r="AR167" s="261"/>
      <c r="AS167" s="263"/>
      <c r="AT167" s="263"/>
      <c r="AU167" s="263"/>
      <c r="AV167" s="263"/>
      <c r="AW167" s="263"/>
      <c r="AX167" s="263"/>
      <c r="AY167" s="263"/>
      <c r="AZ167" s="264"/>
      <c r="BA167" s="264"/>
      <c r="BB167" s="264"/>
      <c r="BC167" s="264"/>
      <c r="BD167" s="264"/>
      <c r="BE167" s="264"/>
      <c r="BF167" s="264"/>
      <c r="BG167" s="264"/>
      <c r="BH167" s="264"/>
      <c r="BI167" s="264"/>
      <c r="BJ167" s="264"/>
      <c r="BK167" s="264"/>
      <c r="BL167" s="264"/>
      <c r="BM167" s="264"/>
      <c r="BN167" s="264"/>
      <c r="BO167" s="264"/>
    </row>
    <row r="168" spans="1:67" s="265" customFormat="1">
      <c r="A168" s="290" t="s">
        <v>1634</v>
      </c>
      <c r="B168" s="169">
        <v>43</v>
      </c>
      <c r="C168" s="261"/>
      <c r="D168" s="261">
        <v>43</v>
      </c>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61"/>
      <c r="AE168" s="261"/>
      <c r="AF168" s="261"/>
      <c r="AG168" s="261"/>
      <c r="AH168" s="261"/>
      <c r="AI168" s="261"/>
      <c r="AJ168" s="261"/>
      <c r="AK168" s="261"/>
      <c r="AL168" s="261"/>
      <c r="AM168" s="261"/>
      <c r="AN168" s="261"/>
      <c r="AO168" s="261"/>
      <c r="AP168" s="261"/>
      <c r="AQ168" s="262"/>
      <c r="AR168" s="261"/>
      <c r="AS168" s="263"/>
      <c r="AT168" s="263"/>
      <c r="AU168" s="263"/>
      <c r="AV168" s="263"/>
      <c r="AW168" s="263"/>
      <c r="AX168" s="263"/>
      <c r="AY168" s="263"/>
      <c r="AZ168" s="264"/>
      <c r="BA168" s="264"/>
      <c r="BB168" s="264"/>
      <c r="BC168" s="264"/>
      <c r="BD168" s="264"/>
      <c r="BE168" s="264"/>
      <c r="BF168" s="264"/>
      <c r="BG168" s="264"/>
      <c r="BH168" s="264"/>
      <c r="BI168" s="264"/>
      <c r="BJ168" s="264"/>
      <c r="BK168" s="264"/>
      <c r="BL168" s="264"/>
      <c r="BM168" s="264"/>
      <c r="BN168" s="264"/>
      <c r="BO168" s="264"/>
    </row>
    <row r="169" spans="1:67" s="265" customFormat="1">
      <c r="A169" s="290" t="s">
        <v>1546</v>
      </c>
      <c r="B169" s="169">
        <v>35</v>
      </c>
      <c r="C169" s="261"/>
      <c r="D169" s="261"/>
      <c r="E169" s="261"/>
      <c r="F169" s="261"/>
      <c r="G169" s="261"/>
      <c r="H169" s="261"/>
      <c r="I169" s="261"/>
      <c r="J169" s="261"/>
      <c r="K169" s="261"/>
      <c r="L169" s="261"/>
      <c r="M169" s="261"/>
      <c r="N169" s="261"/>
      <c r="O169" s="261"/>
      <c r="P169" s="261"/>
      <c r="Q169" s="261">
        <v>35</v>
      </c>
      <c r="R169" s="261"/>
      <c r="S169" s="261"/>
      <c r="T169" s="261"/>
      <c r="U169" s="261"/>
      <c r="V169" s="261"/>
      <c r="W169" s="261"/>
      <c r="X169" s="261"/>
      <c r="Y169" s="261"/>
      <c r="Z169" s="261"/>
      <c r="AA169" s="261"/>
      <c r="AB169" s="261"/>
      <c r="AC169" s="261"/>
      <c r="AD169" s="261"/>
      <c r="AE169" s="261"/>
      <c r="AF169" s="261"/>
      <c r="AG169" s="261"/>
      <c r="AH169" s="261"/>
      <c r="AI169" s="261"/>
      <c r="AJ169" s="261"/>
      <c r="AK169" s="261"/>
      <c r="AL169" s="261"/>
      <c r="AM169" s="261"/>
      <c r="AN169" s="261"/>
      <c r="AO169" s="261"/>
      <c r="AP169" s="261"/>
      <c r="AQ169" s="262"/>
      <c r="AR169" s="261"/>
      <c r="AS169" s="263"/>
      <c r="AT169" s="263"/>
      <c r="AU169" s="263"/>
      <c r="AV169" s="263"/>
      <c r="AW169" s="263"/>
      <c r="AX169" s="263"/>
      <c r="AY169" s="263"/>
      <c r="AZ169" s="264"/>
      <c r="BA169" s="264"/>
      <c r="BB169" s="264"/>
      <c r="BC169" s="264"/>
      <c r="BD169" s="264"/>
      <c r="BE169" s="264"/>
      <c r="BF169" s="264"/>
      <c r="BG169" s="264"/>
      <c r="BH169" s="264"/>
      <c r="BI169" s="264"/>
      <c r="BJ169" s="264"/>
      <c r="BK169" s="264"/>
      <c r="BL169" s="264"/>
      <c r="BM169" s="264"/>
      <c r="BN169" s="264"/>
      <c r="BO169" s="264"/>
    </row>
    <row r="170" spans="1:67" s="265" customFormat="1">
      <c r="A170" s="290" t="s">
        <v>1542</v>
      </c>
      <c r="B170" s="169">
        <v>30</v>
      </c>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c r="AA170" s="261"/>
      <c r="AB170" s="261"/>
      <c r="AC170" s="261"/>
      <c r="AD170" s="261"/>
      <c r="AE170" s="261"/>
      <c r="AF170" s="261"/>
      <c r="AG170" s="261"/>
      <c r="AH170" s="261"/>
      <c r="AI170" s="261"/>
      <c r="AJ170" s="261">
        <v>30</v>
      </c>
      <c r="AK170" s="261"/>
      <c r="AL170" s="261"/>
      <c r="AM170" s="261"/>
      <c r="AN170" s="261"/>
      <c r="AO170" s="261"/>
      <c r="AP170" s="261"/>
      <c r="AQ170" s="262"/>
      <c r="AR170" s="261"/>
      <c r="AS170" s="263"/>
      <c r="AT170" s="263"/>
      <c r="AU170" s="263"/>
      <c r="AV170" s="263"/>
      <c r="AW170" s="263"/>
      <c r="AX170" s="263"/>
      <c r="AY170" s="263"/>
      <c r="AZ170" s="264"/>
      <c r="BA170" s="264"/>
      <c r="BB170" s="264"/>
      <c r="BC170" s="264"/>
      <c r="BD170" s="264"/>
      <c r="BE170" s="264"/>
      <c r="BF170" s="264"/>
      <c r="BG170" s="264"/>
      <c r="BH170" s="264"/>
      <c r="BI170" s="264"/>
      <c r="BJ170" s="264"/>
      <c r="BK170" s="264"/>
      <c r="BL170" s="264"/>
      <c r="BM170" s="264"/>
      <c r="BN170" s="264"/>
      <c r="BO170" s="264"/>
    </row>
    <row r="171" spans="1:67" s="260" customFormat="1">
      <c r="A171" s="289" t="s">
        <v>1635</v>
      </c>
      <c r="B171" s="167">
        <v>46</v>
      </c>
      <c r="C171" s="256"/>
      <c r="D171" s="256"/>
      <c r="E171" s="256"/>
      <c r="F171" s="256"/>
      <c r="G171" s="256">
        <v>6</v>
      </c>
      <c r="H171" s="256">
        <v>35</v>
      </c>
      <c r="I171" s="256">
        <v>5</v>
      </c>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c r="AP171" s="256"/>
      <c r="AQ171" s="257"/>
      <c r="AR171" s="256"/>
      <c r="AS171" s="258"/>
      <c r="AT171" s="258"/>
      <c r="AU171" s="258"/>
      <c r="AV171" s="258"/>
      <c r="AW171" s="258"/>
      <c r="AX171" s="258"/>
      <c r="AY171" s="258"/>
      <c r="AZ171" s="259"/>
      <c r="BA171" s="259"/>
      <c r="BB171" s="259"/>
      <c r="BC171" s="259"/>
      <c r="BD171" s="259"/>
      <c r="BE171" s="259"/>
      <c r="BF171" s="259"/>
      <c r="BG171" s="259"/>
      <c r="BH171" s="259"/>
      <c r="BI171" s="259"/>
      <c r="BJ171" s="259"/>
      <c r="BK171" s="259"/>
      <c r="BL171" s="259"/>
      <c r="BM171" s="259"/>
      <c r="BN171" s="259"/>
      <c r="BO171" s="259"/>
    </row>
    <row r="172" spans="1:67" s="265" customFormat="1">
      <c r="A172" s="290" t="s">
        <v>1636</v>
      </c>
      <c r="B172" s="169">
        <v>5</v>
      </c>
      <c r="C172" s="261"/>
      <c r="D172" s="261"/>
      <c r="E172" s="261"/>
      <c r="F172" s="261"/>
      <c r="G172" s="261"/>
      <c r="H172" s="261"/>
      <c r="I172" s="261">
        <v>5</v>
      </c>
      <c r="J172" s="261"/>
      <c r="K172" s="261"/>
      <c r="L172" s="261"/>
      <c r="M172" s="261"/>
      <c r="N172" s="261"/>
      <c r="O172" s="261"/>
      <c r="P172" s="261"/>
      <c r="Q172" s="261"/>
      <c r="R172" s="261"/>
      <c r="S172" s="261"/>
      <c r="T172" s="261"/>
      <c r="U172" s="261"/>
      <c r="V172" s="261"/>
      <c r="W172" s="261"/>
      <c r="X172" s="261"/>
      <c r="Y172" s="261"/>
      <c r="Z172" s="261"/>
      <c r="AA172" s="261"/>
      <c r="AB172" s="261"/>
      <c r="AC172" s="261"/>
      <c r="AD172" s="261"/>
      <c r="AE172" s="261"/>
      <c r="AF172" s="261"/>
      <c r="AG172" s="261"/>
      <c r="AH172" s="261"/>
      <c r="AI172" s="261"/>
      <c r="AJ172" s="261"/>
      <c r="AK172" s="261"/>
      <c r="AL172" s="261"/>
      <c r="AM172" s="261"/>
      <c r="AN172" s="261"/>
      <c r="AO172" s="261"/>
      <c r="AP172" s="261"/>
      <c r="AQ172" s="262"/>
      <c r="AR172" s="261"/>
      <c r="AS172" s="263"/>
      <c r="AT172" s="263"/>
      <c r="AU172" s="263"/>
      <c r="AV172" s="263"/>
      <c r="AW172" s="263"/>
      <c r="AX172" s="263"/>
      <c r="AY172" s="263"/>
      <c r="AZ172" s="264"/>
      <c r="BA172" s="264"/>
      <c r="BB172" s="264"/>
      <c r="BC172" s="264"/>
      <c r="BD172" s="264"/>
      <c r="BE172" s="264"/>
      <c r="BF172" s="264"/>
      <c r="BG172" s="264"/>
      <c r="BH172" s="264"/>
      <c r="BI172" s="264"/>
      <c r="BJ172" s="264"/>
      <c r="BK172" s="264"/>
      <c r="BL172" s="264"/>
      <c r="BM172" s="264"/>
      <c r="BN172" s="264"/>
      <c r="BO172" s="264"/>
    </row>
    <row r="173" spans="1:67" s="265" customFormat="1">
      <c r="A173" s="290" t="s">
        <v>1637</v>
      </c>
      <c r="B173" s="169">
        <v>6</v>
      </c>
      <c r="C173" s="261"/>
      <c r="D173" s="261"/>
      <c r="E173" s="261"/>
      <c r="F173" s="261"/>
      <c r="G173" s="261">
        <v>6</v>
      </c>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c r="AJ173" s="261"/>
      <c r="AK173" s="261"/>
      <c r="AL173" s="261"/>
      <c r="AM173" s="261"/>
      <c r="AN173" s="261"/>
      <c r="AO173" s="261"/>
      <c r="AP173" s="261"/>
      <c r="AQ173" s="262"/>
      <c r="AR173" s="261"/>
      <c r="AS173" s="263"/>
      <c r="AT173" s="263"/>
      <c r="AU173" s="263"/>
      <c r="AV173" s="263"/>
      <c r="AW173" s="263"/>
      <c r="AX173" s="263"/>
      <c r="AY173" s="263"/>
      <c r="AZ173" s="264"/>
      <c r="BA173" s="264"/>
      <c r="BB173" s="264"/>
      <c r="BC173" s="264"/>
      <c r="BD173" s="264"/>
      <c r="BE173" s="264"/>
      <c r="BF173" s="264"/>
      <c r="BG173" s="264"/>
      <c r="BH173" s="264"/>
      <c r="BI173" s="264"/>
      <c r="BJ173" s="264"/>
      <c r="BK173" s="264"/>
      <c r="BL173" s="264"/>
      <c r="BM173" s="264"/>
      <c r="BN173" s="264"/>
      <c r="BO173" s="264"/>
    </row>
    <row r="174" spans="1:67" s="265" customFormat="1">
      <c r="A174" s="290" t="s">
        <v>1638</v>
      </c>
      <c r="B174" s="169">
        <v>35</v>
      </c>
      <c r="C174" s="261"/>
      <c r="D174" s="261"/>
      <c r="E174" s="261"/>
      <c r="F174" s="261"/>
      <c r="G174" s="261"/>
      <c r="H174" s="261">
        <v>35</v>
      </c>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61"/>
      <c r="AE174" s="261"/>
      <c r="AF174" s="261"/>
      <c r="AG174" s="261"/>
      <c r="AH174" s="261"/>
      <c r="AI174" s="261"/>
      <c r="AJ174" s="261"/>
      <c r="AK174" s="261"/>
      <c r="AL174" s="261"/>
      <c r="AM174" s="261"/>
      <c r="AN174" s="261"/>
      <c r="AO174" s="261"/>
      <c r="AP174" s="261"/>
      <c r="AQ174" s="262"/>
      <c r="AR174" s="261"/>
      <c r="AS174" s="263"/>
      <c r="AT174" s="263"/>
      <c r="AU174" s="263"/>
      <c r="AV174" s="263"/>
      <c r="AW174" s="263"/>
      <c r="AX174" s="263"/>
      <c r="AY174" s="263"/>
      <c r="AZ174" s="264"/>
      <c r="BA174" s="264"/>
      <c r="BB174" s="264"/>
      <c r="BC174" s="264"/>
      <c r="BD174" s="264"/>
      <c r="BE174" s="264"/>
      <c r="BF174" s="264"/>
      <c r="BG174" s="264"/>
      <c r="BH174" s="264"/>
      <c r="BI174" s="264"/>
      <c r="BJ174" s="264"/>
      <c r="BK174" s="264"/>
      <c r="BL174" s="264"/>
      <c r="BM174" s="264"/>
      <c r="BN174" s="264"/>
      <c r="BO174" s="264"/>
    </row>
    <row r="175" spans="1:67" s="295" customFormat="1">
      <c r="A175" s="289" t="s">
        <v>1639</v>
      </c>
      <c r="B175" s="167">
        <v>254</v>
      </c>
      <c r="C175" s="291">
        <v>15</v>
      </c>
      <c r="D175" s="291">
        <v>15</v>
      </c>
      <c r="E175" s="291">
        <v>15</v>
      </c>
      <c r="F175" s="291">
        <v>1</v>
      </c>
      <c r="G175" s="291">
        <v>14</v>
      </c>
      <c r="H175" s="291">
        <v>51</v>
      </c>
      <c r="I175" s="291">
        <v>10</v>
      </c>
      <c r="J175" s="291">
        <v>15</v>
      </c>
      <c r="K175" s="291"/>
      <c r="L175" s="291">
        <v>13</v>
      </c>
      <c r="M175" s="291"/>
      <c r="N175" s="291"/>
      <c r="O175" s="291">
        <v>6</v>
      </c>
      <c r="P175" s="291">
        <v>27</v>
      </c>
      <c r="Q175" s="291">
        <v>15</v>
      </c>
      <c r="R175" s="291">
        <v>2</v>
      </c>
      <c r="S175" s="291">
        <v>7</v>
      </c>
      <c r="T175" s="291"/>
      <c r="U175" s="291"/>
      <c r="V175" s="291"/>
      <c r="W175" s="291"/>
      <c r="X175" s="291"/>
      <c r="Y175" s="291"/>
      <c r="Z175" s="291"/>
      <c r="AA175" s="291">
        <v>6</v>
      </c>
      <c r="AB175" s="291">
        <v>15</v>
      </c>
      <c r="AC175" s="291"/>
      <c r="AD175" s="291"/>
      <c r="AE175" s="291"/>
      <c r="AF175" s="291">
        <v>4</v>
      </c>
      <c r="AG175" s="291">
        <v>4</v>
      </c>
      <c r="AH175" s="291">
        <v>4</v>
      </c>
      <c r="AI175" s="291"/>
      <c r="AJ175" s="291">
        <v>15</v>
      </c>
      <c r="AK175" s="291"/>
      <c r="AL175" s="291"/>
      <c r="AM175" s="291"/>
      <c r="AN175" s="291"/>
      <c r="AO175" s="291"/>
      <c r="AP175" s="291"/>
      <c r="AQ175" s="292"/>
      <c r="AR175" s="291"/>
      <c r="AS175" s="293"/>
      <c r="AT175" s="293"/>
      <c r="AU175" s="293"/>
      <c r="AV175" s="293"/>
      <c r="AW175" s="293"/>
      <c r="AX175" s="293"/>
      <c r="AY175" s="293"/>
      <c r="AZ175" s="294"/>
      <c r="BA175" s="294"/>
      <c r="BB175" s="294"/>
      <c r="BC175" s="294"/>
      <c r="BD175" s="294"/>
      <c r="BE175" s="294"/>
      <c r="BF175" s="294"/>
      <c r="BG175" s="294"/>
      <c r="BH175" s="294"/>
      <c r="BI175" s="294"/>
      <c r="BJ175" s="294"/>
      <c r="BK175" s="294"/>
      <c r="BL175" s="294"/>
      <c r="BM175" s="294"/>
      <c r="BN175" s="294"/>
      <c r="BO175" s="294"/>
    </row>
    <row r="176" spans="1:67" s="265" customFormat="1">
      <c r="A176" s="290" t="s">
        <v>1640</v>
      </c>
      <c r="B176" s="169">
        <v>47</v>
      </c>
      <c r="C176" s="261"/>
      <c r="D176" s="261"/>
      <c r="E176" s="261"/>
      <c r="F176" s="261"/>
      <c r="G176" s="261"/>
      <c r="H176" s="261">
        <v>26</v>
      </c>
      <c r="I176" s="261"/>
      <c r="J176" s="261"/>
      <c r="K176" s="261"/>
      <c r="L176" s="261"/>
      <c r="M176" s="261"/>
      <c r="N176" s="261"/>
      <c r="O176" s="261"/>
      <c r="P176" s="261"/>
      <c r="Q176" s="261"/>
      <c r="R176" s="261"/>
      <c r="S176" s="261"/>
      <c r="T176" s="261"/>
      <c r="U176" s="261"/>
      <c r="V176" s="261"/>
      <c r="W176" s="261"/>
      <c r="X176" s="261"/>
      <c r="Y176" s="261"/>
      <c r="Z176" s="261"/>
      <c r="AA176" s="261">
        <v>6</v>
      </c>
      <c r="AB176" s="261">
        <v>15</v>
      </c>
      <c r="AC176" s="261"/>
      <c r="AD176" s="261"/>
      <c r="AE176" s="261"/>
      <c r="AF176" s="261"/>
      <c r="AG176" s="261"/>
      <c r="AH176" s="261"/>
      <c r="AI176" s="261"/>
      <c r="AJ176" s="261"/>
      <c r="AK176" s="261"/>
      <c r="AL176" s="261"/>
      <c r="AM176" s="261"/>
      <c r="AN176" s="261"/>
      <c r="AO176" s="261"/>
      <c r="AP176" s="261"/>
      <c r="AQ176" s="262"/>
      <c r="AR176" s="261"/>
      <c r="AS176" s="263"/>
      <c r="AT176" s="263"/>
      <c r="AU176" s="263"/>
      <c r="AV176" s="263"/>
      <c r="AW176" s="263"/>
      <c r="AX176" s="263"/>
      <c r="AY176" s="263"/>
      <c r="AZ176" s="264"/>
      <c r="BA176" s="264"/>
      <c r="BB176" s="264"/>
      <c r="BC176" s="264"/>
      <c r="BD176" s="264"/>
      <c r="BE176" s="264"/>
      <c r="BF176" s="264"/>
      <c r="BG176" s="264"/>
      <c r="BH176" s="264"/>
      <c r="BI176" s="264"/>
      <c r="BJ176" s="264"/>
      <c r="BK176" s="264"/>
      <c r="BL176" s="264"/>
      <c r="BM176" s="264"/>
      <c r="BN176" s="264"/>
      <c r="BO176" s="264"/>
    </row>
    <row r="177" spans="1:67" s="265" customFormat="1">
      <c r="A177" s="290" t="s">
        <v>1641</v>
      </c>
      <c r="B177" s="169">
        <v>17</v>
      </c>
      <c r="C177" s="261"/>
      <c r="D177" s="261"/>
      <c r="E177" s="261"/>
      <c r="F177" s="261"/>
      <c r="G177" s="261"/>
      <c r="H177" s="261">
        <v>17</v>
      </c>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1"/>
      <c r="AM177" s="261"/>
      <c r="AN177" s="261"/>
      <c r="AO177" s="261"/>
      <c r="AP177" s="261"/>
      <c r="AQ177" s="262"/>
      <c r="AR177" s="261"/>
      <c r="AS177" s="263"/>
      <c r="AT177" s="263"/>
      <c r="AU177" s="263"/>
      <c r="AV177" s="263"/>
      <c r="AW177" s="263"/>
      <c r="AX177" s="263"/>
      <c r="AY177" s="263"/>
      <c r="AZ177" s="264"/>
      <c r="BA177" s="264"/>
      <c r="BB177" s="264"/>
      <c r="BC177" s="264"/>
      <c r="BD177" s="264"/>
      <c r="BE177" s="264"/>
      <c r="BF177" s="264"/>
      <c r="BG177" s="264"/>
      <c r="BH177" s="264"/>
      <c r="BI177" s="264"/>
      <c r="BJ177" s="264"/>
      <c r="BK177" s="264"/>
      <c r="BL177" s="264"/>
      <c r="BM177" s="264"/>
      <c r="BN177" s="264"/>
      <c r="BO177" s="264"/>
    </row>
    <row r="178" spans="1:67" s="265" customFormat="1">
      <c r="A178" s="290" t="s">
        <v>1642</v>
      </c>
      <c r="B178" s="169">
        <v>8</v>
      </c>
      <c r="C178" s="261"/>
      <c r="D178" s="261"/>
      <c r="E178" s="261"/>
      <c r="F178" s="261"/>
      <c r="G178" s="261"/>
      <c r="H178" s="261">
        <v>8</v>
      </c>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61"/>
      <c r="AE178" s="261"/>
      <c r="AF178" s="261"/>
      <c r="AG178" s="261"/>
      <c r="AH178" s="261"/>
      <c r="AI178" s="261"/>
      <c r="AJ178" s="261"/>
      <c r="AK178" s="261"/>
      <c r="AL178" s="261"/>
      <c r="AM178" s="261"/>
      <c r="AN178" s="261"/>
      <c r="AO178" s="261"/>
      <c r="AP178" s="261"/>
      <c r="AQ178" s="262"/>
      <c r="AR178" s="261"/>
      <c r="AS178" s="263"/>
      <c r="AT178" s="263"/>
      <c r="AU178" s="263"/>
      <c r="AV178" s="263"/>
      <c r="AW178" s="263"/>
      <c r="AX178" s="263"/>
      <c r="AY178" s="263"/>
      <c r="AZ178" s="264"/>
      <c r="BA178" s="264"/>
      <c r="BB178" s="264"/>
      <c r="BC178" s="264"/>
      <c r="BD178" s="264"/>
      <c r="BE178" s="264"/>
      <c r="BF178" s="264"/>
      <c r="BG178" s="264"/>
      <c r="BH178" s="264"/>
      <c r="BI178" s="264"/>
      <c r="BJ178" s="264"/>
      <c r="BK178" s="264"/>
      <c r="BL178" s="264"/>
      <c r="BM178" s="264"/>
      <c r="BN178" s="264"/>
      <c r="BO178" s="264"/>
    </row>
    <row r="179" spans="1:67" s="265" customFormat="1">
      <c r="A179" s="290" t="s">
        <v>1562</v>
      </c>
      <c r="B179" s="169">
        <v>13</v>
      </c>
      <c r="C179" s="261"/>
      <c r="D179" s="261"/>
      <c r="E179" s="261"/>
      <c r="F179" s="261"/>
      <c r="G179" s="261"/>
      <c r="H179" s="261"/>
      <c r="I179" s="261"/>
      <c r="J179" s="261"/>
      <c r="K179" s="261"/>
      <c r="L179" s="261">
        <v>13</v>
      </c>
      <c r="M179" s="261"/>
      <c r="N179" s="261"/>
      <c r="O179" s="261"/>
      <c r="P179" s="261"/>
      <c r="Q179" s="261"/>
      <c r="R179" s="261"/>
      <c r="S179" s="261"/>
      <c r="T179" s="261"/>
      <c r="U179" s="261"/>
      <c r="V179" s="261"/>
      <c r="W179" s="261"/>
      <c r="X179" s="261"/>
      <c r="Y179" s="261"/>
      <c r="Z179" s="261"/>
      <c r="AA179" s="261"/>
      <c r="AB179" s="261"/>
      <c r="AC179" s="261"/>
      <c r="AD179" s="261"/>
      <c r="AE179" s="261"/>
      <c r="AF179" s="261"/>
      <c r="AG179" s="261"/>
      <c r="AH179" s="261"/>
      <c r="AI179" s="261"/>
      <c r="AJ179" s="261"/>
      <c r="AK179" s="261"/>
      <c r="AL179" s="261"/>
      <c r="AM179" s="261"/>
      <c r="AN179" s="261"/>
      <c r="AO179" s="261"/>
      <c r="AP179" s="261"/>
      <c r="AQ179" s="262"/>
      <c r="AR179" s="261"/>
      <c r="AS179" s="263"/>
      <c r="AT179" s="263"/>
      <c r="AU179" s="263"/>
      <c r="AV179" s="263"/>
      <c r="AW179" s="263"/>
      <c r="AX179" s="263"/>
      <c r="AY179" s="263"/>
      <c r="AZ179" s="264"/>
      <c r="BA179" s="264"/>
      <c r="BB179" s="264"/>
      <c r="BC179" s="264"/>
      <c r="BD179" s="264"/>
      <c r="BE179" s="264"/>
      <c r="BF179" s="264"/>
      <c r="BG179" s="264"/>
      <c r="BH179" s="264"/>
      <c r="BI179" s="264"/>
      <c r="BJ179" s="264"/>
      <c r="BK179" s="264"/>
      <c r="BL179" s="264"/>
      <c r="BM179" s="264"/>
      <c r="BN179" s="264"/>
      <c r="BO179" s="264"/>
    </row>
    <row r="180" spans="1:67" s="265" customFormat="1">
      <c r="A180" s="290" t="s">
        <v>1524</v>
      </c>
      <c r="B180" s="169">
        <v>25</v>
      </c>
      <c r="C180" s="261"/>
      <c r="D180" s="261"/>
      <c r="E180" s="261"/>
      <c r="F180" s="261"/>
      <c r="G180" s="261"/>
      <c r="H180" s="261"/>
      <c r="I180" s="261">
        <v>10</v>
      </c>
      <c r="J180" s="261">
        <v>15</v>
      </c>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261"/>
      <c r="AJ180" s="261"/>
      <c r="AK180" s="261"/>
      <c r="AL180" s="261"/>
      <c r="AM180" s="261"/>
      <c r="AN180" s="261"/>
      <c r="AO180" s="261"/>
      <c r="AP180" s="261"/>
      <c r="AQ180" s="262"/>
      <c r="AR180" s="261"/>
      <c r="AS180" s="263"/>
      <c r="AT180" s="263"/>
      <c r="AU180" s="263"/>
      <c r="AV180" s="263"/>
      <c r="AW180" s="263"/>
      <c r="AX180" s="263"/>
      <c r="AY180" s="263"/>
      <c r="AZ180" s="264"/>
      <c r="BA180" s="264"/>
      <c r="BB180" s="264"/>
      <c r="BC180" s="264"/>
      <c r="BD180" s="264"/>
      <c r="BE180" s="264"/>
      <c r="BF180" s="264"/>
      <c r="BG180" s="264"/>
      <c r="BH180" s="264"/>
      <c r="BI180" s="264"/>
      <c r="BJ180" s="264"/>
      <c r="BK180" s="264"/>
      <c r="BL180" s="264"/>
      <c r="BM180" s="264"/>
      <c r="BN180" s="264"/>
      <c r="BO180" s="264"/>
    </row>
    <row r="181" spans="1:67" s="265" customFormat="1">
      <c r="A181" s="290" t="s">
        <v>1643</v>
      </c>
      <c r="B181" s="169">
        <v>30</v>
      </c>
      <c r="C181" s="261">
        <v>15</v>
      </c>
      <c r="D181" s="261">
        <v>15</v>
      </c>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2"/>
      <c r="AR181" s="261"/>
      <c r="AS181" s="263"/>
      <c r="AT181" s="263"/>
      <c r="AU181" s="263"/>
      <c r="AV181" s="263"/>
      <c r="AW181" s="263"/>
      <c r="AX181" s="263"/>
      <c r="AY181" s="263"/>
      <c r="AZ181" s="264"/>
      <c r="BA181" s="264"/>
      <c r="BB181" s="264"/>
      <c r="BC181" s="264"/>
      <c r="BD181" s="264"/>
      <c r="BE181" s="264"/>
      <c r="BF181" s="264"/>
      <c r="BG181" s="264"/>
      <c r="BH181" s="264"/>
      <c r="BI181" s="264"/>
      <c r="BJ181" s="264"/>
      <c r="BK181" s="264"/>
      <c r="BL181" s="264"/>
      <c r="BM181" s="264"/>
      <c r="BN181" s="264"/>
      <c r="BO181" s="264"/>
    </row>
    <row r="182" spans="1:67" s="265" customFormat="1">
      <c r="A182" s="290" t="s">
        <v>1644</v>
      </c>
      <c r="B182" s="169">
        <v>15</v>
      </c>
      <c r="C182" s="261"/>
      <c r="D182" s="261"/>
      <c r="E182" s="261">
        <v>15</v>
      </c>
      <c r="F182" s="261"/>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61"/>
      <c r="AE182" s="261"/>
      <c r="AF182" s="261"/>
      <c r="AG182" s="261"/>
      <c r="AH182" s="261"/>
      <c r="AI182" s="261"/>
      <c r="AJ182" s="261"/>
      <c r="AK182" s="261"/>
      <c r="AL182" s="261"/>
      <c r="AM182" s="261"/>
      <c r="AN182" s="261"/>
      <c r="AO182" s="261"/>
      <c r="AP182" s="261"/>
      <c r="AQ182" s="262"/>
      <c r="AR182" s="261"/>
      <c r="AS182" s="263"/>
      <c r="AT182" s="263"/>
      <c r="AU182" s="263"/>
      <c r="AV182" s="263"/>
      <c r="AW182" s="263"/>
      <c r="AX182" s="263"/>
      <c r="AY182" s="263"/>
      <c r="AZ182" s="264"/>
      <c r="BA182" s="264"/>
      <c r="BB182" s="264"/>
      <c r="BC182" s="264"/>
      <c r="BD182" s="264"/>
      <c r="BE182" s="264"/>
      <c r="BF182" s="264"/>
      <c r="BG182" s="264"/>
      <c r="BH182" s="264"/>
      <c r="BI182" s="264"/>
      <c r="BJ182" s="264"/>
      <c r="BK182" s="264"/>
      <c r="BL182" s="264"/>
      <c r="BM182" s="264"/>
      <c r="BN182" s="264"/>
      <c r="BO182" s="264"/>
    </row>
    <row r="183" spans="1:67" s="265" customFormat="1">
      <c r="A183" s="290" t="s">
        <v>1645</v>
      </c>
      <c r="B183" s="169">
        <v>39</v>
      </c>
      <c r="C183" s="261"/>
      <c r="D183" s="261"/>
      <c r="E183" s="261"/>
      <c r="F183" s="261"/>
      <c r="G183" s="261"/>
      <c r="H183" s="261"/>
      <c r="I183" s="261"/>
      <c r="J183" s="261"/>
      <c r="K183" s="261"/>
      <c r="L183" s="261"/>
      <c r="M183" s="261"/>
      <c r="N183" s="261"/>
      <c r="O183" s="261"/>
      <c r="P183" s="261">
        <v>24</v>
      </c>
      <c r="Q183" s="261"/>
      <c r="R183" s="261"/>
      <c r="S183" s="261"/>
      <c r="T183" s="261"/>
      <c r="U183" s="261"/>
      <c r="V183" s="261"/>
      <c r="W183" s="261"/>
      <c r="X183" s="261"/>
      <c r="Y183" s="261"/>
      <c r="Z183" s="261"/>
      <c r="AA183" s="261"/>
      <c r="AB183" s="261"/>
      <c r="AC183" s="261"/>
      <c r="AD183" s="261"/>
      <c r="AE183" s="261"/>
      <c r="AF183" s="261"/>
      <c r="AG183" s="261"/>
      <c r="AH183" s="261"/>
      <c r="AI183" s="261"/>
      <c r="AJ183" s="261">
        <v>15</v>
      </c>
      <c r="AK183" s="261"/>
      <c r="AL183" s="261"/>
      <c r="AM183" s="261"/>
      <c r="AN183" s="261"/>
      <c r="AO183" s="261"/>
      <c r="AP183" s="261"/>
      <c r="AQ183" s="262"/>
      <c r="AR183" s="261"/>
      <c r="AS183" s="263"/>
      <c r="AT183" s="263"/>
      <c r="AU183" s="263"/>
      <c r="AV183" s="263"/>
      <c r="AW183" s="263"/>
      <c r="AX183" s="263"/>
      <c r="AY183" s="263"/>
      <c r="AZ183" s="264"/>
      <c r="BA183" s="264"/>
      <c r="BB183" s="264"/>
      <c r="BC183" s="264"/>
      <c r="BD183" s="264"/>
      <c r="BE183" s="264"/>
      <c r="BF183" s="264"/>
      <c r="BG183" s="264"/>
      <c r="BH183" s="264"/>
      <c r="BI183" s="264"/>
      <c r="BJ183" s="264"/>
      <c r="BK183" s="264"/>
      <c r="BL183" s="264"/>
      <c r="BM183" s="264"/>
      <c r="BN183" s="264"/>
      <c r="BO183" s="264"/>
    </row>
    <row r="184" spans="1:67" s="265" customFormat="1">
      <c r="A184" s="290" t="s">
        <v>1646</v>
      </c>
      <c r="B184" s="169">
        <v>39</v>
      </c>
      <c r="C184" s="261"/>
      <c r="D184" s="261"/>
      <c r="E184" s="261"/>
      <c r="F184" s="261"/>
      <c r="G184" s="261"/>
      <c r="H184" s="261"/>
      <c r="I184" s="261"/>
      <c r="J184" s="261"/>
      <c r="K184" s="261"/>
      <c r="L184" s="261"/>
      <c r="M184" s="261"/>
      <c r="N184" s="261"/>
      <c r="O184" s="261"/>
      <c r="P184" s="261">
        <v>3</v>
      </c>
      <c r="Q184" s="261">
        <v>15</v>
      </c>
      <c r="R184" s="261">
        <v>2</v>
      </c>
      <c r="S184" s="261">
        <v>7</v>
      </c>
      <c r="T184" s="261"/>
      <c r="U184" s="261"/>
      <c r="V184" s="261"/>
      <c r="W184" s="261"/>
      <c r="X184" s="261"/>
      <c r="Y184" s="261"/>
      <c r="Z184" s="261"/>
      <c r="AA184" s="261"/>
      <c r="AB184" s="261"/>
      <c r="AC184" s="261"/>
      <c r="AD184" s="261"/>
      <c r="AE184" s="261"/>
      <c r="AF184" s="261">
        <v>4</v>
      </c>
      <c r="AG184" s="261">
        <v>4</v>
      </c>
      <c r="AH184" s="261">
        <v>4</v>
      </c>
      <c r="AI184" s="261"/>
      <c r="AJ184" s="261"/>
      <c r="AK184" s="261"/>
      <c r="AL184" s="261"/>
      <c r="AM184" s="261"/>
      <c r="AN184" s="261"/>
      <c r="AO184" s="261"/>
      <c r="AP184" s="261"/>
      <c r="AQ184" s="262"/>
      <c r="AR184" s="261"/>
      <c r="AS184" s="263"/>
      <c r="AT184" s="263"/>
      <c r="AU184" s="263"/>
      <c r="AV184" s="263"/>
      <c r="AW184" s="263"/>
      <c r="AX184" s="263"/>
      <c r="AY184" s="263"/>
      <c r="AZ184" s="264"/>
      <c r="BA184" s="264"/>
      <c r="BB184" s="264"/>
      <c r="BC184" s="264"/>
      <c r="BD184" s="264"/>
      <c r="BE184" s="264"/>
      <c r="BF184" s="264"/>
      <c r="BG184" s="264"/>
      <c r="BH184" s="264"/>
      <c r="BI184" s="264"/>
      <c r="BJ184" s="264"/>
      <c r="BK184" s="264"/>
      <c r="BL184" s="264"/>
      <c r="BM184" s="264"/>
      <c r="BN184" s="264"/>
      <c r="BO184" s="264"/>
    </row>
    <row r="185" spans="1:67" s="265" customFormat="1">
      <c r="A185" s="290" t="s">
        <v>1599</v>
      </c>
      <c r="B185" s="169">
        <v>15</v>
      </c>
      <c r="C185" s="261"/>
      <c r="D185" s="261"/>
      <c r="E185" s="261"/>
      <c r="F185" s="261">
        <v>1</v>
      </c>
      <c r="G185" s="261">
        <v>14</v>
      </c>
      <c r="H185" s="261"/>
      <c r="I185" s="261"/>
      <c r="J185" s="261"/>
      <c r="K185" s="261"/>
      <c r="L185" s="261"/>
      <c r="M185" s="261"/>
      <c r="N185" s="261"/>
      <c r="O185" s="261"/>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61"/>
      <c r="AQ185" s="262"/>
      <c r="AR185" s="261"/>
      <c r="AS185" s="263"/>
      <c r="AT185" s="263"/>
      <c r="AU185" s="263"/>
      <c r="AV185" s="263"/>
      <c r="AW185" s="263"/>
      <c r="AX185" s="263"/>
      <c r="AY185" s="263"/>
      <c r="AZ185" s="264"/>
      <c r="BA185" s="264"/>
      <c r="BB185" s="264"/>
      <c r="BC185" s="264"/>
      <c r="BD185" s="264"/>
      <c r="BE185" s="264"/>
      <c r="BF185" s="264"/>
      <c r="BG185" s="264"/>
      <c r="BH185" s="264"/>
      <c r="BI185" s="264"/>
      <c r="BJ185" s="264"/>
      <c r="BK185" s="264"/>
      <c r="BL185" s="264"/>
      <c r="BM185" s="264"/>
      <c r="BN185" s="264"/>
      <c r="BO185" s="264"/>
    </row>
    <row r="186" spans="1:67" s="265" customFormat="1">
      <c r="A186" s="290" t="s">
        <v>1647</v>
      </c>
      <c r="B186" s="169">
        <v>6</v>
      </c>
      <c r="C186" s="261"/>
      <c r="D186" s="261"/>
      <c r="E186" s="261"/>
      <c r="F186" s="261"/>
      <c r="G186" s="261"/>
      <c r="H186" s="261"/>
      <c r="I186" s="261"/>
      <c r="J186" s="261"/>
      <c r="K186" s="261"/>
      <c r="L186" s="261"/>
      <c r="M186" s="261"/>
      <c r="N186" s="261"/>
      <c r="O186" s="261">
        <v>6</v>
      </c>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2"/>
      <c r="AR186" s="261"/>
      <c r="AS186" s="263"/>
      <c r="AT186" s="263"/>
      <c r="AU186" s="263"/>
      <c r="AV186" s="263"/>
      <c r="AW186" s="263"/>
      <c r="AX186" s="263"/>
      <c r="AY186" s="263"/>
      <c r="AZ186" s="264"/>
      <c r="BA186" s="264"/>
      <c r="BB186" s="264"/>
      <c r="BC186" s="264"/>
      <c r="BD186" s="264"/>
      <c r="BE186" s="264"/>
      <c r="BF186" s="264"/>
      <c r="BG186" s="264"/>
      <c r="BH186" s="264"/>
      <c r="BI186" s="264"/>
      <c r="BJ186" s="264"/>
      <c r="BK186" s="264"/>
      <c r="BL186" s="264"/>
      <c r="BM186" s="264"/>
      <c r="BN186" s="264"/>
      <c r="BO186" s="264"/>
    </row>
    <row r="187" spans="1:67" s="295" customFormat="1">
      <c r="A187" s="289" t="s">
        <v>1648</v>
      </c>
      <c r="B187" s="167">
        <v>79</v>
      </c>
      <c r="C187" s="291">
        <v>4</v>
      </c>
      <c r="D187" s="291">
        <v>3</v>
      </c>
      <c r="E187" s="291">
        <v>2</v>
      </c>
      <c r="F187" s="291"/>
      <c r="G187" s="291">
        <v>18</v>
      </c>
      <c r="H187" s="291">
        <v>18</v>
      </c>
      <c r="I187" s="291">
        <v>10</v>
      </c>
      <c r="J187" s="291"/>
      <c r="K187" s="291"/>
      <c r="L187" s="291"/>
      <c r="M187" s="291"/>
      <c r="N187" s="291"/>
      <c r="O187" s="291"/>
      <c r="P187" s="291">
        <v>24</v>
      </c>
      <c r="Q187" s="291"/>
      <c r="R187" s="291"/>
      <c r="S187" s="291"/>
      <c r="T187" s="291"/>
      <c r="U187" s="291"/>
      <c r="V187" s="291"/>
      <c r="W187" s="291"/>
      <c r="X187" s="291"/>
      <c r="Y187" s="291"/>
      <c r="Z187" s="291"/>
      <c r="AA187" s="291"/>
      <c r="AB187" s="291"/>
      <c r="AC187" s="291"/>
      <c r="AD187" s="291"/>
      <c r="AE187" s="291"/>
      <c r="AF187" s="291"/>
      <c r="AG187" s="291"/>
      <c r="AH187" s="291"/>
      <c r="AI187" s="291"/>
      <c r="AJ187" s="291"/>
      <c r="AK187" s="291"/>
      <c r="AL187" s="291"/>
      <c r="AM187" s="291"/>
      <c r="AN187" s="291"/>
      <c r="AO187" s="291"/>
      <c r="AP187" s="291"/>
      <c r="AQ187" s="292"/>
      <c r="AR187" s="291"/>
      <c r="AS187" s="293"/>
      <c r="AT187" s="293"/>
      <c r="AU187" s="293"/>
      <c r="AV187" s="293"/>
      <c r="AW187" s="293"/>
      <c r="AX187" s="293"/>
      <c r="AY187" s="293"/>
      <c r="AZ187" s="294"/>
      <c r="BA187" s="294"/>
      <c r="BB187" s="294"/>
      <c r="BC187" s="294"/>
      <c r="BD187" s="294"/>
      <c r="BE187" s="294"/>
      <c r="BF187" s="294"/>
      <c r="BG187" s="294"/>
      <c r="BH187" s="294"/>
      <c r="BI187" s="294"/>
      <c r="BJ187" s="294"/>
      <c r="BK187" s="294"/>
      <c r="BL187" s="294"/>
      <c r="BM187" s="294"/>
      <c r="BN187" s="294"/>
      <c r="BO187" s="294"/>
    </row>
    <row r="188" spans="1:67" s="265" customFormat="1">
      <c r="A188" s="290" t="s">
        <v>1649</v>
      </c>
      <c r="B188" s="169">
        <v>10</v>
      </c>
      <c r="C188" s="261"/>
      <c r="D188" s="261"/>
      <c r="E188" s="261"/>
      <c r="F188" s="261"/>
      <c r="G188" s="261"/>
      <c r="H188" s="261"/>
      <c r="I188" s="261">
        <v>10</v>
      </c>
      <c r="J188" s="261"/>
      <c r="K188" s="261"/>
      <c r="L188" s="261"/>
      <c r="M188" s="261"/>
      <c r="N188" s="261"/>
      <c r="O188" s="261"/>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2"/>
      <c r="AR188" s="261"/>
      <c r="AS188" s="263"/>
      <c r="AT188" s="263"/>
      <c r="AU188" s="263"/>
      <c r="AV188" s="263"/>
      <c r="AW188" s="263"/>
      <c r="AX188" s="263"/>
      <c r="AY188" s="263"/>
      <c r="AZ188" s="264"/>
      <c r="BA188" s="264"/>
      <c r="BB188" s="264"/>
      <c r="BC188" s="264"/>
      <c r="BD188" s="264"/>
      <c r="BE188" s="264"/>
      <c r="BF188" s="264"/>
      <c r="BG188" s="264"/>
      <c r="BH188" s="264"/>
      <c r="BI188" s="264"/>
      <c r="BJ188" s="264"/>
      <c r="BK188" s="264"/>
      <c r="BL188" s="264"/>
      <c r="BM188" s="264"/>
      <c r="BN188" s="264"/>
      <c r="BO188" s="264"/>
    </row>
    <row r="189" spans="1:67" s="265" customFormat="1">
      <c r="A189" s="290" t="s">
        <v>1609</v>
      </c>
      <c r="B189" s="169">
        <v>18</v>
      </c>
      <c r="C189" s="261"/>
      <c r="D189" s="261"/>
      <c r="E189" s="261"/>
      <c r="F189" s="261"/>
      <c r="G189" s="261"/>
      <c r="H189" s="261">
        <v>18</v>
      </c>
      <c r="I189" s="261"/>
      <c r="J189" s="261"/>
      <c r="K189" s="261"/>
      <c r="L189" s="261"/>
      <c r="M189" s="261"/>
      <c r="N189" s="261"/>
      <c r="O189" s="261"/>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2"/>
      <c r="AR189" s="261"/>
      <c r="AS189" s="263"/>
      <c r="AT189" s="263"/>
      <c r="AU189" s="263"/>
      <c r="AV189" s="263"/>
      <c r="AW189" s="263"/>
      <c r="AX189" s="263"/>
      <c r="AY189" s="263"/>
      <c r="AZ189" s="264"/>
      <c r="BA189" s="264"/>
      <c r="BB189" s="264"/>
      <c r="BC189" s="264"/>
      <c r="BD189" s="264"/>
      <c r="BE189" s="264"/>
      <c r="BF189" s="264"/>
      <c r="BG189" s="264"/>
      <c r="BH189" s="264"/>
      <c r="BI189" s="264"/>
      <c r="BJ189" s="264"/>
      <c r="BK189" s="264"/>
      <c r="BL189" s="264"/>
      <c r="BM189" s="264"/>
      <c r="BN189" s="264"/>
      <c r="BO189" s="264"/>
    </row>
    <row r="190" spans="1:67" s="265" customFormat="1">
      <c r="A190" s="290" t="s">
        <v>1469</v>
      </c>
      <c r="B190" s="169">
        <v>24</v>
      </c>
      <c r="C190" s="261"/>
      <c r="D190" s="261"/>
      <c r="E190" s="261"/>
      <c r="F190" s="261"/>
      <c r="G190" s="261"/>
      <c r="H190" s="261"/>
      <c r="I190" s="261"/>
      <c r="J190" s="261"/>
      <c r="K190" s="261"/>
      <c r="L190" s="261"/>
      <c r="M190" s="261"/>
      <c r="N190" s="261"/>
      <c r="O190" s="261"/>
      <c r="P190" s="261">
        <v>24</v>
      </c>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c r="AO190" s="261"/>
      <c r="AP190" s="261"/>
      <c r="AQ190" s="262"/>
      <c r="AR190" s="261"/>
      <c r="AS190" s="263"/>
      <c r="AT190" s="263"/>
      <c r="AU190" s="263"/>
      <c r="AV190" s="263"/>
      <c r="AW190" s="263"/>
      <c r="AX190" s="263"/>
      <c r="AY190" s="263"/>
      <c r="AZ190" s="264"/>
      <c r="BA190" s="264"/>
      <c r="BB190" s="264"/>
      <c r="BC190" s="264"/>
      <c r="BD190" s="264"/>
      <c r="BE190" s="264"/>
      <c r="BF190" s="264"/>
      <c r="BG190" s="264"/>
      <c r="BH190" s="264"/>
      <c r="BI190" s="264"/>
      <c r="BJ190" s="264"/>
      <c r="BK190" s="264"/>
      <c r="BL190" s="264"/>
      <c r="BM190" s="264"/>
      <c r="BN190" s="264"/>
      <c r="BO190" s="264"/>
    </row>
    <row r="191" spans="1:67" s="265" customFormat="1">
      <c r="A191" s="290" t="s">
        <v>1460</v>
      </c>
      <c r="B191" s="169">
        <v>18</v>
      </c>
      <c r="C191" s="261"/>
      <c r="D191" s="261"/>
      <c r="E191" s="261"/>
      <c r="F191" s="261"/>
      <c r="G191" s="261">
        <v>18</v>
      </c>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2"/>
      <c r="AR191" s="261"/>
      <c r="AS191" s="263"/>
      <c r="AT191" s="263"/>
      <c r="AU191" s="263"/>
      <c r="AV191" s="263"/>
      <c r="AW191" s="263"/>
      <c r="AX191" s="263"/>
      <c r="AY191" s="263"/>
      <c r="AZ191" s="264"/>
      <c r="BA191" s="264"/>
      <c r="BB191" s="264"/>
      <c r="BC191" s="264"/>
      <c r="BD191" s="264"/>
      <c r="BE191" s="264"/>
      <c r="BF191" s="264"/>
      <c r="BG191" s="264"/>
      <c r="BH191" s="264"/>
      <c r="BI191" s="264"/>
      <c r="BJ191" s="264"/>
      <c r="BK191" s="264"/>
      <c r="BL191" s="264"/>
      <c r="BM191" s="264"/>
      <c r="BN191" s="264"/>
      <c r="BO191" s="264"/>
    </row>
    <row r="192" spans="1:67" s="265" customFormat="1">
      <c r="A192" s="290" t="s">
        <v>1458</v>
      </c>
      <c r="B192" s="169">
        <v>2</v>
      </c>
      <c r="C192" s="261"/>
      <c r="D192" s="261"/>
      <c r="E192" s="261">
        <v>2</v>
      </c>
      <c r="F192" s="261"/>
      <c r="G192" s="261"/>
      <c r="H192" s="261"/>
      <c r="I192" s="261"/>
      <c r="J192" s="261"/>
      <c r="K192" s="261"/>
      <c r="L192" s="261"/>
      <c r="M192" s="261"/>
      <c r="N192" s="261"/>
      <c r="O192" s="261"/>
      <c r="P192" s="261"/>
      <c r="Q192" s="261"/>
      <c r="R192" s="261"/>
      <c r="S192" s="261"/>
      <c r="T192" s="261"/>
      <c r="U192" s="261"/>
      <c r="V192" s="261"/>
      <c r="W192" s="261"/>
      <c r="X192" s="261"/>
      <c r="Y192" s="261"/>
      <c r="Z192" s="261"/>
      <c r="AA192" s="261"/>
      <c r="AB192" s="261"/>
      <c r="AC192" s="261"/>
      <c r="AD192" s="261"/>
      <c r="AE192" s="261"/>
      <c r="AF192" s="261"/>
      <c r="AG192" s="261"/>
      <c r="AH192" s="261"/>
      <c r="AI192" s="261"/>
      <c r="AJ192" s="261"/>
      <c r="AK192" s="261"/>
      <c r="AL192" s="261"/>
      <c r="AM192" s="261"/>
      <c r="AN192" s="261"/>
      <c r="AO192" s="261"/>
      <c r="AP192" s="261"/>
      <c r="AQ192" s="262"/>
      <c r="AR192" s="261"/>
      <c r="AS192" s="263"/>
      <c r="AT192" s="263"/>
      <c r="AU192" s="263"/>
      <c r="AV192" s="263"/>
      <c r="AW192" s="263"/>
      <c r="AX192" s="263"/>
      <c r="AY192" s="263"/>
      <c r="AZ192" s="264"/>
      <c r="BA192" s="264"/>
      <c r="BB192" s="264"/>
      <c r="BC192" s="264"/>
      <c r="BD192" s="264"/>
      <c r="BE192" s="264"/>
      <c r="BF192" s="264"/>
      <c r="BG192" s="264"/>
      <c r="BH192" s="264"/>
      <c r="BI192" s="264"/>
      <c r="BJ192" s="264"/>
      <c r="BK192" s="264"/>
      <c r="BL192" s="264"/>
      <c r="BM192" s="264"/>
      <c r="BN192" s="264"/>
      <c r="BO192" s="264"/>
    </row>
    <row r="193" spans="1:67" s="265" customFormat="1">
      <c r="A193" s="290" t="s">
        <v>1650</v>
      </c>
      <c r="B193" s="169">
        <v>4</v>
      </c>
      <c r="C193" s="261">
        <v>4</v>
      </c>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c r="AA193" s="261"/>
      <c r="AB193" s="261"/>
      <c r="AC193" s="261"/>
      <c r="AD193" s="261"/>
      <c r="AE193" s="261"/>
      <c r="AF193" s="261"/>
      <c r="AG193" s="261"/>
      <c r="AH193" s="261"/>
      <c r="AI193" s="261"/>
      <c r="AJ193" s="261"/>
      <c r="AK193" s="261"/>
      <c r="AL193" s="261"/>
      <c r="AM193" s="261"/>
      <c r="AN193" s="261"/>
      <c r="AO193" s="261"/>
      <c r="AP193" s="261"/>
      <c r="AQ193" s="262"/>
      <c r="AR193" s="261"/>
      <c r="AS193" s="263"/>
      <c r="AT193" s="263"/>
      <c r="AU193" s="263"/>
      <c r="AV193" s="263"/>
      <c r="AW193" s="263"/>
      <c r="AX193" s="263"/>
      <c r="AY193" s="263"/>
      <c r="AZ193" s="264"/>
      <c r="BA193" s="264"/>
      <c r="BB193" s="264"/>
      <c r="BC193" s="264"/>
      <c r="BD193" s="264"/>
      <c r="BE193" s="264"/>
      <c r="BF193" s="264"/>
      <c r="BG193" s="264"/>
      <c r="BH193" s="264"/>
      <c r="BI193" s="264"/>
      <c r="BJ193" s="264"/>
      <c r="BK193" s="264"/>
      <c r="BL193" s="264"/>
      <c r="BM193" s="264"/>
      <c r="BN193" s="264"/>
      <c r="BO193" s="264"/>
    </row>
    <row r="194" spans="1:67" s="265" customFormat="1">
      <c r="A194" s="290" t="s">
        <v>1651</v>
      </c>
      <c r="B194" s="169">
        <v>3</v>
      </c>
      <c r="C194" s="261"/>
      <c r="D194" s="261">
        <v>3</v>
      </c>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c r="AA194" s="261"/>
      <c r="AB194" s="261"/>
      <c r="AC194" s="261"/>
      <c r="AD194" s="261"/>
      <c r="AE194" s="261"/>
      <c r="AF194" s="261"/>
      <c r="AG194" s="261"/>
      <c r="AH194" s="261"/>
      <c r="AI194" s="261"/>
      <c r="AJ194" s="261"/>
      <c r="AK194" s="261"/>
      <c r="AL194" s="261"/>
      <c r="AM194" s="261"/>
      <c r="AN194" s="261"/>
      <c r="AO194" s="261"/>
      <c r="AP194" s="261"/>
      <c r="AQ194" s="262"/>
      <c r="AR194" s="261"/>
      <c r="AS194" s="263"/>
      <c r="AT194" s="263"/>
      <c r="AU194" s="263"/>
      <c r="AV194" s="263"/>
      <c r="AW194" s="263"/>
      <c r="AX194" s="263"/>
      <c r="AY194" s="263"/>
      <c r="AZ194" s="264"/>
      <c r="BA194" s="264"/>
      <c r="BB194" s="264"/>
      <c r="BC194" s="264"/>
      <c r="BD194" s="264"/>
      <c r="BE194" s="264"/>
      <c r="BF194" s="264"/>
      <c r="BG194" s="264"/>
      <c r="BH194" s="264"/>
      <c r="BI194" s="264"/>
      <c r="BJ194" s="264"/>
      <c r="BK194" s="264"/>
      <c r="BL194" s="264"/>
      <c r="BM194" s="264"/>
      <c r="BN194" s="264"/>
      <c r="BO194" s="264"/>
    </row>
    <row r="195" spans="1:67" s="260" customFormat="1">
      <c r="A195" s="289" t="s">
        <v>1652</v>
      </c>
      <c r="B195" s="167">
        <v>93</v>
      </c>
      <c r="C195" s="256">
        <v>3</v>
      </c>
      <c r="D195" s="256">
        <v>6</v>
      </c>
      <c r="E195" s="256">
        <v>4</v>
      </c>
      <c r="F195" s="256"/>
      <c r="G195" s="256">
        <v>13</v>
      </c>
      <c r="H195" s="256">
        <v>22</v>
      </c>
      <c r="I195" s="256">
        <v>10</v>
      </c>
      <c r="J195" s="256"/>
      <c r="K195" s="256"/>
      <c r="L195" s="256"/>
      <c r="M195" s="256"/>
      <c r="N195" s="256"/>
      <c r="O195" s="256"/>
      <c r="P195" s="256">
        <v>20</v>
      </c>
      <c r="Q195" s="256">
        <v>7</v>
      </c>
      <c r="R195" s="256"/>
      <c r="S195" s="256"/>
      <c r="T195" s="256"/>
      <c r="U195" s="256"/>
      <c r="V195" s="256"/>
      <c r="W195" s="256"/>
      <c r="X195" s="256"/>
      <c r="Y195" s="256"/>
      <c r="Z195" s="256"/>
      <c r="AA195" s="256">
        <v>7</v>
      </c>
      <c r="AB195" s="256"/>
      <c r="AC195" s="256"/>
      <c r="AD195" s="256"/>
      <c r="AE195" s="256"/>
      <c r="AF195" s="256"/>
      <c r="AG195" s="256"/>
      <c r="AH195" s="256"/>
      <c r="AI195" s="256"/>
      <c r="AJ195" s="256"/>
      <c r="AK195" s="256"/>
      <c r="AL195" s="256"/>
      <c r="AM195" s="256"/>
      <c r="AN195" s="256"/>
      <c r="AO195" s="256">
        <v>1</v>
      </c>
      <c r="AP195" s="256"/>
      <c r="AQ195" s="257"/>
      <c r="AR195" s="256"/>
      <c r="AS195" s="258"/>
      <c r="AT195" s="258"/>
      <c r="AU195" s="258"/>
      <c r="AV195" s="258"/>
      <c r="AW195" s="258"/>
      <c r="AX195" s="258"/>
      <c r="AY195" s="258"/>
      <c r="AZ195" s="259"/>
      <c r="BA195" s="259"/>
      <c r="BB195" s="259"/>
      <c r="BC195" s="259"/>
      <c r="BD195" s="259"/>
      <c r="BE195" s="259"/>
      <c r="BF195" s="259"/>
      <c r="BG195" s="259"/>
      <c r="BH195" s="259"/>
      <c r="BI195" s="259"/>
      <c r="BJ195" s="259"/>
      <c r="BK195" s="259"/>
      <c r="BL195" s="259"/>
      <c r="BM195" s="259"/>
      <c r="BN195" s="259"/>
      <c r="BO195" s="259"/>
    </row>
    <row r="196" spans="1:67" s="265" customFormat="1">
      <c r="A196" s="290" t="s">
        <v>1653</v>
      </c>
      <c r="B196" s="169">
        <v>40</v>
      </c>
      <c r="C196" s="261"/>
      <c r="D196" s="261"/>
      <c r="E196" s="261"/>
      <c r="F196" s="261"/>
      <c r="G196" s="261"/>
      <c r="H196" s="261">
        <v>22</v>
      </c>
      <c r="I196" s="261">
        <v>10</v>
      </c>
      <c r="J196" s="261"/>
      <c r="K196" s="261"/>
      <c r="L196" s="261"/>
      <c r="M196" s="261"/>
      <c r="N196" s="261"/>
      <c r="O196" s="261"/>
      <c r="P196" s="261"/>
      <c r="Q196" s="261"/>
      <c r="R196" s="261"/>
      <c r="S196" s="261"/>
      <c r="T196" s="261"/>
      <c r="U196" s="261"/>
      <c r="V196" s="261"/>
      <c r="W196" s="261"/>
      <c r="X196" s="261"/>
      <c r="Y196" s="261"/>
      <c r="Z196" s="261"/>
      <c r="AA196" s="261">
        <v>7</v>
      </c>
      <c r="AB196" s="261"/>
      <c r="AC196" s="261"/>
      <c r="AD196" s="261"/>
      <c r="AE196" s="261"/>
      <c r="AF196" s="261"/>
      <c r="AG196" s="261"/>
      <c r="AH196" s="261"/>
      <c r="AI196" s="261"/>
      <c r="AJ196" s="261"/>
      <c r="AK196" s="261"/>
      <c r="AL196" s="261"/>
      <c r="AM196" s="261"/>
      <c r="AN196" s="261"/>
      <c r="AO196" s="261">
        <v>1</v>
      </c>
      <c r="AP196" s="261"/>
      <c r="AQ196" s="262"/>
      <c r="AR196" s="261"/>
      <c r="AS196" s="263"/>
      <c r="AT196" s="263"/>
      <c r="AU196" s="263"/>
      <c r="AV196" s="263"/>
      <c r="AW196" s="263"/>
      <c r="AX196" s="263"/>
      <c r="AY196" s="263"/>
      <c r="AZ196" s="264"/>
      <c r="BA196" s="264"/>
      <c r="BB196" s="264"/>
      <c r="BC196" s="264"/>
      <c r="BD196" s="264"/>
      <c r="BE196" s="264"/>
      <c r="BF196" s="264"/>
      <c r="BG196" s="264"/>
      <c r="BH196" s="264"/>
      <c r="BI196" s="264"/>
      <c r="BJ196" s="264"/>
      <c r="BK196" s="264"/>
      <c r="BL196" s="264"/>
      <c r="BM196" s="264"/>
      <c r="BN196" s="264"/>
      <c r="BO196" s="264"/>
    </row>
    <row r="197" spans="1:67" s="265" customFormat="1">
      <c r="A197" s="290" t="s">
        <v>1654</v>
      </c>
      <c r="B197" s="169">
        <v>13</v>
      </c>
      <c r="C197" s="261"/>
      <c r="D197" s="261"/>
      <c r="E197" s="261"/>
      <c r="F197" s="261"/>
      <c r="G197" s="261">
        <v>13</v>
      </c>
      <c r="H197" s="261"/>
      <c r="I197" s="261"/>
      <c r="J197" s="261"/>
      <c r="K197" s="261"/>
      <c r="L197" s="261"/>
      <c r="M197" s="261"/>
      <c r="N197" s="261"/>
      <c r="O197" s="261"/>
      <c r="P197" s="261"/>
      <c r="Q197" s="261"/>
      <c r="R197" s="261"/>
      <c r="S197" s="261"/>
      <c r="T197" s="261"/>
      <c r="U197" s="261"/>
      <c r="V197" s="261"/>
      <c r="W197" s="261"/>
      <c r="X197" s="261"/>
      <c r="Y197" s="261"/>
      <c r="Z197" s="261"/>
      <c r="AA197" s="261"/>
      <c r="AB197" s="261"/>
      <c r="AC197" s="261"/>
      <c r="AD197" s="261"/>
      <c r="AE197" s="261"/>
      <c r="AF197" s="261"/>
      <c r="AG197" s="261"/>
      <c r="AH197" s="261"/>
      <c r="AI197" s="261"/>
      <c r="AJ197" s="261"/>
      <c r="AK197" s="261"/>
      <c r="AL197" s="261"/>
      <c r="AM197" s="261"/>
      <c r="AN197" s="261"/>
      <c r="AO197" s="261"/>
      <c r="AP197" s="261"/>
      <c r="AQ197" s="262"/>
      <c r="AR197" s="261"/>
      <c r="AS197" s="263"/>
      <c r="AT197" s="263"/>
      <c r="AU197" s="263"/>
      <c r="AV197" s="263"/>
      <c r="AW197" s="263"/>
      <c r="AX197" s="263"/>
      <c r="AY197" s="263"/>
      <c r="AZ197" s="264"/>
      <c r="BA197" s="264"/>
      <c r="BB197" s="264"/>
      <c r="BC197" s="264"/>
      <c r="BD197" s="264"/>
      <c r="BE197" s="264"/>
      <c r="BF197" s="264"/>
      <c r="BG197" s="264"/>
      <c r="BH197" s="264"/>
      <c r="BI197" s="264"/>
      <c r="BJ197" s="264"/>
      <c r="BK197" s="264"/>
      <c r="BL197" s="264"/>
      <c r="BM197" s="264"/>
      <c r="BN197" s="264"/>
      <c r="BO197" s="264"/>
    </row>
    <row r="198" spans="1:67" s="265" customFormat="1">
      <c r="A198" s="290" t="s">
        <v>1655</v>
      </c>
      <c r="B198" s="169">
        <v>31</v>
      </c>
      <c r="C198" s="261"/>
      <c r="D198" s="261"/>
      <c r="E198" s="261">
        <v>4</v>
      </c>
      <c r="F198" s="261"/>
      <c r="G198" s="261"/>
      <c r="H198" s="261"/>
      <c r="I198" s="261"/>
      <c r="J198" s="261"/>
      <c r="K198" s="261"/>
      <c r="L198" s="261"/>
      <c r="M198" s="261"/>
      <c r="N198" s="261"/>
      <c r="O198" s="261"/>
      <c r="P198" s="261">
        <v>20</v>
      </c>
      <c r="Q198" s="261">
        <v>7</v>
      </c>
      <c r="R198" s="261"/>
      <c r="S198" s="261"/>
      <c r="T198" s="261"/>
      <c r="U198" s="261"/>
      <c r="V198" s="261"/>
      <c r="W198" s="261"/>
      <c r="X198" s="261"/>
      <c r="Y198" s="261"/>
      <c r="Z198" s="261"/>
      <c r="AA198" s="261"/>
      <c r="AB198" s="261"/>
      <c r="AC198" s="261"/>
      <c r="AD198" s="261"/>
      <c r="AE198" s="261"/>
      <c r="AF198" s="261"/>
      <c r="AG198" s="261"/>
      <c r="AH198" s="261"/>
      <c r="AI198" s="261"/>
      <c r="AJ198" s="261"/>
      <c r="AK198" s="261"/>
      <c r="AL198" s="261"/>
      <c r="AM198" s="261"/>
      <c r="AN198" s="261"/>
      <c r="AO198" s="261"/>
      <c r="AP198" s="261"/>
      <c r="AQ198" s="262"/>
      <c r="AR198" s="261"/>
      <c r="AS198" s="263"/>
      <c r="AT198" s="263"/>
      <c r="AU198" s="263"/>
      <c r="AV198" s="263"/>
      <c r="AW198" s="263"/>
      <c r="AX198" s="263"/>
      <c r="AY198" s="263"/>
      <c r="AZ198" s="264"/>
      <c r="BA198" s="264"/>
      <c r="BB198" s="264"/>
      <c r="BC198" s="264"/>
      <c r="BD198" s="264"/>
      <c r="BE198" s="264"/>
      <c r="BF198" s="264"/>
      <c r="BG198" s="264"/>
      <c r="BH198" s="264"/>
      <c r="BI198" s="264"/>
      <c r="BJ198" s="264"/>
      <c r="BK198" s="264"/>
      <c r="BL198" s="264"/>
      <c r="BM198" s="264"/>
      <c r="BN198" s="264"/>
      <c r="BO198" s="264"/>
    </row>
    <row r="199" spans="1:67" s="265" customFormat="1">
      <c r="A199" s="290" t="s">
        <v>1656</v>
      </c>
      <c r="B199" s="169">
        <v>9</v>
      </c>
      <c r="C199" s="261">
        <v>3</v>
      </c>
      <c r="D199" s="261">
        <v>6</v>
      </c>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c r="AA199" s="261"/>
      <c r="AB199" s="261"/>
      <c r="AC199" s="261"/>
      <c r="AD199" s="261"/>
      <c r="AE199" s="261"/>
      <c r="AF199" s="261"/>
      <c r="AG199" s="261"/>
      <c r="AH199" s="261"/>
      <c r="AI199" s="261"/>
      <c r="AJ199" s="261"/>
      <c r="AK199" s="261"/>
      <c r="AL199" s="261"/>
      <c r="AM199" s="261"/>
      <c r="AN199" s="261"/>
      <c r="AO199" s="261"/>
      <c r="AP199" s="261"/>
      <c r="AQ199" s="262"/>
      <c r="AR199" s="261"/>
      <c r="AS199" s="263"/>
      <c r="AT199" s="263"/>
      <c r="AU199" s="263"/>
      <c r="AV199" s="263"/>
      <c r="AW199" s="263"/>
      <c r="AX199" s="263"/>
      <c r="AY199" s="263"/>
      <c r="AZ199" s="264"/>
      <c r="BA199" s="264"/>
      <c r="BB199" s="264"/>
      <c r="BC199" s="264"/>
      <c r="BD199" s="264"/>
      <c r="BE199" s="264"/>
      <c r="BF199" s="264"/>
      <c r="BG199" s="264"/>
      <c r="BH199" s="264"/>
      <c r="BI199" s="264"/>
      <c r="BJ199" s="264"/>
      <c r="BK199" s="264"/>
      <c r="BL199" s="264"/>
      <c r="BM199" s="264"/>
      <c r="BN199" s="264"/>
      <c r="BO199" s="264"/>
    </row>
    <row r="200" spans="1:67" s="295" customFormat="1">
      <c r="A200" s="301" t="s">
        <v>1657</v>
      </c>
      <c r="B200" s="167">
        <v>68</v>
      </c>
      <c r="C200" s="291"/>
      <c r="D200" s="291"/>
      <c r="E200" s="291">
        <v>3</v>
      </c>
      <c r="F200" s="291"/>
      <c r="G200" s="291">
        <v>11</v>
      </c>
      <c r="H200" s="291">
        <v>21</v>
      </c>
      <c r="I200" s="291">
        <v>8</v>
      </c>
      <c r="J200" s="291"/>
      <c r="K200" s="291"/>
      <c r="L200" s="291"/>
      <c r="M200" s="291"/>
      <c r="N200" s="291"/>
      <c r="O200" s="291"/>
      <c r="P200" s="291">
        <v>11</v>
      </c>
      <c r="Q200" s="291">
        <v>3</v>
      </c>
      <c r="R200" s="291"/>
      <c r="S200" s="291"/>
      <c r="T200" s="291"/>
      <c r="U200" s="291"/>
      <c r="V200" s="291"/>
      <c r="W200" s="291"/>
      <c r="X200" s="291"/>
      <c r="Y200" s="291"/>
      <c r="Z200" s="291"/>
      <c r="AA200" s="291">
        <v>6</v>
      </c>
      <c r="AB200" s="291"/>
      <c r="AC200" s="291"/>
      <c r="AD200" s="291"/>
      <c r="AE200" s="291"/>
      <c r="AF200" s="291"/>
      <c r="AG200" s="291"/>
      <c r="AH200" s="291"/>
      <c r="AI200" s="291"/>
      <c r="AJ200" s="291">
        <v>5</v>
      </c>
      <c r="AK200" s="291"/>
      <c r="AL200" s="291"/>
      <c r="AM200" s="291"/>
      <c r="AN200" s="291"/>
      <c r="AO200" s="291"/>
      <c r="AP200" s="291"/>
      <c r="AQ200" s="292"/>
      <c r="AR200" s="291"/>
      <c r="AS200" s="293"/>
      <c r="AT200" s="293"/>
      <c r="AU200" s="293"/>
      <c r="AV200" s="293"/>
      <c r="AW200" s="293"/>
      <c r="AX200" s="293"/>
      <c r="AY200" s="293"/>
      <c r="AZ200" s="294"/>
      <c r="BA200" s="294"/>
      <c r="BB200" s="294"/>
      <c r="BC200" s="294"/>
      <c r="BD200" s="294"/>
      <c r="BE200" s="294"/>
      <c r="BF200" s="294"/>
      <c r="BG200" s="294"/>
      <c r="BH200" s="294"/>
      <c r="BI200" s="294"/>
      <c r="BJ200" s="294"/>
      <c r="BK200" s="294"/>
      <c r="BL200" s="294"/>
      <c r="BM200" s="294"/>
      <c r="BN200" s="294"/>
      <c r="BO200" s="294"/>
    </row>
    <row r="201" spans="1:67" s="265" customFormat="1">
      <c r="A201" s="290" t="s">
        <v>1658</v>
      </c>
      <c r="B201" s="169">
        <v>20</v>
      </c>
      <c r="C201" s="261"/>
      <c r="D201" s="261"/>
      <c r="E201" s="261"/>
      <c r="F201" s="261"/>
      <c r="G201" s="261">
        <v>5</v>
      </c>
      <c r="H201" s="261">
        <v>7</v>
      </c>
      <c r="I201" s="261">
        <v>8</v>
      </c>
      <c r="J201" s="261"/>
      <c r="K201" s="261"/>
      <c r="L201" s="261"/>
      <c r="M201" s="261"/>
      <c r="N201" s="261"/>
      <c r="O201" s="261"/>
      <c r="P201" s="261"/>
      <c r="Q201" s="261"/>
      <c r="R201" s="261"/>
      <c r="S201" s="261"/>
      <c r="T201" s="261"/>
      <c r="U201" s="261"/>
      <c r="V201" s="261"/>
      <c r="W201" s="261"/>
      <c r="X201" s="261"/>
      <c r="Y201" s="261"/>
      <c r="Z201" s="261"/>
      <c r="AA201" s="261"/>
      <c r="AB201" s="261"/>
      <c r="AC201" s="261"/>
      <c r="AD201" s="261"/>
      <c r="AE201" s="261"/>
      <c r="AF201" s="261"/>
      <c r="AG201" s="261"/>
      <c r="AH201" s="261"/>
      <c r="AI201" s="261"/>
      <c r="AJ201" s="261"/>
      <c r="AK201" s="261"/>
      <c r="AL201" s="261"/>
      <c r="AM201" s="261"/>
      <c r="AN201" s="261"/>
      <c r="AO201" s="261"/>
      <c r="AP201" s="261"/>
      <c r="AQ201" s="262"/>
      <c r="AR201" s="261"/>
      <c r="AS201" s="263"/>
      <c r="AT201" s="263"/>
      <c r="AU201" s="263"/>
      <c r="AV201" s="263"/>
      <c r="AW201" s="263"/>
      <c r="AX201" s="263"/>
      <c r="AY201" s="263"/>
      <c r="AZ201" s="264"/>
      <c r="BA201" s="264"/>
      <c r="BB201" s="264"/>
      <c r="BC201" s="264"/>
      <c r="BD201" s="264"/>
      <c r="BE201" s="264"/>
      <c r="BF201" s="264"/>
      <c r="BG201" s="264"/>
      <c r="BH201" s="264"/>
      <c r="BI201" s="264"/>
      <c r="BJ201" s="264"/>
      <c r="BK201" s="264"/>
      <c r="BL201" s="264"/>
      <c r="BM201" s="264"/>
      <c r="BN201" s="264"/>
      <c r="BO201" s="264"/>
    </row>
    <row r="202" spans="1:67" s="265" customFormat="1">
      <c r="A202" s="290" t="s">
        <v>1659</v>
      </c>
      <c r="B202" s="169">
        <v>26</v>
      </c>
      <c r="C202" s="261"/>
      <c r="D202" s="261"/>
      <c r="E202" s="261"/>
      <c r="F202" s="261"/>
      <c r="G202" s="261">
        <v>6</v>
      </c>
      <c r="H202" s="261">
        <v>14</v>
      </c>
      <c r="I202" s="261"/>
      <c r="J202" s="261"/>
      <c r="K202" s="261"/>
      <c r="L202" s="261"/>
      <c r="M202" s="261"/>
      <c r="N202" s="261"/>
      <c r="O202" s="261"/>
      <c r="P202" s="261"/>
      <c r="Q202" s="261"/>
      <c r="R202" s="261"/>
      <c r="S202" s="261"/>
      <c r="T202" s="261"/>
      <c r="U202" s="261"/>
      <c r="V202" s="261"/>
      <c r="W202" s="261"/>
      <c r="X202" s="261"/>
      <c r="Y202" s="261"/>
      <c r="Z202" s="261"/>
      <c r="AA202" s="261">
        <v>6</v>
      </c>
      <c r="AB202" s="261"/>
      <c r="AC202" s="261"/>
      <c r="AD202" s="261"/>
      <c r="AE202" s="261"/>
      <c r="AF202" s="261"/>
      <c r="AG202" s="261"/>
      <c r="AH202" s="261"/>
      <c r="AI202" s="261"/>
      <c r="AJ202" s="261"/>
      <c r="AK202" s="261"/>
      <c r="AL202" s="261"/>
      <c r="AM202" s="261"/>
      <c r="AN202" s="261"/>
      <c r="AO202" s="261"/>
      <c r="AP202" s="261"/>
      <c r="AQ202" s="262"/>
      <c r="AR202" s="261"/>
      <c r="AS202" s="263"/>
      <c r="AT202" s="263"/>
      <c r="AU202" s="263"/>
      <c r="AV202" s="263"/>
      <c r="AW202" s="263"/>
      <c r="AX202" s="263"/>
      <c r="AY202" s="263"/>
      <c r="AZ202" s="264"/>
      <c r="BA202" s="264"/>
      <c r="BB202" s="264"/>
      <c r="BC202" s="264"/>
      <c r="BD202" s="264"/>
      <c r="BE202" s="264"/>
      <c r="BF202" s="264"/>
      <c r="BG202" s="264"/>
      <c r="BH202" s="264"/>
      <c r="BI202" s="264"/>
      <c r="BJ202" s="264"/>
      <c r="BK202" s="264"/>
      <c r="BL202" s="264"/>
      <c r="BM202" s="264"/>
      <c r="BN202" s="264"/>
      <c r="BO202" s="264"/>
    </row>
    <row r="203" spans="1:67" s="265" customFormat="1">
      <c r="A203" s="290" t="s">
        <v>1660</v>
      </c>
      <c r="B203" s="169">
        <v>22</v>
      </c>
      <c r="C203" s="261"/>
      <c r="D203" s="261"/>
      <c r="E203" s="261">
        <v>3</v>
      </c>
      <c r="F203" s="261"/>
      <c r="G203" s="261"/>
      <c r="H203" s="261"/>
      <c r="I203" s="261"/>
      <c r="J203" s="261"/>
      <c r="K203" s="261"/>
      <c r="L203" s="261"/>
      <c r="M203" s="261"/>
      <c r="N203" s="261"/>
      <c r="O203" s="261"/>
      <c r="P203" s="261">
        <v>11</v>
      </c>
      <c r="Q203" s="261">
        <v>3</v>
      </c>
      <c r="R203" s="261"/>
      <c r="S203" s="261"/>
      <c r="T203" s="261"/>
      <c r="U203" s="261"/>
      <c r="V203" s="261"/>
      <c r="W203" s="261"/>
      <c r="X203" s="261"/>
      <c r="Y203" s="261"/>
      <c r="Z203" s="261"/>
      <c r="AA203" s="261"/>
      <c r="AB203" s="261"/>
      <c r="AC203" s="261"/>
      <c r="AD203" s="261"/>
      <c r="AE203" s="261"/>
      <c r="AF203" s="261"/>
      <c r="AG203" s="261"/>
      <c r="AH203" s="261"/>
      <c r="AI203" s="261"/>
      <c r="AJ203" s="261">
        <v>5</v>
      </c>
      <c r="AK203" s="261"/>
      <c r="AL203" s="261"/>
      <c r="AM203" s="261"/>
      <c r="AN203" s="261"/>
      <c r="AO203" s="261"/>
      <c r="AP203" s="261"/>
      <c r="AQ203" s="262"/>
      <c r="AR203" s="261"/>
      <c r="AS203" s="263"/>
      <c r="AT203" s="263"/>
      <c r="AU203" s="263"/>
      <c r="AV203" s="263"/>
      <c r="AW203" s="263"/>
      <c r="AX203" s="263"/>
      <c r="AY203" s="263"/>
      <c r="AZ203" s="264"/>
      <c r="BA203" s="264"/>
      <c r="BB203" s="264"/>
      <c r="BC203" s="264"/>
      <c r="BD203" s="264"/>
      <c r="BE203" s="264"/>
      <c r="BF203" s="264"/>
      <c r="BG203" s="264"/>
      <c r="BH203" s="264"/>
      <c r="BI203" s="264"/>
      <c r="BJ203" s="264"/>
      <c r="BK203" s="264"/>
      <c r="BL203" s="264"/>
      <c r="BM203" s="264"/>
      <c r="BN203" s="264"/>
      <c r="BO203" s="264"/>
    </row>
    <row r="204" spans="1:67" s="260" customFormat="1">
      <c r="A204" s="289" t="s">
        <v>1661</v>
      </c>
      <c r="B204" s="167">
        <v>90</v>
      </c>
      <c r="C204" s="256">
        <v>3</v>
      </c>
      <c r="D204" s="256">
        <v>6</v>
      </c>
      <c r="E204" s="256">
        <v>4</v>
      </c>
      <c r="F204" s="256"/>
      <c r="G204" s="256">
        <v>11</v>
      </c>
      <c r="H204" s="256">
        <v>21</v>
      </c>
      <c r="I204" s="256">
        <v>10</v>
      </c>
      <c r="J204" s="256"/>
      <c r="K204" s="256"/>
      <c r="L204" s="256">
        <v>14</v>
      </c>
      <c r="M204" s="256"/>
      <c r="N204" s="256"/>
      <c r="O204" s="256"/>
      <c r="P204" s="256">
        <v>10</v>
      </c>
      <c r="Q204" s="256">
        <v>3</v>
      </c>
      <c r="R204" s="256">
        <v>1</v>
      </c>
      <c r="S204" s="256"/>
      <c r="T204" s="256"/>
      <c r="U204" s="256"/>
      <c r="V204" s="256"/>
      <c r="W204" s="256"/>
      <c r="X204" s="256"/>
      <c r="Y204" s="256"/>
      <c r="Z204" s="256"/>
      <c r="AA204" s="256"/>
      <c r="AB204" s="256"/>
      <c r="AC204" s="256"/>
      <c r="AD204" s="256"/>
      <c r="AE204" s="256"/>
      <c r="AF204" s="256"/>
      <c r="AG204" s="256">
        <v>1</v>
      </c>
      <c r="AH204" s="256">
        <v>1</v>
      </c>
      <c r="AI204" s="256"/>
      <c r="AJ204" s="256">
        <v>4</v>
      </c>
      <c r="AK204" s="256"/>
      <c r="AL204" s="256"/>
      <c r="AM204" s="256"/>
      <c r="AN204" s="256"/>
      <c r="AO204" s="256">
        <v>1</v>
      </c>
      <c r="AP204" s="256"/>
      <c r="AQ204" s="257"/>
      <c r="AR204" s="256"/>
      <c r="AS204" s="258"/>
      <c r="AT204" s="258"/>
      <c r="AU204" s="258"/>
      <c r="AV204" s="258"/>
      <c r="AW204" s="258"/>
      <c r="AX204" s="258"/>
      <c r="AY204" s="258"/>
      <c r="AZ204" s="259"/>
      <c r="BA204" s="259"/>
      <c r="BB204" s="259"/>
      <c r="BC204" s="259"/>
      <c r="BD204" s="259"/>
      <c r="BE204" s="259"/>
      <c r="BF204" s="259"/>
      <c r="BG204" s="259"/>
      <c r="BH204" s="259"/>
      <c r="BI204" s="259"/>
      <c r="BJ204" s="259"/>
      <c r="BK204" s="259"/>
      <c r="BL204" s="259"/>
      <c r="BM204" s="259"/>
      <c r="BN204" s="259"/>
      <c r="BO204" s="259"/>
    </row>
    <row r="205" spans="1:67" s="265" customFormat="1">
      <c r="A205" s="290" t="s">
        <v>1662</v>
      </c>
      <c r="B205" s="169">
        <v>24</v>
      </c>
      <c r="C205" s="261"/>
      <c r="D205" s="261"/>
      <c r="E205" s="261">
        <v>4</v>
      </c>
      <c r="F205" s="261"/>
      <c r="G205" s="261"/>
      <c r="H205" s="261"/>
      <c r="I205" s="261"/>
      <c r="J205" s="261"/>
      <c r="K205" s="261"/>
      <c r="L205" s="261"/>
      <c r="M205" s="261"/>
      <c r="N205" s="261"/>
      <c r="O205" s="261"/>
      <c r="P205" s="261">
        <v>10</v>
      </c>
      <c r="Q205" s="261">
        <v>3</v>
      </c>
      <c r="R205" s="261">
        <v>1</v>
      </c>
      <c r="S205" s="261"/>
      <c r="T205" s="261"/>
      <c r="U205" s="261"/>
      <c r="V205" s="261"/>
      <c r="W205" s="261"/>
      <c r="X205" s="261"/>
      <c r="Y205" s="261"/>
      <c r="Z205" s="261"/>
      <c r="AA205" s="261"/>
      <c r="AB205" s="261"/>
      <c r="AC205" s="261"/>
      <c r="AD205" s="261"/>
      <c r="AE205" s="261"/>
      <c r="AF205" s="261"/>
      <c r="AG205" s="261">
        <v>1</v>
      </c>
      <c r="AH205" s="261">
        <v>1</v>
      </c>
      <c r="AI205" s="261"/>
      <c r="AJ205" s="261">
        <v>4</v>
      </c>
      <c r="AK205" s="261"/>
      <c r="AL205" s="261"/>
      <c r="AM205" s="261"/>
      <c r="AN205" s="261"/>
      <c r="AO205" s="261"/>
      <c r="AP205" s="261"/>
      <c r="AQ205" s="262"/>
      <c r="AR205" s="261"/>
      <c r="AS205" s="263"/>
      <c r="AT205" s="263"/>
      <c r="AU205" s="263"/>
      <c r="AV205" s="263"/>
      <c r="AW205" s="263"/>
      <c r="AX205" s="263"/>
      <c r="AY205" s="263"/>
      <c r="AZ205" s="264"/>
      <c r="BA205" s="264"/>
      <c r="BB205" s="264"/>
      <c r="BC205" s="264"/>
      <c r="BD205" s="264"/>
      <c r="BE205" s="264"/>
      <c r="BF205" s="264"/>
      <c r="BG205" s="264"/>
      <c r="BH205" s="264"/>
      <c r="BI205" s="264"/>
      <c r="BJ205" s="264"/>
      <c r="BK205" s="264"/>
      <c r="BL205" s="264"/>
      <c r="BM205" s="264"/>
      <c r="BN205" s="264"/>
      <c r="BO205" s="264"/>
    </row>
    <row r="206" spans="1:67" s="265" customFormat="1">
      <c r="A206" s="302" t="s">
        <v>1663</v>
      </c>
      <c r="B206" s="169">
        <v>25</v>
      </c>
      <c r="C206" s="261"/>
      <c r="D206" s="261"/>
      <c r="E206" s="261"/>
      <c r="F206" s="261"/>
      <c r="G206" s="261"/>
      <c r="H206" s="261">
        <v>14</v>
      </c>
      <c r="I206" s="261">
        <v>10</v>
      </c>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c r="AF206" s="261"/>
      <c r="AG206" s="261"/>
      <c r="AH206" s="261"/>
      <c r="AI206" s="261"/>
      <c r="AJ206" s="261"/>
      <c r="AK206" s="261"/>
      <c r="AL206" s="261"/>
      <c r="AM206" s="261"/>
      <c r="AN206" s="261"/>
      <c r="AO206" s="261">
        <v>1</v>
      </c>
      <c r="AP206" s="261"/>
      <c r="AQ206" s="262"/>
      <c r="AR206" s="261"/>
      <c r="AS206" s="263"/>
      <c r="AT206" s="263"/>
      <c r="AU206" s="263"/>
      <c r="AV206" s="263"/>
      <c r="AW206" s="263"/>
      <c r="AX206" s="263"/>
      <c r="AY206" s="263"/>
      <c r="AZ206" s="264"/>
      <c r="BA206" s="264"/>
      <c r="BB206" s="264"/>
      <c r="BC206" s="264"/>
      <c r="BD206" s="264"/>
      <c r="BE206" s="264"/>
      <c r="BF206" s="264"/>
      <c r="BG206" s="264"/>
      <c r="BH206" s="264"/>
      <c r="BI206" s="264"/>
      <c r="BJ206" s="264"/>
      <c r="BK206" s="264"/>
      <c r="BL206" s="264"/>
      <c r="BM206" s="264"/>
      <c r="BN206" s="264"/>
      <c r="BO206" s="264"/>
    </row>
    <row r="207" spans="1:67" s="265" customFormat="1">
      <c r="A207" s="302" t="s">
        <v>1664</v>
      </c>
      <c r="B207" s="169">
        <v>9</v>
      </c>
      <c r="C207" s="261">
        <v>3</v>
      </c>
      <c r="D207" s="261">
        <v>6</v>
      </c>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c r="AO207" s="261"/>
      <c r="AP207" s="261"/>
      <c r="AQ207" s="262"/>
      <c r="AR207" s="261"/>
      <c r="AS207" s="263"/>
      <c r="AT207" s="263"/>
      <c r="AU207" s="263"/>
      <c r="AV207" s="263"/>
      <c r="AW207" s="263"/>
      <c r="AX207" s="263"/>
      <c r="AY207" s="263"/>
      <c r="AZ207" s="264"/>
      <c r="BA207" s="264"/>
      <c r="BB207" s="264"/>
      <c r="BC207" s="264"/>
      <c r="BD207" s="264"/>
      <c r="BE207" s="264"/>
      <c r="BF207" s="264"/>
      <c r="BG207" s="264"/>
      <c r="BH207" s="264"/>
      <c r="BI207" s="264"/>
      <c r="BJ207" s="264"/>
      <c r="BK207" s="264"/>
      <c r="BL207" s="264"/>
      <c r="BM207" s="264"/>
      <c r="BN207" s="264"/>
      <c r="BO207" s="264"/>
    </row>
    <row r="208" spans="1:67" s="265" customFormat="1">
      <c r="A208" s="302" t="s">
        <v>1510</v>
      </c>
      <c r="B208" s="169">
        <v>10</v>
      </c>
      <c r="C208" s="261"/>
      <c r="D208" s="261"/>
      <c r="E208" s="261"/>
      <c r="F208" s="261"/>
      <c r="G208" s="261">
        <v>10</v>
      </c>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2"/>
      <c r="AR208" s="261"/>
      <c r="AS208" s="263"/>
      <c r="AT208" s="263"/>
      <c r="AU208" s="263"/>
      <c r="AV208" s="263"/>
      <c r="AW208" s="263"/>
      <c r="AX208" s="263"/>
      <c r="AY208" s="263"/>
      <c r="AZ208" s="264"/>
      <c r="BA208" s="264"/>
      <c r="BB208" s="264"/>
      <c r="BC208" s="264"/>
      <c r="BD208" s="264"/>
      <c r="BE208" s="264"/>
      <c r="BF208" s="264"/>
      <c r="BG208" s="264"/>
      <c r="BH208" s="264"/>
      <c r="BI208" s="264"/>
      <c r="BJ208" s="264"/>
      <c r="BK208" s="264"/>
      <c r="BL208" s="264"/>
      <c r="BM208" s="264"/>
      <c r="BN208" s="264"/>
      <c r="BO208" s="264"/>
    </row>
    <row r="209" spans="1:67" s="265" customFormat="1">
      <c r="A209" s="302" t="s">
        <v>1562</v>
      </c>
      <c r="B209" s="169">
        <v>14</v>
      </c>
      <c r="C209" s="261"/>
      <c r="D209" s="261"/>
      <c r="E209" s="261"/>
      <c r="F209" s="261"/>
      <c r="G209" s="261"/>
      <c r="H209" s="261"/>
      <c r="I209" s="261"/>
      <c r="J209" s="261"/>
      <c r="K209" s="261"/>
      <c r="L209" s="261">
        <v>14</v>
      </c>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2"/>
      <c r="AR209" s="261"/>
      <c r="AS209" s="263"/>
      <c r="AT209" s="263"/>
      <c r="AU209" s="263"/>
      <c r="AV209" s="263"/>
      <c r="AW209" s="263"/>
      <c r="AX209" s="263"/>
      <c r="AY209" s="263"/>
      <c r="AZ209" s="264"/>
      <c r="BA209" s="264"/>
      <c r="BB209" s="264"/>
      <c r="BC209" s="264"/>
      <c r="BD209" s="264"/>
      <c r="BE209" s="264"/>
      <c r="BF209" s="264"/>
      <c r="BG209" s="264"/>
      <c r="BH209" s="264"/>
      <c r="BI209" s="264"/>
      <c r="BJ209" s="264"/>
      <c r="BK209" s="264"/>
      <c r="BL209" s="264"/>
      <c r="BM209" s="264"/>
      <c r="BN209" s="264"/>
      <c r="BO209" s="264"/>
    </row>
    <row r="210" spans="1:67" s="265" customFormat="1">
      <c r="A210" s="302" t="s">
        <v>1665</v>
      </c>
      <c r="B210" s="169">
        <v>8</v>
      </c>
      <c r="C210" s="261"/>
      <c r="D210" s="261"/>
      <c r="E210" s="261"/>
      <c r="F210" s="261"/>
      <c r="G210" s="261">
        <v>1</v>
      </c>
      <c r="H210" s="261">
        <v>7</v>
      </c>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61"/>
      <c r="AQ210" s="262"/>
      <c r="AR210" s="261"/>
      <c r="AS210" s="263"/>
      <c r="AT210" s="263"/>
      <c r="AU210" s="263"/>
      <c r="AV210" s="263"/>
      <c r="AW210" s="263"/>
      <c r="AX210" s="263"/>
      <c r="AY210" s="263"/>
      <c r="AZ210" s="264"/>
      <c r="BA210" s="264"/>
      <c r="BB210" s="264"/>
      <c r="BC210" s="264"/>
      <c r="BD210" s="264"/>
      <c r="BE210" s="264"/>
      <c r="BF210" s="264"/>
      <c r="BG210" s="264"/>
      <c r="BH210" s="264"/>
      <c r="BI210" s="264"/>
      <c r="BJ210" s="264"/>
      <c r="BK210" s="264"/>
      <c r="BL210" s="264"/>
      <c r="BM210" s="264"/>
      <c r="BN210" s="264"/>
      <c r="BO210" s="264"/>
    </row>
    <row r="211" spans="1:67" s="260" customFormat="1">
      <c r="A211" s="289" t="s">
        <v>1666</v>
      </c>
      <c r="B211" s="167">
        <f>B212+B213+B214+B215+B216+B217+B218+B219+B220+B221+B222+B223+B224</f>
        <v>162</v>
      </c>
      <c r="C211" s="256">
        <v>4</v>
      </c>
      <c r="D211" s="256">
        <v>9</v>
      </c>
      <c r="E211" s="256">
        <v>5</v>
      </c>
      <c r="F211" s="256">
        <v>3</v>
      </c>
      <c r="G211" s="256">
        <v>15</v>
      </c>
      <c r="H211" s="256">
        <v>31</v>
      </c>
      <c r="I211" s="256">
        <v>20</v>
      </c>
      <c r="J211" s="256"/>
      <c r="K211" s="256"/>
      <c r="L211" s="256">
        <v>15</v>
      </c>
      <c r="M211" s="256"/>
      <c r="N211" s="256"/>
      <c r="O211" s="256"/>
      <c r="P211" s="256">
        <v>36</v>
      </c>
      <c r="Q211" s="256"/>
      <c r="R211" s="256"/>
      <c r="S211" s="256"/>
      <c r="T211" s="256"/>
      <c r="U211" s="256"/>
      <c r="V211" s="256"/>
      <c r="W211" s="256"/>
      <c r="X211" s="256"/>
      <c r="Y211" s="256"/>
      <c r="Z211" s="256"/>
      <c r="AA211" s="256">
        <v>5</v>
      </c>
      <c r="AB211" s="256">
        <v>10</v>
      </c>
      <c r="AC211" s="256"/>
      <c r="AD211" s="256"/>
      <c r="AE211" s="256"/>
      <c r="AF211" s="256">
        <v>5</v>
      </c>
      <c r="AG211" s="256">
        <v>4</v>
      </c>
      <c r="AH211" s="256"/>
      <c r="AI211" s="256"/>
      <c r="AJ211" s="256"/>
      <c r="AK211" s="256"/>
      <c r="AL211" s="256"/>
      <c r="AM211" s="256"/>
      <c r="AN211" s="256"/>
      <c r="AO211" s="256"/>
      <c r="AP211" s="256"/>
      <c r="AQ211" s="257"/>
      <c r="AR211" s="256"/>
      <c r="AS211" s="258"/>
      <c r="AT211" s="258"/>
      <c r="AU211" s="258"/>
      <c r="AV211" s="258"/>
      <c r="AW211" s="258"/>
      <c r="AX211" s="258"/>
      <c r="AY211" s="258"/>
      <c r="AZ211" s="259"/>
      <c r="BA211" s="259"/>
      <c r="BB211" s="259"/>
      <c r="BC211" s="259"/>
      <c r="BD211" s="259"/>
      <c r="BE211" s="259"/>
      <c r="BF211" s="259"/>
      <c r="BG211" s="259"/>
      <c r="BH211" s="259"/>
      <c r="BI211" s="259"/>
      <c r="BJ211" s="259"/>
      <c r="BK211" s="259"/>
      <c r="BL211" s="259"/>
      <c r="BM211" s="259"/>
      <c r="BN211" s="259"/>
      <c r="BO211" s="259"/>
    </row>
    <row r="212" spans="1:67" s="265" customFormat="1">
      <c r="A212" s="290" t="s">
        <v>1609</v>
      </c>
      <c r="B212" s="169">
        <v>31</v>
      </c>
      <c r="C212" s="261"/>
      <c r="D212" s="261"/>
      <c r="E212" s="261"/>
      <c r="F212" s="261"/>
      <c r="G212" s="261"/>
      <c r="H212" s="261">
        <v>31</v>
      </c>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61"/>
      <c r="AQ212" s="262"/>
      <c r="AR212" s="261"/>
      <c r="AS212" s="263"/>
      <c r="AT212" s="263"/>
      <c r="AU212" s="263"/>
      <c r="AV212" s="263"/>
      <c r="AW212" s="263"/>
      <c r="AX212" s="263"/>
      <c r="AY212" s="263"/>
      <c r="AZ212" s="264"/>
      <c r="BA212" s="264"/>
      <c r="BB212" s="264"/>
      <c r="BC212" s="264"/>
      <c r="BD212" s="264"/>
      <c r="BE212" s="264"/>
      <c r="BF212" s="264"/>
      <c r="BG212" s="264"/>
      <c r="BH212" s="264"/>
      <c r="BI212" s="264"/>
      <c r="BJ212" s="264"/>
      <c r="BK212" s="264"/>
      <c r="BL212" s="264"/>
      <c r="BM212" s="264"/>
      <c r="BN212" s="264"/>
      <c r="BO212" s="264"/>
    </row>
    <row r="213" spans="1:67" s="265" customFormat="1">
      <c r="A213" s="290" t="s">
        <v>1667</v>
      </c>
      <c r="B213" s="169">
        <v>10</v>
      </c>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v>10</v>
      </c>
      <c r="AC213" s="261"/>
      <c r="AD213" s="261"/>
      <c r="AE213" s="261"/>
      <c r="AF213" s="261"/>
      <c r="AG213" s="261"/>
      <c r="AH213" s="261"/>
      <c r="AI213" s="261"/>
      <c r="AJ213" s="261"/>
      <c r="AK213" s="261"/>
      <c r="AL213" s="261"/>
      <c r="AM213" s="261"/>
      <c r="AN213" s="261"/>
      <c r="AO213" s="261"/>
      <c r="AP213" s="261"/>
      <c r="AQ213" s="262"/>
      <c r="AR213" s="261"/>
      <c r="AS213" s="263"/>
      <c r="AT213" s="263"/>
      <c r="AU213" s="263"/>
      <c r="AV213" s="263"/>
      <c r="AW213" s="263"/>
      <c r="AX213" s="263"/>
      <c r="AY213" s="263"/>
      <c r="AZ213" s="264"/>
      <c r="BA213" s="264"/>
      <c r="BB213" s="264"/>
      <c r="BC213" s="264"/>
      <c r="BD213" s="264"/>
      <c r="BE213" s="264"/>
      <c r="BF213" s="264"/>
      <c r="BG213" s="264"/>
      <c r="BH213" s="264"/>
      <c r="BI213" s="264"/>
      <c r="BJ213" s="264"/>
      <c r="BK213" s="264"/>
      <c r="BL213" s="264"/>
      <c r="BM213" s="264"/>
      <c r="BN213" s="264"/>
      <c r="BO213" s="264"/>
    </row>
    <row r="214" spans="1:67" s="265" customFormat="1">
      <c r="A214" s="290" t="s">
        <v>1480</v>
      </c>
      <c r="B214" s="169">
        <v>5</v>
      </c>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v>5</v>
      </c>
      <c r="AB214" s="261"/>
      <c r="AC214" s="261"/>
      <c r="AD214" s="261"/>
      <c r="AE214" s="261"/>
      <c r="AF214" s="261"/>
      <c r="AG214" s="261"/>
      <c r="AH214" s="261"/>
      <c r="AI214" s="261"/>
      <c r="AJ214" s="261"/>
      <c r="AK214" s="261"/>
      <c r="AL214" s="261"/>
      <c r="AM214" s="261"/>
      <c r="AN214" s="261"/>
      <c r="AO214" s="261"/>
      <c r="AP214" s="261"/>
      <c r="AQ214" s="262"/>
      <c r="AR214" s="261"/>
      <c r="AS214" s="263"/>
      <c r="AT214" s="263"/>
      <c r="AU214" s="263"/>
      <c r="AV214" s="263"/>
      <c r="AW214" s="263"/>
      <c r="AX214" s="263"/>
      <c r="AY214" s="263"/>
      <c r="AZ214" s="264"/>
      <c r="BA214" s="264"/>
      <c r="BB214" s="264"/>
      <c r="BC214" s="264"/>
      <c r="BD214" s="264"/>
      <c r="BE214" s="264"/>
      <c r="BF214" s="264"/>
      <c r="BG214" s="264"/>
      <c r="BH214" s="264"/>
      <c r="BI214" s="264"/>
      <c r="BJ214" s="264"/>
      <c r="BK214" s="264"/>
      <c r="BL214" s="264"/>
      <c r="BM214" s="264"/>
      <c r="BN214" s="264"/>
      <c r="BO214" s="264"/>
    </row>
    <row r="215" spans="1:67" s="265" customFormat="1">
      <c r="A215" s="290" t="s">
        <v>1465</v>
      </c>
      <c r="B215" s="169">
        <v>15</v>
      </c>
      <c r="C215" s="261"/>
      <c r="D215" s="261"/>
      <c r="E215" s="261"/>
      <c r="F215" s="261"/>
      <c r="G215" s="261"/>
      <c r="H215" s="261"/>
      <c r="I215" s="261"/>
      <c r="J215" s="261"/>
      <c r="K215" s="261"/>
      <c r="L215" s="261">
        <v>15</v>
      </c>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2"/>
      <c r="AR215" s="261"/>
      <c r="AS215" s="263"/>
      <c r="AT215" s="263"/>
      <c r="AU215" s="263"/>
      <c r="AV215" s="263"/>
      <c r="AW215" s="263"/>
      <c r="AX215" s="263"/>
      <c r="AY215" s="263"/>
      <c r="AZ215" s="264"/>
      <c r="BA215" s="264"/>
      <c r="BB215" s="264"/>
      <c r="BC215" s="264"/>
      <c r="BD215" s="264"/>
      <c r="BE215" s="264"/>
      <c r="BF215" s="264"/>
      <c r="BG215" s="264"/>
      <c r="BH215" s="264"/>
      <c r="BI215" s="264"/>
      <c r="BJ215" s="264"/>
      <c r="BK215" s="264"/>
      <c r="BL215" s="264"/>
      <c r="BM215" s="264"/>
      <c r="BN215" s="264"/>
      <c r="BO215" s="264"/>
    </row>
    <row r="216" spans="1:67" s="265" customFormat="1">
      <c r="A216" s="290" t="s">
        <v>1469</v>
      </c>
      <c r="B216" s="169">
        <v>36</v>
      </c>
      <c r="C216" s="261"/>
      <c r="D216" s="261"/>
      <c r="E216" s="261"/>
      <c r="F216" s="261"/>
      <c r="G216" s="261"/>
      <c r="H216" s="261"/>
      <c r="I216" s="261"/>
      <c r="J216" s="261"/>
      <c r="K216" s="261"/>
      <c r="L216" s="261"/>
      <c r="M216" s="261"/>
      <c r="N216" s="261"/>
      <c r="O216" s="261"/>
      <c r="P216" s="261">
        <v>36</v>
      </c>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2"/>
      <c r="AR216" s="261"/>
      <c r="AS216" s="263"/>
      <c r="AT216" s="263"/>
      <c r="AU216" s="263"/>
      <c r="AV216" s="263"/>
      <c r="AW216" s="263"/>
      <c r="AX216" s="263"/>
      <c r="AY216" s="263"/>
      <c r="AZ216" s="264"/>
      <c r="BA216" s="264"/>
      <c r="BB216" s="264"/>
      <c r="BC216" s="264"/>
      <c r="BD216" s="264"/>
      <c r="BE216" s="264"/>
      <c r="BF216" s="264"/>
      <c r="BG216" s="264"/>
      <c r="BH216" s="264"/>
      <c r="BI216" s="264"/>
      <c r="BJ216" s="264"/>
      <c r="BK216" s="264"/>
      <c r="BL216" s="264"/>
      <c r="BM216" s="264"/>
      <c r="BN216" s="264"/>
      <c r="BO216" s="264"/>
    </row>
    <row r="217" spans="1:67" s="265" customFormat="1">
      <c r="A217" s="290" t="s">
        <v>1668</v>
      </c>
      <c r="B217" s="169">
        <v>9</v>
      </c>
      <c r="C217" s="261"/>
      <c r="D217" s="261">
        <v>9</v>
      </c>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2"/>
      <c r="AR217" s="261"/>
      <c r="AS217" s="263"/>
      <c r="AT217" s="263"/>
      <c r="AU217" s="263"/>
      <c r="AV217" s="263"/>
      <c r="AW217" s="263"/>
      <c r="AX217" s="263"/>
      <c r="AY217" s="263"/>
      <c r="AZ217" s="264"/>
      <c r="BA217" s="264"/>
      <c r="BB217" s="264"/>
      <c r="BC217" s="264"/>
      <c r="BD217" s="264"/>
      <c r="BE217" s="264"/>
      <c r="BF217" s="264"/>
      <c r="BG217" s="264"/>
      <c r="BH217" s="264"/>
      <c r="BI217" s="264"/>
      <c r="BJ217" s="264"/>
      <c r="BK217" s="264"/>
      <c r="BL217" s="264"/>
      <c r="BM217" s="264"/>
      <c r="BN217" s="264"/>
      <c r="BO217" s="264"/>
    </row>
    <row r="218" spans="1:67" s="265" customFormat="1">
      <c r="A218" s="290" t="s">
        <v>1458</v>
      </c>
      <c r="B218" s="169">
        <v>5</v>
      </c>
      <c r="C218" s="261"/>
      <c r="D218" s="261"/>
      <c r="E218" s="261">
        <v>5</v>
      </c>
      <c r="F218" s="261"/>
      <c r="G218" s="261"/>
      <c r="H218" s="261"/>
      <c r="I218" s="261"/>
      <c r="J218" s="261"/>
      <c r="K218" s="261"/>
      <c r="L218" s="261"/>
      <c r="M218" s="261"/>
      <c r="N218" s="261"/>
      <c r="O218" s="261"/>
      <c r="P218" s="261"/>
      <c r="Q218" s="261"/>
      <c r="R218" s="261"/>
      <c r="S218" s="261"/>
      <c r="T218" s="261"/>
      <c r="U218" s="261"/>
      <c r="V218" s="261"/>
      <c r="W218" s="261"/>
      <c r="X218" s="261"/>
      <c r="Y218" s="261"/>
      <c r="Z218" s="261"/>
      <c r="AA218" s="261"/>
      <c r="AB218" s="261"/>
      <c r="AC218" s="261"/>
      <c r="AD218" s="261"/>
      <c r="AE218" s="261"/>
      <c r="AF218" s="261"/>
      <c r="AG218" s="261"/>
      <c r="AH218" s="261"/>
      <c r="AI218" s="261"/>
      <c r="AJ218" s="261"/>
      <c r="AK218" s="261"/>
      <c r="AL218" s="261"/>
      <c r="AM218" s="261"/>
      <c r="AN218" s="261"/>
      <c r="AO218" s="261"/>
      <c r="AP218" s="261"/>
      <c r="AQ218" s="262"/>
      <c r="AR218" s="261"/>
      <c r="AS218" s="263"/>
      <c r="AT218" s="263"/>
      <c r="AU218" s="263"/>
      <c r="AV218" s="263"/>
      <c r="AW218" s="263"/>
      <c r="AX218" s="263"/>
      <c r="AY218" s="263"/>
      <c r="AZ218" s="264"/>
      <c r="BA218" s="264"/>
      <c r="BB218" s="264"/>
      <c r="BC218" s="264"/>
      <c r="BD218" s="264"/>
      <c r="BE218" s="264"/>
      <c r="BF218" s="264"/>
      <c r="BG218" s="264"/>
      <c r="BH218" s="264"/>
      <c r="BI218" s="264"/>
      <c r="BJ218" s="264"/>
      <c r="BK218" s="264"/>
      <c r="BL218" s="264"/>
      <c r="BM218" s="264"/>
      <c r="BN218" s="264"/>
      <c r="BO218" s="264"/>
    </row>
    <row r="219" spans="1:67" s="265" customFormat="1">
      <c r="A219" s="290" t="s">
        <v>1669</v>
      </c>
      <c r="B219" s="169">
        <v>4</v>
      </c>
      <c r="C219" s="261">
        <v>4</v>
      </c>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c r="AA219" s="261"/>
      <c r="AB219" s="261"/>
      <c r="AC219" s="261"/>
      <c r="AD219" s="261"/>
      <c r="AE219" s="261"/>
      <c r="AF219" s="261"/>
      <c r="AG219" s="261"/>
      <c r="AH219" s="261"/>
      <c r="AI219" s="261"/>
      <c r="AJ219" s="261"/>
      <c r="AK219" s="261"/>
      <c r="AL219" s="261"/>
      <c r="AM219" s="261"/>
      <c r="AN219" s="261"/>
      <c r="AO219" s="261"/>
      <c r="AP219" s="261"/>
      <c r="AQ219" s="262"/>
      <c r="AR219" s="261"/>
      <c r="AS219" s="263"/>
      <c r="AT219" s="263"/>
      <c r="AU219" s="263"/>
      <c r="AV219" s="263"/>
      <c r="AW219" s="263"/>
      <c r="AX219" s="263"/>
      <c r="AY219" s="263"/>
      <c r="AZ219" s="264"/>
      <c r="BA219" s="264"/>
      <c r="BB219" s="264"/>
      <c r="BC219" s="264"/>
      <c r="BD219" s="264"/>
      <c r="BE219" s="264"/>
      <c r="BF219" s="264"/>
      <c r="BG219" s="264"/>
      <c r="BH219" s="264"/>
      <c r="BI219" s="264"/>
      <c r="BJ219" s="264"/>
      <c r="BK219" s="264"/>
      <c r="BL219" s="264"/>
      <c r="BM219" s="264"/>
      <c r="BN219" s="264"/>
      <c r="BO219" s="264"/>
    </row>
    <row r="220" spans="1:67" s="265" customFormat="1">
      <c r="A220" s="290" t="s">
        <v>1670</v>
      </c>
      <c r="B220" s="169">
        <v>4</v>
      </c>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c r="AA220" s="261"/>
      <c r="AB220" s="261"/>
      <c r="AC220" s="261"/>
      <c r="AD220" s="261"/>
      <c r="AE220" s="261"/>
      <c r="AF220" s="261"/>
      <c r="AG220" s="261">
        <v>4</v>
      </c>
      <c r="AH220" s="261"/>
      <c r="AI220" s="261"/>
      <c r="AJ220" s="261"/>
      <c r="AK220" s="261"/>
      <c r="AL220" s="261"/>
      <c r="AM220" s="261"/>
      <c r="AN220" s="261"/>
      <c r="AO220" s="261"/>
      <c r="AP220" s="261"/>
      <c r="AQ220" s="262"/>
      <c r="AR220" s="261"/>
      <c r="AS220" s="263"/>
      <c r="AT220" s="263"/>
      <c r="AU220" s="263"/>
      <c r="AV220" s="263"/>
      <c r="AW220" s="263"/>
      <c r="AX220" s="263"/>
      <c r="AY220" s="263"/>
      <c r="AZ220" s="264"/>
      <c r="BA220" s="264"/>
      <c r="BB220" s="264"/>
      <c r="BC220" s="264"/>
      <c r="BD220" s="264"/>
      <c r="BE220" s="264"/>
      <c r="BF220" s="264"/>
      <c r="BG220" s="264"/>
      <c r="BH220" s="264"/>
      <c r="BI220" s="264"/>
      <c r="BJ220" s="264"/>
      <c r="BK220" s="264"/>
      <c r="BL220" s="264"/>
      <c r="BM220" s="264"/>
      <c r="BN220" s="264"/>
      <c r="BO220" s="264"/>
    </row>
    <row r="221" spans="1:67" s="265" customFormat="1">
      <c r="A221" s="290" t="s">
        <v>1485</v>
      </c>
      <c r="B221" s="169">
        <v>5</v>
      </c>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c r="AA221" s="261"/>
      <c r="AB221" s="261"/>
      <c r="AC221" s="261"/>
      <c r="AD221" s="261"/>
      <c r="AE221" s="261"/>
      <c r="AF221" s="261">
        <v>5</v>
      </c>
      <c r="AG221" s="261"/>
      <c r="AH221" s="261"/>
      <c r="AI221" s="261"/>
      <c r="AJ221" s="261"/>
      <c r="AK221" s="261"/>
      <c r="AL221" s="261"/>
      <c r="AM221" s="261"/>
      <c r="AN221" s="261"/>
      <c r="AO221" s="261"/>
      <c r="AP221" s="261"/>
      <c r="AQ221" s="262"/>
      <c r="AR221" s="261"/>
      <c r="AS221" s="263"/>
      <c r="AT221" s="263"/>
      <c r="AU221" s="263"/>
      <c r="AV221" s="263"/>
      <c r="AW221" s="263"/>
      <c r="AX221" s="263"/>
      <c r="AY221" s="263"/>
      <c r="AZ221" s="264"/>
      <c r="BA221" s="264"/>
      <c r="BB221" s="264"/>
      <c r="BC221" s="264"/>
      <c r="BD221" s="264"/>
      <c r="BE221" s="264"/>
      <c r="BF221" s="264"/>
      <c r="BG221" s="264"/>
      <c r="BH221" s="264"/>
      <c r="BI221" s="264"/>
      <c r="BJ221" s="264"/>
      <c r="BK221" s="264"/>
      <c r="BL221" s="264"/>
      <c r="BM221" s="264"/>
      <c r="BN221" s="264"/>
      <c r="BO221" s="264"/>
    </row>
    <row r="222" spans="1:67" s="265" customFormat="1">
      <c r="A222" s="290" t="s">
        <v>1649</v>
      </c>
      <c r="B222" s="169">
        <v>20</v>
      </c>
      <c r="C222" s="261"/>
      <c r="D222" s="261"/>
      <c r="E222" s="261"/>
      <c r="F222" s="261"/>
      <c r="G222" s="261"/>
      <c r="H222" s="261"/>
      <c r="I222" s="261">
        <v>20</v>
      </c>
      <c r="J222" s="261"/>
      <c r="K222" s="261"/>
      <c r="L222" s="261"/>
      <c r="M222" s="261"/>
      <c r="N222" s="261"/>
      <c r="O222" s="261"/>
      <c r="P222" s="261"/>
      <c r="Q222" s="261"/>
      <c r="R222" s="261"/>
      <c r="S222" s="261"/>
      <c r="T222" s="261"/>
      <c r="U222" s="261"/>
      <c r="V222" s="261"/>
      <c r="W222" s="261"/>
      <c r="X222" s="261"/>
      <c r="Y222" s="261"/>
      <c r="Z222" s="261"/>
      <c r="AA222" s="261"/>
      <c r="AB222" s="261"/>
      <c r="AC222" s="261"/>
      <c r="AD222" s="261"/>
      <c r="AE222" s="261"/>
      <c r="AF222" s="261"/>
      <c r="AG222" s="261"/>
      <c r="AH222" s="261"/>
      <c r="AI222" s="261"/>
      <c r="AJ222" s="261"/>
      <c r="AK222" s="261"/>
      <c r="AL222" s="261"/>
      <c r="AM222" s="261"/>
      <c r="AN222" s="261"/>
      <c r="AO222" s="261"/>
      <c r="AP222" s="261"/>
      <c r="AQ222" s="262"/>
      <c r="AR222" s="261"/>
      <c r="AS222" s="263"/>
      <c r="AT222" s="263"/>
      <c r="AU222" s="263"/>
      <c r="AV222" s="263"/>
      <c r="AW222" s="263"/>
      <c r="AX222" s="263"/>
      <c r="AY222" s="263"/>
      <c r="AZ222" s="264"/>
      <c r="BA222" s="264"/>
      <c r="BB222" s="264"/>
      <c r="BC222" s="264"/>
      <c r="BD222" s="264"/>
      <c r="BE222" s="264"/>
      <c r="BF222" s="264"/>
      <c r="BG222" s="264"/>
      <c r="BH222" s="264"/>
      <c r="BI222" s="264"/>
      <c r="BJ222" s="264"/>
      <c r="BK222" s="264"/>
      <c r="BL222" s="264"/>
      <c r="BM222" s="264"/>
      <c r="BN222" s="264"/>
      <c r="BO222" s="264"/>
    </row>
    <row r="223" spans="1:67" s="265" customFormat="1">
      <c r="A223" s="290" t="s">
        <v>1460</v>
      </c>
      <c r="B223" s="169">
        <v>15</v>
      </c>
      <c r="C223" s="261"/>
      <c r="D223" s="261"/>
      <c r="E223" s="261"/>
      <c r="F223" s="261"/>
      <c r="G223" s="261">
        <v>15</v>
      </c>
      <c r="H223" s="261"/>
      <c r="I223" s="261"/>
      <c r="J223" s="261"/>
      <c r="K223" s="261"/>
      <c r="L223" s="261"/>
      <c r="M223" s="261"/>
      <c r="N223" s="261"/>
      <c r="O223" s="261"/>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2"/>
      <c r="AR223" s="261"/>
      <c r="AS223" s="263"/>
      <c r="AT223" s="263"/>
      <c r="AU223" s="263"/>
      <c r="AV223" s="263"/>
      <c r="AW223" s="263"/>
      <c r="AX223" s="263"/>
      <c r="AY223" s="263"/>
      <c r="AZ223" s="264"/>
      <c r="BA223" s="264"/>
      <c r="BB223" s="264"/>
      <c r="BC223" s="264"/>
      <c r="BD223" s="264"/>
      <c r="BE223" s="264"/>
      <c r="BF223" s="264"/>
      <c r="BG223" s="264"/>
      <c r="BH223" s="264"/>
      <c r="BI223" s="264"/>
      <c r="BJ223" s="264"/>
      <c r="BK223" s="264"/>
      <c r="BL223" s="264"/>
      <c r="BM223" s="264"/>
      <c r="BN223" s="264"/>
      <c r="BO223" s="264"/>
    </row>
    <row r="224" spans="1:67" s="265" customFormat="1">
      <c r="A224" s="290" t="s">
        <v>1671</v>
      </c>
      <c r="B224" s="169">
        <v>3</v>
      </c>
      <c r="C224" s="261"/>
      <c r="D224" s="261"/>
      <c r="E224" s="261"/>
      <c r="F224" s="261">
        <v>3</v>
      </c>
      <c r="G224" s="261"/>
      <c r="H224" s="261"/>
      <c r="I224" s="261"/>
      <c r="J224" s="261"/>
      <c r="K224" s="261"/>
      <c r="L224" s="261"/>
      <c r="M224" s="261"/>
      <c r="N224" s="261"/>
      <c r="O224" s="261"/>
      <c r="P224" s="261"/>
      <c r="Q224" s="261"/>
      <c r="R224" s="261"/>
      <c r="S224" s="261"/>
      <c r="T224" s="261"/>
      <c r="U224" s="261"/>
      <c r="V224" s="261"/>
      <c r="W224" s="261"/>
      <c r="X224" s="261"/>
      <c r="Y224" s="261"/>
      <c r="Z224" s="261"/>
      <c r="AA224" s="261"/>
      <c r="AB224" s="261"/>
      <c r="AC224" s="261"/>
      <c r="AD224" s="261"/>
      <c r="AE224" s="261"/>
      <c r="AF224" s="261"/>
      <c r="AG224" s="261"/>
      <c r="AH224" s="261"/>
      <c r="AI224" s="261"/>
      <c r="AJ224" s="261"/>
      <c r="AK224" s="261"/>
      <c r="AL224" s="261"/>
      <c r="AM224" s="261"/>
      <c r="AN224" s="261"/>
      <c r="AO224" s="261"/>
      <c r="AP224" s="261"/>
      <c r="AQ224" s="262"/>
      <c r="AR224" s="261"/>
      <c r="AS224" s="263"/>
      <c r="AT224" s="263"/>
      <c r="AU224" s="263"/>
      <c r="AV224" s="263"/>
      <c r="AW224" s="263"/>
      <c r="AX224" s="263"/>
      <c r="AY224" s="263"/>
      <c r="AZ224" s="264"/>
      <c r="BA224" s="264"/>
      <c r="BB224" s="264"/>
      <c r="BC224" s="264"/>
      <c r="BD224" s="264"/>
      <c r="BE224" s="264"/>
      <c r="BF224" s="264"/>
      <c r="BG224" s="264"/>
      <c r="BH224" s="264"/>
      <c r="BI224" s="264"/>
      <c r="BJ224" s="264"/>
      <c r="BK224" s="264"/>
      <c r="BL224" s="264"/>
      <c r="BM224" s="264"/>
      <c r="BN224" s="264"/>
      <c r="BO224" s="264"/>
    </row>
    <row r="225" spans="1:67" s="288" customFormat="1">
      <c r="A225" s="281" t="s">
        <v>1672</v>
      </c>
      <c r="B225" s="303">
        <f>B226+B233+B243+B249+B259</f>
        <v>548</v>
      </c>
      <c r="C225" s="304">
        <f t="shared" ref="C225:AQ225" si="4">C226+C233+C243+C249+C259</f>
        <v>22</v>
      </c>
      <c r="D225" s="304">
        <f t="shared" si="4"/>
        <v>30</v>
      </c>
      <c r="E225" s="304">
        <f t="shared" si="4"/>
        <v>18</v>
      </c>
      <c r="F225" s="304">
        <f t="shared" si="4"/>
        <v>4</v>
      </c>
      <c r="G225" s="304">
        <f t="shared" si="4"/>
        <v>61</v>
      </c>
      <c r="H225" s="304">
        <f t="shared" si="4"/>
        <v>85</v>
      </c>
      <c r="I225" s="304">
        <f t="shared" si="4"/>
        <v>51</v>
      </c>
      <c r="J225" s="304">
        <f t="shared" si="4"/>
        <v>0</v>
      </c>
      <c r="K225" s="304"/>
      <c r="L225" s="304">
        <f t="shared" si="4"/>
        <v>42</v>
      </c>
      <c r="M225" s="304"/>
      <c r="N225" s="304"/>
      <c r="O225" s="304">
        <f t="shared" si="4"/>
        <v>18</v>
      </c>
      <c r="P225" s="304">
        <f t="shared" si="4"/>
        <v>85</v>
      </c>
      <c r="Q225" s="304">
        <f t="shared" si="4"/>
        <v>38</v>
      </c>
      <c r="R225" s="304">
        <f t="shared" si="4"/>
        <v>3</v>
      </c>
      <c r="S225" s="304">
        <f t="shared" si="4"/>
        <v>6</v>
      </c>
      <c r="T225" s="304"/>
      <c r="U225" s="304">
        <f>U226+U233+U243+U249+U259</f>
        <v>0</v>
      </c>
      <c r="V225" s="304"/>
      <c r="W225" s="304"/>
      <c r="X225" s="304"/>
      <c r="Y225" s="304">
        <f t="shared" si="4"/>
        <v>0</v>
      </c>
      <c r="Z225" s="304"/>
      <c r="AA225" s="304">
        <f t="shared" si="4"/>
        <v>44</v>
      </c>
      <c r="AB225" s="304">
        <f t="shared" si="4"/>
        <v>0</v>
      </c>
      <c r="AC225" s="304"/>
      <c r="AD225" s="304">
        <f t="shared" si="4"/>
        <v>11</v>
      </c>
      <c r="AE225" s="304"/>
      <c r="AF225" s="304">
        <f t="shared" si="4"/>
        <v>7</v>
      </c>
      <c r="AG225" s="304">
        <f t="shared" si="4"/>
        <v>3</v>
      </c>
      <c r="AH225" s="304">
        <f t="shared" si="4"/>
        <v>13</v>
      </c>
      <c r="AI225" s="304"/>
      <c r="AJ225" s="304">
        <f t="shared" si="4"/>
        <v>5</v>
      </c>
      <c r="AK225" s="304">
        <f t="shared" si="4"/>
        <v>2</v>
      </c>
      <c r="AL225" s="304">
        <f t="shared" si="4"/>
        <v>0</v>
      </c>
      <c r="AM225" s="304">
        <f t="shared" si="4"/>
        <v>0</v>
      </c>
      <c r="AN225" s="304"/>
      <c r="AO225" s="304">
        <f t="shared" si="4"/>
        <v>0</v>
      </c>
      <c r="AP225" s="304"/>
      <c r="AQ225" s="305">
        <f t="shared" si="4"/>
        <v>0</v>
      </c>
      <c r="AR225" s="285"/>
      <c r="AS225" s="286"/>
      <c r="AT225" s="286"/>
      <c r="AU225" s="286"/>
      <c r="AV225" s="286"/>
      <c r="AW225" s="286"/>
      <c r="AX225" s="286"/>
      <c r="AY225" s="286"/>
      <c r="AZ225" s="287"/>
      <c r="BA225" s="287"/>
      <c r="BB225" s="287"/>
      <c r="BC225" s="287"/>
      <c r="BD225" s="287"/>
      <c r="BE225" s="287"/>
      <c r="BF225" s="287"/>
      <c r="BG225" s="287"/>
      <c r="BH225" s="287"/>
      <c r="BI225" s="287"/>
      <c r="BJ225" s="287"/>
      <c r="BK225" s="287"/>
      <c r="BL225" s="287"/>
      <c r="BM225" s="287"/>
      <c r="BN225" s="287"/>
      <c r="BO225" s="287"/>
    </row>
    <row r="226" spans="1:67" s="260" customFormat="1">
      <c r="A226" s="289" t="s">
        <v>1673</v>
      </c>
      <c r="B226" s="167">
        <v>70</v>
      </c>
      <c r="C226" s="256">
        <v>5</v>
      </c>
      <c r="D226" s="256">
        <v>3</v>
      </c>
      <c r="E226" s="256">
        <v>2</v>
      </c>
      <c r="F226" s="256"/>
      <c r="G226" s="256">
        <v>10</v>
      </c>
      <c r="H226" s="256">
        <v>22</v>
      </c>
      <c r="I226" s="256">
        <v>4</v>
      </c>
      <c r="J226" s="256"/>
      <c r="K226" s="256"/>
      <c r="L226" s="256">
        <v>8</v>
      </c>
      <c r="M226" s="256"/>
      <c r="N226" s="256"/>
      <c r="O226" s="256"/>
      <c r="P226" s="256">
        <v>16</v>
      </c>
      <c r="Q226" s="256"/>
      <c r="R226" s="256"/>
      <c r="S226" s="256"/>
      <c r="T226" s="256"/>
      <c r="U226" s="256"/>
      <c r="V226" s="256"/>
      <c r="W226" s="256"/>
      <c r="X226" s="256"/>
      <c r="Y226" s="256"/>
      <c r="Z226" s="256"/>
      <c r="AA226" s="256"/>
      <c r="AB226" s="256"/>
      <c r="AC226" s="256"/>
      <c r="AD226" s="256"/>
      <c r="AE226" s="256"/>
      <c r="AF226" s="256"/>
      <c r="AG226" s="256"/>
      <c r="AH226" s="256"/>
      <c r="AI226" s="256"/>
      <c r="AJ226" s="256"/>
      <c r="AK226" s="256"/>
      <c r="AL226" s="256"/>
      <c r="AM226" s="256"/>
      <c r="AN226" s="256"/>
      <c r="AO226" s="256"/>
      <c r="AP226" s="256"/>
      <c r="AQ226" s="257"/>
      <c r="AR226" s="256"/>
      <c r="AS226" s="258"/>
      <c r="AT226" s="258"/>
      <c r="AU226" s="258"/>
      <c r="AV226" s="258"/>
      <c r="AW226" s="258"/>
      <c r="AX226" s="258"/>
      <c r="AY226" s="258"/>
      <c r="AZ226" s="259"/>
      <c r="BA226" s="259"/>
      <c r="BB226" s="259"/>
      <c r="BC226" s="259"/>
      <c r="BD226" s="259"/>
      <c r="BE226" s="259"/>
      <c r="BF226" s="259"/>
      <c r="BG226" s="259"/>
      <c r="BH226" s="259"/>
      <c r="BI226" s="259"/>
      <c r="BJ226" s="259"/>
      <c r="BK226" s="259"/>
      <c r="BL226" s="259"/>
      <c r="BM226" s="259"/>
      <c r="BN226" s="259"/>
      <c r="BO226" s="259"/>
    </row>
    <row r="227" spans="1:67" s="265" customFormat="1" ht="18" customHeight="1">
      <c r="A227" s="306" t="s">
        <v>1674</v>
      </c>
      <c r="B227" s="169">
        <v>17</v>
      </c>
      <c r="C227" s="261"/>
      <c r="D227" s="261"/>
      <c r="E227" s="261"/>
      <c r="F227" s="261"/>
      <c r="G227" s="261"/>
      <c r="H227" s="261">
        <v>13</v>
      </c>
      <c r="I227" s="261">
        <v>4</v>
      </c>
      <c r="J227" s="261"/>
      <c r="K227" s="261"/>
      <c r="L227" s="261"/>
      <c r="M227" s="261"/>
      <c r="N227" s="261"/>
      <c r="O227" s="261"/>
      <c r="P227" s="261"/>
      <c r="Q227" s="261"/>
      <c r="R227" s="261"/>
      <c r="S227" s="261"/>
      <c r="T227" s="261"/>
      <c r="U227" s="261"/>
      <c r="V227" s="261"/>
      <c r="W227" s="261"/>
      <c r="X227" s="261"/>
      <c r="Y227" s="261"/>
      <c r="Z227" s="261"/>
      <c r="AA227" s="261"/>
      <c r="AB227" s="261"/>
      <c r="AC227" s="261"/>
      <c r="AD227" s="261"/>
      <c r="AE227" s="261"/>
      <c r="AF227" s="261"/>
      <c r="AG227" s="261"/>
      <c r="AH227" s="261"/>
      <c r="AI227" s="261"/>
      <c r="AJ227" s="261"/>
      <c r="AK227" s="261"/>
      <c r="AL227" s="261"/>
      <c r="AM227" s="261"/>
      <c r="AN227" s="261"/>
      <c r="AO227" s="261"/>
      <c r="AP227" s="261"/>
      <c r="AQ227" s="262"/>
      <c r="AR227" s="261"/>
      <c r="AS227" s="263"/>
      <c r="AT227" s="263"/>
      <c r="AU227" s="263"/>
      <c r="AV227" s="263"/>
      <c r="AW227" s="263"/>
      <c r="AX227" s="263"/>
      <c r="AY227" s="263"/>
      <c r="AZ227" s="264"/>
      <c r="BA227" s="264"/>
      <c r="BB227" s="264"/>
      <c r="BC227" s="264"/>
      <c r="BD227" s="264"/>
      <c r="BE227" s="264"/>
      <c r="BF227" s="264"/>
      <c r="BG227" s="264"/>
      <c r="BH227" s="264"/>
      <c r="BI227" s="264"/>
      <c r="BJ227" s="264"/>
      <c r="BK227" s="264"/>
      <c r="BL227" s="264"/>
      <c r="BM227" s="264"/>
      <c r="BN227" s="264"/>
      <c r="BO227" s="264"/>
    </row>
    <row r="228" spans="1:67" s="265" customFormat="1">
      <c r="A228" s="306" t="s">
        <v>1675</v>
      </c>
      <c r="B228" s="169">
        <v>18</v>
      </c>
      <c r="C228" s="261"/>
      <c r="D228" s="261"/>
      <c r="E228" s="261">
        <v>2</v>
      </c>
      <c r="F228" s="261"/>
      <c r="G228" s="261"/>
      <c r="H228" s="261"/>
      <c r="I228" s="261"/>
      <c r="J228" s="261"/>
      <c r="K228" s="261"/>
      <c r="L228" s="261"/>
      <c r="M228" s="261"/>
      <c r="N228" s="261"/>
      <c r="O228" s="261"/>
      <c r="P228" s="261">
        <v>16</v>
      </c>
      <c r="Q228" s="261"/>
      <c r="R228" s="261"/>
      <c r="S228" s="261"/>
      <c r="T228" s="261"/>
      <c r="U228" s="261"/>
      <c r="V228" s="261"/>
      <c r="W228" s="261"/>
      <c r="X228" s="261"/>
      <c r="Y228" s="261"/>
      <c r="Z228" s="261"/>
      <c r="AA228" s="261"/>
      <c r="AB228" s="261"/>
      <c r="AC228" s="261"/>
      <c r="AD228" s="261"/>
      <c r="AE228" s="261"/>
      <c r="AF228" s="261"/>
      <c r="AG228" s="261"/>
      <c r="AH228" s="261"/>
      <c r="AI228" s="261"/>
      <c r="AJ228" s="261"/>
      <c r="AK228" s="261"/>
      <c r="AL228" s="261"/>
      <c r="AM228" s="261"/>
      <c r="AN228" s="261"/>
      <c r="AO228" s="261"/>
      <c r="AP228" s="261"/>
      <c r="AQ228" s="262"/>
      <c r="AR228" s="261"/>
      <c r="AS228" s="263"/>
      <c r="AT228" s="263"/>
      <c r="AU228" s="263"/>
      <c r="AV228" s="263"/>
      <c r="AW228" s="263"/>
      <c r="AX228" s="263"/>
      <c r="AY228" s="263"/>
      <c r="AZ228" s="264"/>
      <c r="BA228" s="264"/>
      <c r="BB228" s="264"/>
      <c r="BC228" s="264"/>
      <c r="BD228" s="264"/>
      <c r="BE228" s="264"/>
      <c r="BF228" s="264"/>
      <c r="BG228" s="264"/>
      <c r="BH228" s="264"/>
      <c r="BI228" s="264"/>
      <c r="BJ228" s="264"/>
      <c r="BK228" s="264"/>
      <c r="BL228" s="264"/>
      <c r="BM228" s="264"/>
      <c r="BN228" s="264"/>
      <c r="BO228" s="264"/>
    </row>
    <row r="229" spans="1:67" s="265" customFormat="1">
      <c r="A229" s="306" t="s">
        <v>1510</v>
      </c>
      <c r="B229" s="169">
        <v>10</v>
      </c>
      <c r="C229" s="261"/>
      <c r="D229" s="261"/>
      <c r="E229" s="261"/>
      <c r="F229" s="261"/>
      <c r="G229" s="261">
        <v>10</v>
      </c>
      <c r="H229" s="261"/>
      <c r="I229" s="261"/>
      <c r="J229" s="261"/>
      <c r="K229" s="261"/>
      <c r="L229" s="261"/>
      <c r="M229" s="261"/>
      <c r="N229" s="261"/>
      <c r="O229" s="261"/>
      <c r="P229" s="261"/>
      <c r="Q229" s="261"/>
      <c r="R229" s="261"/>
      <c r="S229" s="261"/>
      <c r="T229" s="261"/>
      <c r="U229" s="261"/>
      <c r="V229" s="261"/>
      <c r="W229" s="261"/>
      <c r="X229" s="261"/>
      <c r="Y229" s="261"/>
      <c r="Z229" s="261"/>
      <c r="AA229" s="261"/>
      <c r="AB229" s="261"/>
      <c r="AC229" s="261"/>
      <c r="AD229" s="261"/>
      <c r="AE229" s="261"/>
      <c r="AF229" s="261"/>
      <c r="AG229" s="261"/>
      <c r="AH229" s="261"/>
      <c r="AI229" s="261"/>
      <c r="AJ229" s="261"/>
      <c r="AK229" s="261"/>
      <c r="AL229" s="261"/>
      <c r="AM229" s="261"/>
      <c r="AN229" s="261"/>
      <c r="AO229" s="261"/>
      <c r="AP229" s="261"/>
      <c r="AQ229" s="262"/>
      <c r="AR229" s="261"/>
      <c r="AS229" s="263"/>
      <c r="AT229" s="263"/>
      <c r="AU229" s="263"/>
      <c r="AV229" s="263"/>
      <c r="AW229" s="263"/>
      <c r="AX229" s="263"/>
      <c r="AY229" s="263"/>
      <c r="AZ229" s="264"/>
      <c r="BA229" s="264"/>
      <c r="BB229" s="264"/>
      <c r="BC229" s="264"/>
      <c r="BD229" s="264"/>
      <c r="BE229" s="264"/>
      <c r="BF229" s="264"/>
      <c r="BG229" s="264"/>
      <c r="BH229" s="264"/>
      <c r="BI229" s="264"/>
      <c r="BJ229" s="264"/>
      <c r="BK229" s="264"/>
      <c r="BL229" s="264"/>
      <c r="BM229" s="264"/>
      <c r="BN229" s="264"/>
      <c r="BO229" s="264"/>
    </row>
    <row r="230" spans="1:67" s="265" customFormat="1">
      <c r="A230" s="306" t="s">
        <v>1676</v>
      </c>
      <c r="B230" s="169">
        <v>8</v>
      </c>
      <c r="C230" s="261">
        <v>5</v>
      </c>
      <c r="D230" s="261">
        <v>3</v>
      </c>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c r="AA230" s="261"/>
      <c r="AB230" s="261"/>
      <c r="AC230" s="261"/>
      <c r="AD230" s="261"/>
      <c r="AE230" s="261"/>
      <c r="AF230" s="261"/>
      <c r="AG230" s="261"/>
      <c r="AH230" s="261"/>
      <c r="AI230" s="261"/>
      <c r="AJ230" s="261"/>
      <c r="AK230" s="261"/>
      <c r="AL230" s="261"/>
      <c r="AM230" s="261"/>
      <c r="AN230" s="261"/>
      <c r="AO230" s="261"/>
      <c r="AP230" s="261"/>
      <c r="AQ230" s="262"/>
      <c r="AR230" s="261"/>
      <c r="AS230" s="263"/>
      <c r="AT230" s="263"/>
      <c r="AU230" s="263"/>
      <c r="AV230" s="263"/>
      <c r="AW230" s="263"/>
      <c r="AX230" s="263"/>
      <c r="AY230" s="263"/>
      <c r="AZ230" s="264"/>
      <c r="BA230" s="264"/>
      <c r="BB230" s="264"/>
      <c r="BC230" s="264"/>
      <c r="BD230" s="264"/>
      <c r="BE230" s="264"/>
      <c r="BF230" s="264"/>
      <c r="BG230" s="264"/>
      <c r="BH230" s="264"/>
      <c r="BI230" s="264"/>
      <c r="BJ230" s="264"/>
      <c r="BK230" s="264"/>
      <c r="BL230" s="264"/>
      <c r="BM230" s="264"/>
      <c r="BN230" s="264"/>
      <c r="BO230" s="264"/>
    </row>
    <row r="231" spans="1:67" s="265" customFormat="1">
      <c r="A231" s="306" t="s">
        <v>1525</v>
      </c>
      <c r="B231" s="169">
        <v>8</v>
      </c>
      <c r="C231" s="261"/>
      <c r="D231" s="261"/>
      <c r="E231" s="261"/>
      <c r="F231" s="261"/>
      <c r="G231" s="261"/>
      <c r="H231" s="261"/>
      <c r="I231" s="261"/>
      <c r="J231" s="261"/>
      <c r="K231" s="261"/>
      <c r="L231" s="261">
        <v>8</v>
      </c>
      <c r="M231" s="261"/>
      <c r="N231" s="261"/>
      <c r="O231" s="261"/>
      <c r="P231" s="261"/>
      <c r="Q231" s="261"/>
      <c r="R231" s="261"/>
      <c r="S231" s="261"/>
      <c r="T231" s="261"/>
      <c r="U231" s="261"/>
      <c r="V231" s="261"/>
      <c r="W231" s="261"/>
      <c r="X231" s="261"/>
      <c r="Y231" s="261"/>
      <c r="Z231" s="261"/>
      <c r="AA231" s="261"/>
      <c r="AB231" s="261"/>
      <c r="AC231" s="261"/>
      <c r="AD231" s="261"/>
      <c r="AE231" s="261"/>
      <c r="AF231" s="261"/>
      <c r="AG231" s="261"/>
      <c r="AH231" s="261"/>
      <c r="AI231" s="261"/>
      <c r="AJ231" s="261"/>
      <c r="AK231" s="261"/>
      <c r="AL231" s="261"/>
      <c r="AM231" s="261"/>
      <c r="AN231" s="261"/>
      <c r="AO231" s="261"/>
      <c r="AP231" s="261"/>
      <c r="AQ231" s="262"/>
      <c r="AR231" s="261"/>
      <c r="AS231" s="263"/>
      <c r="AT231" s="263"/>
      <c r="AU231" s="263"/>
      <c r="AV231" s="263"/>
      <c r="AW231" s="263"/>
      <c r="AX231" s="263"/>
      <c r="AY231" s="263"/>
      <c r="AZ231" s="264"/>
      <c r="BA231" s="264"/>
      <c r="BB231" s="264"/>
      <c r="BC231" s="264"/>
      <c r="BD231" s="264"/>
      <c r="BE231" s="264"/>
      <c r="BF231" s="264"/>
      <c r="BG231" s="264"/>
      <c r="BH231" s="264"/>
      <c r="BI231" s="264"/>
      <c r="BJ231" s="264"/>
      <c r="BK231" s="264"/>
      <c r="BL231" s="264"/>
      <c r="BM231" s="264"/>
      <c r="BN231" s="264"/>
      <c r="BO231" s="264"/>
    </row>
    <row r="232" spans="1:67" s="265" customFormat="1">
      <c r="A232" s="290" t="s">
        <v>1677</v>
      </c>
      <c r="B232" s="169">
        <v>9</v>
      </c>
      <c r="C232" s="261"/>
      <c r="D232" s="261"/>
      <c r="E232" s="261"/>
      <c r="F232" s="261"/>
      <c r="G232" s="261"/>
      <c r="H232" s="261">
        <v>9</v>
      </c>
      <c r="I232" s="261"/>
      <c r="J232" s="261"/>
      <c r="K232" s="261"/>
      <c r="L232" s="261"/>
      <c r="M232" s="261"/>
      <c r="N232" s="261"/>
      <c r="O232" s="261"/>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2"/>
      <c r="AR232" s="261"/>
      <c r="AS232" s="263"/>
      <c r="AT232" s="263"/>
      <c r="AU232" s="263"/>
      <c r="AV232" s="263"/>
      <c r="AW232" s="263"/>
      <c r="AX232" s="263"/>
      <c r="AY232" s="263"/>
      <c r="AZ232" s="264"/>
      <c r="BA232" s="264"/>
      <c r="BB232" s="264"/>
      <c r="BC232" s="264"/>
      <c r="BD232" s="264"/>
      <c r="BE232" s="264"/>
      <c r="BF232" s="264"/>
      <c r="BG232" s="264"/>
      <c r="BH232" s="264"/>
      <c r="BI232" s="264"/>
      <c r="BJ232" s="264"/>
      <c r="BK232" s="264"/>
      <c r="BL232" s="264"/>
      <c r="BM232" s="264"/>
      <c r="BN232" s="264"/>
      <c r="BO232" s="264"/>
    </row>
    <row r="233" spans="1:67" s="295" customFormat="1">
      <c r="A233" s="301" t="s">
        <v>1678</v>
      </c>
      <c r="B233" s="167">
        <f>B234+B235+B236+B237+B238+B239+B240+B241+B242</f>
        <v>77</v>
      </c>
      <c r="C233" s="291">
        <v>6</v>
      </c>
      <c r="D233" s="291">
        <v>4</v>
      </c>
      <c r="E233" s="291">
        <v>4</v>
      </c>
      <c r="F233" s="291"/>
      <c r="G233" s="291">
        <v>11</v>
      </c>
      <c r="H233" s="291">
        <v>14</v>
      </c>
      <c r="I233" s="291">
        <v>5</v>
      </c>
      <c r="J233" s="291"/>
      <c r="K233" s="291"/>
      <c r="L233" s="291">
        <v>7</v>
      </c>
      <c r="M233" s="291"/>
      <c r="N233" s="291"/>
      <c r="O233" s="291"/>
      <c r="P233" s="291">
        <v>16</v>
      </c>
      <c r="Q233" s="291">
        <v>6</v>
      </c>
      <c r="R233" s="291"/>
      <c r="S233" s="291"/>
      <c r="T233" s="291"/>
      <c r="U233" s="291"/>
      <c r="V233" s="291"/>
      <c r="W233" s="291"/>
      <c r="X233" s="291"/>
      <c r="Y233" s="291"/>
      <c r="Z233" s="291"/>
      <c r="AA233" s="291">
        <v>4</v>
      </c>
      <c r="AB233" s="291"/>
      <c r="AC233" s="291"/>
      <c r="AD233" s="291"/>
      <c r="AE233" s="291"/>
      <c r="AF233" s="291"/>
      <c r="AG233" s="291"/>
      <c r="AH233" s="291"/>
      <c r="AI233" s="291"/>
      <c r="AJ233" s="291"/>
      <c r="AK233" s="291"/>
      <c r="AL233" s="291"/>
      <c r="AM233" s="291"/>
      <c r="AN233" s="291"/>
      <c r="AO233" s="291"/>
      <c r="AP233" s="291"/>
      <c r="AQ233" s="292"/>
      <c r="AR233" s="291"/>
      <c r="AS233" s="293"/>
      <c r="AT233" s="293"/>
      <c r="AU233" s="293"/>
      <c r="AV233" s="293"/>
      <c r="AW233" s="293"/>
      <c r="AX233" s="293"/>
      <c r="AY233" s="293"/>
      <c r="AZ233" s="294"/>
      <c r="BA233" s="294"/>
      <c r="BB233" s="294"/>
      <c r="BC233" s="294"/>
      <c r="BD233" s="294"/>
      <c r="BE233" s="294"/>
      <c r="BF233" s="294"/>
      <c r="BG233" s="294"/>
      <c r="BH233" s="294"/>
      <c r="BI233" s="294"/>
      <c r="BJ233" s="294"/>
      <c r="BK233" s="294"/>
      <c r="BL233" s="294"/>
      <c r="BM233" s="294"/>
      <c r="BN233" s="294"/>
      <c r="BO233" s="294"/>
    </row>
    <row r="234" spans="1:67" s="265" customFormat="1">
      <c r="A234" s="302" t="s">
        <v>1679</v>
      </c>
      <c r="B234" s="307">
        <v>11</v>
      </c>
      <c r="C234" s="261"/>
      <c r="D234" s="261"/>
      <c r="E234" s="261"/>
      <c r="F234" s="261"/>
      <c r="G234" s="261">
        <v>11</v>
      </c>
      <c r="H234" s="261"/>
      <c r="I234" s="261"/>
      <c r="J234" s="261"/>
      <c r="K234" s="261"/>
      <c r="L234" s="261"/>
      <c r="M234" s="261"/>
      <c r="N234" s="261"/>
      <c r="O234" s="261"/>
      <c r="P234" s="261"/>
      <c r="Q234" s="261"/>
      <c r="R234" s="261"/>
      <c r="S234" s="261"/>
      <c r="T234" s="261"/>
      <c r="U234" s="261"/>
      <c r="V234" s="261"/>
      <c r="W234" s="261"/>
      <c r="X234" s="261"/>
      <c r="Y234" s="261"/>
      <c r="Z234" s="261"/>
      <c r="AA234" s="261"/>
      <c r="AB234" s="261"/>
      <c r="AC234" s="261"/>
      <c r="AD234" s="261"/>
      <c r="AE234" s="261"/>
      <c r="AF234" s="261"/>
      <c r="AG234" s="261"/>
      <c r="AH234" s="261"/>
      <c r="AI234" s="261"/>
      <c r="AJ234" s="261"/>
      <c r="AK234" s="261"/>
      <c r="AL234" s="261"/>
      <c r="AM234" s="261"/>
      <c r="AN234" s="261"/>
      <c r="AO234" s="261"/>
      <c r="AP234" s="261"/>
      <c r="AQ234" s="262"/>
      <c r="AR234" s="261"/>
      <c r="AS234" s="263"/>
      <c r="AT234" s="263"/>
      <c r="AU234" s="263"/>
      <c r="AV234" s="263"/>
      <c r="AW234" s="263"/>
      <c r="AX234" s="263"/>
      <c r="AY234" s="263"/>
      <c r="AZ234" s="264"/>
      <c r="BA234" s="264"/>
      <c r="BB234" s="264"/>
      <c r="BC234" s="264"/>
      <c r="BD234" s="264"/>
      <c r="BE234" s="264"/>
      <c r="BF234" s="264"/>
      <c r="BG234" s="264"/>
      <c r="BH234" s="264"/>
      <c r="BI234" s="264"/>
      <c r="BJ234" s="264"/>
      <c r="BK234" s="264"/>
      <c r="BL234" s="264"/>
      <c r="BM234" s="264"/>
      <c r="BN234" s="264"/>
      <c r="BO234" s="264"/>
    </row>
    <row r="235" spans="1:67" s="265" customFormat="1">
      <c r="A235" s="302" t="s">
        <v>1680</v>
      </c>
      <c r="B235" s="307">
        <v>14</v>
      </c>
      <c r="C235" s="261"/>
      <c r="D235" s="261"/>
      <c r="E235" s="261"/>
      <c r="F235" s="261"/>
      <c r="G235" s="261"/>
      <c r="H235" s="261">
        <v>14</v>
      </c>
      <c r="I235" s="261"/>
      <c r="J235" s="261"/>
      <c r="K235" s="261"/>
      <c r="L235" s="261"/>
      <c r="M235" s="261"/>
      <c r="N235" s="261"/>
      <c r="O235" s="261"/>
      <c r="P235" s="261"/>
      <c r="Q235" s="261"/>
      <c r="R235" s="261"/>
      <c r="S235" s="261"/>
      <c r="T235" s="261"/>
      <c r="U235" s="261"/>
      <c r="V235" s="261"/>
      <c r="W235" s="261"/>
      <c r="X235" s="261"/>
      <c r="Y235" s="261"/>
      <c r="Z235" s="261"/>
      <c r="AA235" s="261"/>
      <c r="AB235" s="261"/>
      <c r="AC235" s="261"/>
      <c r="AD235" s="261"/>
      <c r="AE235" s="261"/>
      <c r="AF235" s="261"/>
      <c r="AG235" s="261"/>
      <c r="AH235" s="261"/>
      <c r="AI235" s="261"/>
      <c r="AJ235" s="261"/>
      <c r="AK235" s="261"/>
      <c r="AL235" s="261"/>
      <c r="AM235" s="261"/>
      <c r="AN235" s="261"/>
      <c r="AO235" s="261"/>
      <c r="AP235" s="261"/>
      <c r="AQ235" s="262"/>
      <c r="AR235" s="261"/>
      <c r="AS235" s="263"/>
      <c r="AT235" s="263"/>
      <c r="AU235" s="263"/>
      <c r="AV235" s="263"/>
      <c r="AW235" s="263"/>
      <c r="AX235" s="263"/>
      <c r="AY235" s="263"/>
      <c r="AZ235" s="264"/>
      <c r="BA235" s="264"/>
      <c r="BB235" s="264"/>
      <c r="BC235" s="264"/>
      <c r="BD235" s="264"/>
      <c r="BE235" s="264"/>
      <c r="BF235" s="264"/>
      <c r="BG235" s="264"/>
      <c r="BH235" s="264"/>
      <c r="BI235" s="264"/>
      <c r="BJ235" s="264"/>
      <c r="BK235" s="264"/>
      <c r="BL235" s="264"/>
      <c r="BM235" s="264"/>
      <c r="BN235" s="264"/>
      <c r="BO235" s="264"/>
    </row>
    <row r="236" spans="1:67" s="265" customFormat="1">
      <c r="A236" s="302" t="s">
        <v>1505</v>
      </c>
      <c r="B236" s="307">
        <v>4</v>
      </c>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c r="AA236" s="261">
        <v>4</v>
      </c>
      <c r="AB236" s="261"/>
      <c r="AC236" s="261"/>
      <c r="AD236" s="261"/>
      <c r="AE236" s="261"/>
      <c r="AF236" s="261"/>
      <c r="AG236" s="261"/>
      <c r="AH236" s="261"/>
      <c r="AI236" s="261"/>
      <c r="AJ236" s="261"/>
      <c r="AK236" s="261"/>
      <c r="AL236" s="261"/>
      <c r="AM236" s="261"/>
      <c r="AN236" s="261"/>
      <c r="AO236" s="261"/>
      <c r="AP236" s="261"/>
      <c r="AQ236" s="262"/>
      <c r="AR236" s="261"/>
      <c r="AS236" s="263"/>
      <c r="AT236" s="263"/>
      <c r="AU236" s="263"/>
      <c r="AV236" s="263"/>
      <c r="AW236" s="263"/>
      <c r="AX236" s="263"/>
      <c r="AY236" s="263"/>
      <c r="AZ236" s="264"/>
      <c r="BA236" s="264"/>
      <c r="BB236" s="264"/>
      <c r="BC236" s="264"/>
      <c r="BD236" s="264"/>
      <c r="BE236" s="264"/>
      <c r="BF236" s="264"/>
      <c r="BG236" s="264"/>
      <c r="BH236" s="264"/>
      <c r="BI236" s="264"/>
      <c r="BJ236" s="264"/>
      <c r="BK236" s="264"/>
      <c r="BL236" s="264"/>
      <c r="BM236" s="264"/>
      <c r="BN236" s="264"/>
      <c r="BO236" s="264"/>
    </row>
    <row r="237" spans="1:67" s="265" customFormat="1">
      <c r="A237" s="302" t="s">
        <v>1524</v>
      </c>
      <c r="B237" s="307">
        <v>5</v>
      </c>
      <c r="C237" s="261"/>
      <c r="D237" s="261"/>
      <c r="E237" s="261"/>
      <c r="F237" s="261"/>
      <c r="G237" s="261"/>
      <c r="H237" s="261"/>
      <c r="I237" s="261">
        <v>5</v>
      </c>
      <c r="J237" s="261"/>
      <c r="K237" s="261"/>
      <c r="L237" s="261"/>
      <c r="M237" s="261"/>
      <c r="N237" s="261"/>
      <c r="O237" s="261"/>
      <c r="P237" s="261"/>
      <c r="Q237" s="261"/>
      <c r="R237" s="261"/>
      <c r="S237" s="261"/>
      <c r="T237" s="261"/>
      <c r="U237" s="261"/>
      <c r="V237" s="261"/>
      <c r="W237" s="261"/>
      <c r="X237" s="261"/>
      <c r="Y237" s="261"/>
      <c r="Z237" s="261"/>
      <c r="AA237" s="261"/>
      <c r="AB237" s="261"/>
      <c r="AC237" s="261"/>
      <c r="AD237" s="261"/>
      <c r="AE237" s="261"/>
      <c r="AF237" s="261"/>
      <c r="AG237" s="261"/>
      <c r="AH237" s="261"/>
      <c r="AI237" s="261"/>
      <c r="AJ237" s="261"/>
      <c r="AK237" s="261"/>
      <c r="AL237" s="261"/>
      <c r="AM237" s="261"/>
      <c r="AN237" s="261"/>
      <c r="AO237" s="261"/>
      <c r="AP237" s="261"/>
      <c r="AQ237" s="262"/>
      <c r="AR237" s="261"/>
      <c r="AS237" s="263"/>
      <c r="AT237" s="263"/>
      <c r="AU237" s="263"/>
      <c r="AV237" s="263"/>
      <c r="AW237" s="263"/>
      <c r="AX237" s="263"/>
      <c r="AY237" s="263"/>
      <c r="AZ237" s="264"/>
      <c r="BA237" s="264"/>
      <c r="BB237" s="264"/>
      <c r="BC237" s="264"/>
      <c r="BD237" s="264"/>
      <c r="BE237" s="264"/>
      <c r="BF237" s="264"/>
      <c r="BG237" s="264"/>
      <c r="BH237" s="264"/>
      <c r="BI237" s="264"/>
      <c r="BJ237" s="264"/>
      <c r="BK237" s="264"/>
      <c r="BL237" s="264"/>
      <c r="BM237" s="264"/>
      <c r="BN237" s="264"/>
      <c r="BO237" s="264"/>
    </row>
    <row r="238" spans="1:67" s="265" customFormat="1">
      <c r="A238" s="302" t="s">
        <v>1681</v>
      </c>
      <c r="B238" s="307">
        <v>16</v>
      </c>
      <c r="C238" s="261"/>
      <c r="D238" s="261"/>
      <c r="E238" s="261"/>
      <c r="F238" s="261"/>
      <c r="G238" s="261"/>
      <c r="H238" s="261"/>
      <c r="I238" s="261"/>
      <c r="J238" s="261"/>
      <c r="K238" s="261"/>
      <c r="L238" s="261"/>
      <c r="M238" s="261"/>
      <c r="N238" s="261"/>
      <c r="O238" s="261"/>
      <c r="P238" s="261">
        <v>16</v>
      </c>
      <c r="Q238" s="261"/>
      <c r="R238" s="261"/>
      <c r="S238" s="261"/>
      <c r="T238" s="261"/>
      <c r="U238" s="261"/>
      <c r="V238" s="261"/>
      <c r="W238" s="261"/>
      <c r="X238" s="261"/>
      <c r="Y238" s="261"/>
      <c r="Z238" s="261"/>
      <c r="AA238" s="261"/>
      <c r="AB238" s="261"/>
      <c r="AC238" s="261"/>
      <c r="AD238" s="261"/>
      <c r="AE238" s="261"/>
      <c r="AF238" s="261"/>
      <c r="AG238" s="261"/>
      <c r="AH238" s="261"/>
      <c r="AI238" s="261"/>
      <c r="AJ238" s="261"/>
      <c r="AK238" s="261"/>
      <c r="AL238" s="261"/>
      <c r="AM238" s="261"/>
      <c r="AN238" s="261"/>
      <c r="AO238" s="261"/>
      <c r="AP238" s="261"/>
      <c r="AQ238" s="262"/>
      <c r="AR238" s="261"/>
      <c r="AS238" s="263"/>
      <c r="AT238" s="263"/>
      <c r="AU238" s="263"/>
      <c r="AV238" s="263"/>
      <c r="AW238" s="263"/>
      <c r="AX238" s="263"/>
      <c r="AY238" s="263"/>
      <c r="AZ238" s="264"/>
      <c r="BA238" s="264"/>
      <c r="BB238" s="264"/>
      <c r="BC238" s="264"/>
      <c r="BD238" s="264"/>
      <c r="BE238" s="264"/>
      <c r="BF238" s="264"/>
      <c r="BG238" s="264"/>
      <c r="BH238" s="264"/>
      <c r="BI238" s="264"/>
      <c r="BJ238" s="264"/>
      <c r="BK238" s="264"/>
      <c r="BL238" s="264"/>
      <c r="BM238" s="264"/>
      <c r="BN238" s="264"/>
      <c r="BO238" s="264"/>
    </row>
    <row r="239" spans="1:67" s="265" customFormat="1">
      <c r="A239" s="302" t="s">
        <v>1682</v>
      </c>
      <c r="B239" s="307">
        <v>6</v>
      </c>
      <c r="C239" s="261"/>
      <c r="D239" s="261"/>
      <c r="E239" s="261"/>
      <c r="F239" s="261"/>
      <c r="G239" s="261"/>
      <c r="H239" s="261"/>
      <c r="I239" s="261"/>
      <c r="J239" s="261"/>
      <c r="K239" s="261"/>
      <c r="L239" s="261"/>
      <c r="M239" s="261"/>
      <c r="N239" s="261"/>
      <c r="O239" s="261"/>
      <c r="P239" s="261"/>
      <c r="Q239" s="261">
        <v>6</v>
      </c>
      <c r="R239" s="261"/>
      <c r="S239" s="261"/>
      <c r="T239" s="261"/>
      <c r="U239" s="261"/>
      <c r="V239" s="261"/>
      <c r="W239" s="261"/>
      <c r="X239" s="261"/>
      <c r="Y239" s="261"/>
      <c r="Z239" s="261"/>
      <c r="AA239" s="261"/>
      <c r="AB239" s="261"/>
      <c r="AC239" s="261"/>
      <c r="AD239" s="261"/>
      <c r="AE239" s="261"/>
      <c r="AF239" s="261"/>
      <c r="AG239" s="261"/>
      <c r="AH239" s="261"/>
      <c r="AI239" s="261"/>
      <c r="AJ239" s="261"/>
      <c r="AK239" s="261"/>
      <c r="AL239" s="261"/>
      <c r="AM239" s="261"/>
      <c r="AN239" s="261"/>
      <c r="AO239" s="261"/>
      <c r="AP239" s="261"/>
      <c r="AQ239" s="262"/>
      <c r="AR239" s="261"/>
      <c r="AS239" s="263"/>
      <c r="AT239" s="263"/>
      <c r="AU239" s="263"/>
      <c r="AV239" s="263"/>
      <c r="AW239" s="263"/>
      <c r="AX239" s="263"/>
      <c r="AY239" s="263"/>
      <c r="AZ239" s="264"/>
      <c r="BA239" s="264"/>
      <c r="BB239" s="264"/>
      <c r="BC239" s="264"/>
      <c r="BD239" s="264"/>
      <c r="BE239" s="264"/>
      <c r="BF239" s="264"/>
      <c r="BG239" s="264"/>
      <c r="BH239" s="264"/>
      <c r="BI239" s="264"/>
      <c r="BJ239" s="264"/>
      <c r="BK239" s="264"/>
      <c r="BL239" s="264"/>
      <c r="BM239" s="264"/>
      <c r="BN239" s="264"/>
      <c r="BO239" s="264"/>
    </row>
    <row r="240" spans="1:67" s="265" customFormat="1">
      <c r="A240" s="302" t="s">
        <v>1683</v>
      </c>
      <c r="B240" s="307">
        <v>4</v>
      </c>
      <c r="C240" s="261"/>
      <c r="D240" s="261"/>
      <c r="E240" s="261">
        <v>4</v>
      </c>
      <c r="F240" s="261"/>
      <c r="G240" s="261"/>
      <c r="H240" s="261"/>
      <c r="I240" s="261"/>
      <c r="J240" s="261"/>
      <c r="K240" s="261"/>
      <c r="L240" s="261"/>
      <c r="M240" s="261"/>
      <c r="N240" s="261"/>
      <c r="O240" s="261"/>
      <c r="P240" s="261"/>
      <c r="Q240" s="261"/>
      <c r="R240" s="261"/>
      <c r="S240" s="261"/>
      <c r="T240" s="261"/>
      <c r="U240" s="261"/>
      <c r="V240" s="261"/>
      <c r="W240" s="261"/>
      <c r="X240" s="261"/>
      <c r="Y240" s="261"/>
      <c r="Z240" s="261"/>
      <c r="AA240" s="261"/>
      <c r="AB240" s="261"/>
      <c r="AC240" s="261"/>
      <c r="AD240" s="261"/>
      <c r="AE240" s="261"/>
      <c r="AF240" s="261"/>
      <c r="AG240" s="261"/>
      <c r="AH240" s="261"/>
      <c r="AI240" s="261"/>
      <c r="AJ240" s="261"/>
      <c r="AK240" s="261"/>
      <c r="AL240" s="261"/>
      <c r="AM240" s="261"/>
      <c r="AN240" s="261"/>
      <c r="AO240" s="261"/>
      <c r="AP240" s="261"/>
      <c r="AQ240" s="262"/>
      <c r="AR240" s="261"/>
      <c r="AS240" s="263"/>
      <c r="AT240" s="263"/>
      <c r="AU240" s="263"/>
      <c r="AV240" s="263"/>
      <c r="AW240" s="263"/>
      <c r="AX240" s="263"/>
      <c r="AY240" s="263"/>
      <c r="AZ240" s="264"/>
      <c r="BA240" s="264"/>
      <c r="BB240" s="264"/>
      <c r="BC240" s="264"/>
      <c r="BD240" s="264"/>
      <c r="BE240" s="264"/>
      <c r="BF240" s="264"/>
      <c r="BG240" s="264"/>
      <c r="BH240" s="264"/>
      <c r="BI240" s="264"/>
      <c r="BJ240" s="264"/>
      <c r="BK240" s="264"/>
      <c r="BL240" s="264"/>
      <c r="BM240" s="264"/>
      <c r="BN240" s="264"/>
      <c r="BO240" s="264"/>
    </row>
    <row r="241" spans="1:67" s="265" customFormat="1">
      <c r="A241" s="302" t="s">
        <v>1684</v>
      </c>
      <c r="B241" s="307">
        <v>7</v>
      </c>
      <c r="C241" s="261"/>
      <c r="D241" s="261"/>
      <c r="E241" s="261"/>
      <c r="F241" s="261"/>
      <c r="G241" s="261"/>
      <c r="H241" s="261"/>
      <c r="I241" s="261"/>
      <c r="J241" s="261"/>
      <c r="K241" s="261"/>
      <c r="L241" s="261">
        <v>7</v>
      </c>
      <c r="M241" s="261"/>
      <c r="N241" s="261"/>
      <c r="O241" s="261"/>
      <c r="P241" s="261"/>
      <c r="Q241" s="261"/>
      <c r="R241" s="261"/>
      <c r="S241" s="261"/>
      <c r="T241" s="261"/>
      <c r="U241" s="261"/>
      <c r="V241" s="261"/>
      <c r="W241" s="261"/>
      <c r="X241" s="261"/>
      <c r="Y241" s="261"/>
      <c r="Z241" s="261"/>
      <c r="AA241" s="261"/>
      <c r="AB241" s="261"/>
      <c r="AC241" s="261"/>
      <c r="AD241" s="261"/>
      <c r="AE241" s="261"/>
      <c r="AF241" s="261"/>
      <c r="AG241" s="261"/>
      <c r="AH241" s="261"/>
      <c r="AI241" s="261"/>
      <c r="AJ241" s="261"/>
      <c r="AK241" s="261"/>
      <c r="AL241" s="261"/>
      <c r="AM241" s="261"/>
      <c r="AN241" s="261"/>
      <c r="AO241" s="261"/>
      <c r="AP241" s="261"/>
      <c r="AQ241" s="262"/>
      <c r="AR241" s="261"/>
      <c r="AS241" s="263"/>
      <c r="AT241" s="263"/>
      <c r="AU241" s="263"/>
      <c r="AV241" s="263"/>
      <c r="AW241" s="263"/>
      <c r="AX241" s="263"/>
      <c r="AY241" s="263"/>
      <c r="AZ241" s="264"/>
      <c r="BA241" s="264"/>
      <c r="BB241" s="264"/>
      <c r="BC241" s="264"/>
      <c r="BD241" s="264"/>
      <c r="BE241" s="264"/>
      <c r="BF241" s="264"/>
      <c r="BG241" s="264"/>
      <c r="BH241" s="264"/>
      <c r="BI241" s="264"/>
      <c r="BJ241" s="264"/>
      <c r="BK241" s="264"/>
      <c r="BL241" s="264"/>
      <c r="BM241" s="264"/>
      <c r="BN241" s="264"/>
      <c r="BO241" s="264"/>
    </row>
    <row r="242" spans="1:67" s="265" customFormat="1">
      <c r="A242" s="308" t="s">
        <v>1685</v>
      </c>
      <c r="B242" s="307">
        <v>10</v>
      </c>
      <c r="C242" s="261">
        <v>6</v>
      </c>
      <c r="D242" s="261">
        <v>4</v>
      </c>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c r="AA242" s="261"/>
      <c r="AB242" s="261"/>
      <c r="AC242" s="261"/>
      <c r="AD242" s="261"/>
      <c r="AE242" s="261"/>
      <c r="AF242" s="261"/>
      <c r="AG242" s="261"/>
      <c r="AH242" s="261"/>
      <c r="AI242" s="261"/>
      <c r="AJ242" s="261"/>
      <c r="AK242" s="261"/>
      <c r="AL242" s="261"/>
      <c r="AM242" s="261"/>
      <c r="AN242" s="261"/>
      <c r="AO242" s="261"/>
      <c r="AP242" s="261"/>
      <c r="AQ242" s="262"/>
      <c r="AR242" s="261"/>
      <c r="AS242" s="263"/>
      <c r="AT242" s="263"/>
      <c r="AU242" s="263"/>
      <c r="AV242" s="263"/>
      <c r="AW242" s="263"/>
      <c r="AX242" s="263"/>
      <c r="AY242" s="263"/>
      <c r="AZ242" s="264"/>
      <c r="BA242" s="264"/>
      <c r="BB242" s="264"/>
      <c r="BC242" s="264"/>
      <c r="BD242" s="264"/>
      <c r="BE242" s="264"/>
      <c r="BF242" s="264"/>
      <c r="BG242" s="264"/>
      <c r="BH242" s="264"/>
      <c r="BI242" s="264"/>
      <c r="BJ242" s="264"/>
      <c r="BK242" s="264"/>
      <c r="BL242" s="264"/>
      <c r="BM242" s="264"/>
      <c r="BN242" s="264"/>
      <c r="BO242" s="264"/>
    </row>
    <row r="243" spans="1:67" s="295" customFormat="1">
      <c r="A243" s="289" t="s">
        <v>1686</v>
      </c>
      <c r="B243" s="167">
        <f>B244+B245+B246+B247+B248</f>
        <v>64</v>
      </c>
      <c r="C243" s="291">
        <v>2</v>
      </c>
      <c r="D243" s="291"/>
      <c r="E243" s="291">
        <v>3</v>
      </c>
      <c r="F243" s="291"/>
      <c r="G243" s="291">
        <v>12</v>
      </c>
      <c r="H243" s="291">
        <v>16</v>
      </c>
      <c r="I243" s="291">
        <v>4</v>
      </c>
      <c r="J243" s="291"/>
      <c r="K243" s="291"/>
      <c r="L243" s="291">
        <v>10</v>
      </c>
      <c r="M243" s="291"/>
      <c r="N243" s="291"/>
      <c r="O243" s="291"/>
      <c r="P243" s="291">
        <v>13</v>
      </c>
      <c r="Q243" s="291">
        <v>4</v>
      </c>
      <c r="R243" s="291"/>
      <c r="S243" s="291"/>
      <c r="T243" s="291"/>
      <c r="U243" s="291"/>
      <c r="V243" s="291"/>
      <c r="W243" s="291"/>
      <c r="X243" s="291"/>
      <c r="Y243" s="291"/>
      <c r="Z243" s="291"/>
      <c r="AA243" s="291"/>
      <c r="AB243" s="291"/>
      <c r="AC243" s="291"/>
      <c r="AD243" s="291"/>
      <c r="AE243" s="291"/>
      <c r="AF243" s="291"/>
      <c r="AG243" s="291"/>
      <c r="AH243" s="291"/>
      <c r="AI243" s="291"/>
      <c r="AJ243" s="291"/>
      <c r="AK243" s="291"/>
      <c r="AL243" s="291"/>
      <c r="AM243" s="291"/>
      <c r="AN243" s="291"/>
      <c r="AO243" s="291"/>
      <c r="AP243" s="291"/>
      <c r="AQ243" s="292"/>
      <c r="AR243" s="291"/>
      <c r="AS243" s="293"/>
      <c r="AT243" s="293"/>
      <c r="AU243" s="293"/>
      <c r="AV243" s="293"/>
      <c r="AW243" s="293"/>
      <c r="AX243" s="293"/>
      <c r="AY243" s="293"/>
      <c r="AZ243" s="294"/>
      <c r="BA243" s="294"/>
      <c r="BB243" s="294"/>
      <c r="BC243" s="294"/>
      <c r="BD243" s="294"/>
      <c r="BE243" s="294"/>
      <c r="BF243" s="294"/>
      <c r="BG243" s="294"/>
      <c r="BH243" s="294"/>
      <c r="BI243" s="294"/>
      <c r="BJ243" s="294"/>
      <c r="BK243" s="294"/>
      <c r="BL243" s="294"/>
      <c r="BM243" s="294"/>
      <c r="BN243" s="294"/>
      <c r="BO243" s="294"/>
    </row>
    <row r="244" spans="1:67" s="265" customFormat="1">
      <c r="A244" s="306" t="s">
        <v>1674</v>
      </c>
      <c r="B244" s="169">
        <v>20</v>
      </c>
      <c r="C244" s="261"/>
      <c r="D244" s="261"/>
      <c r="E244" s="261"/>
      <c r="F244" s="261"/>
      <c r="G244" s="261"/>
      <c r="H244" s="261">
        <v>16</v>
      </c>
      <c r="I244" s="261">
        <v>4</v>
      </c>
      <c r="J244" s="261"/>
      <c r="K244" s="261"/>
      <c r="L244" s="261"/>
      <c r="M244" s="261"/>
      <c r="N244" s="261"/>
      <c r="O244" s="261"/>
      <c r="P244" s="261"/>
      <c r="Q244" s="261"/>
      <c r="R244" s="261"/>
      <c r="S244" s="261"/>
      <c r="T244" s="261"/>
      <c r="U244" s="261"/>
      <c r="V244" s="261"/>
      <c r="W244" s="261"/>
      <c r="X244" s="261"/>
      <c r="Y244" s="261"/>
      <c r="Z244" s="261"/>
      <c r="AA244" s="261"/>
      <c r="AB244" s="261"/>
      <c r="AC244" s="261"/>
      <c r="AD244" s="261"/>
      <c r="AE244" s="261"/>
      <c r="AF244" s="261"/>
      <c r="AG244" s="261"/>
      <c r="AH244" s="261"/>
      <c r="AI244" s="261"/>
      <c r="AJ244" s="261"/>
      <c r="AK244" s="261"/>
      <c r="AL244" s="261"/>
      <c r="AM244" s="261"/>
      <c r="AN244" s="261"/>
      <c r="AO244" s="261"/>
      <c r="AP244" s="261"/>
      <c r="AQ244" s="262"/>
      <c r="AR244" s="261"/>
      <c r="AS244" s="263"/>
      <c r="AT244" s="263"/>
      <c r="AU244" s="263"/>
      <c r="AV244" s="263"/>
      <c r="AW244" s="263"/>
      <c r="AX244" s="263"/>
      <c r="AY244" s="263"/>
      <c r="AZ244" s="264"/>
      <c r="BA244" s="264"/>
      <c r="BB244" s="264"/>
      <c r="BC244" s="264"/>
      <c r="BD244" s="264"/>
      <c r="BE244" s="264"/>
      <c r="BF244" s="264"/>
      <c r="BG244" s="264"/>
      <c r="BH244" s="264"/>
      <c r="BI244" s="264"/>
      <c r="BJ244" s="264"/>
      <c r="BK244" s="264"/>
      <c r="BL244" s="264"/>
      <c r="BM244" s="264"/>
      <c r="BN244" s="264"/>
      <c r="BO244" s="264"/>
    </row>
    <row r="245" spans="1:67" s="265" customFormat="1">
      <c r="A245" s="306" t="s">
        <v>1675</v>
      </c>
      <c r="B245" s="169">
        <v>20</v>
      </c>
      <c r="C245" s="261"/>
      <c r="D245" s="261"/>
      <c r="E245" s="261">
        <v>3</v>
      </c>
      <c r="F245" s="261"/>
      <c r="G245" s="261"/>
      <c r="H245" s="261"/>
      <c r="I245" s="261"/>
      <c r="J245" s="261"/>
      <c r="K245" s="261"/>
      <c r="L245" s="261"/>
      <c r="M245" s="261"/>
      <c r="N245" s="261"/>
      <c r="O245" s="261"/>
      <c r="P245" s="261">
        <v>13</v>
      </c>
      <c r="Q245" s="261">
        <v>4</v>
      </c>
      <c r="R245" s="261"/>
      <c r="S245" s="261"/>
      <c r="T245" s="261"/>
      <c r="U245" s="261"/>
      <c r="V245" s="261"/>
      <c r="W245" s="261"/>
      <c r="X245" s="261"/>
      <c r="Y245" s="261"/>
      <c r="Z245" s="261"/>
      <c r="AA245" s="261"/>
      <c r="AB245" s="261"/>
      <c r="AC245" s="261"/>
      <c r="AD245" s="261"/>
      <c r="AE245" s="261"/>
      <c r="AF245" s="261"/>
      <c r="AG245" s="261"/>
      <c r="AH245" s="261"/>
      <c r="AI245" s="261"/>
      <c r="AJ245" s="261"/>
      <c r="AK245" s="261"/>
      <c r="AL245" s="261"/>
      <c r="AM245" s="261"/>
      <c r="AN245" s="261"/>
      <c r="AO245" s="261"/>
      <c r="AP245" s="261"/>
      <c r="AQ245" s="262"/>
      <c r="AR245" s="261"/>
      <c r="AS245" s="263"/>
      <c r="AT245" s="263"/>
      <c r="AU245" s="263"/>
      <c r="AV245" s="263"/>
      <c r="AW245" s="263"/>
      <c r="AX245" s="263"/>
      <c r="AY245" s="263"/>
      <c r="AZ245" s="264"/>
      <c r="BA245" s="264"/>
      <c r="BB245" s="264"/>
      <c r="BC245" s="264"/>
      <c r="BD245" s="264"/>
      <c r="BE245" s="264"/>
      <c r="BF245" s="264"/>
      <c r="BG245" s="264"/>
      <c r="BH245" s="264"/>
      <c r="BI245" s="264"/>
      <c r="BJ245" s="264"/>
      <c r="BK245" s="264"/>
      <c r="BL245" s="264"/>
      <c r="BM245" s="264"/>
      <c r="BN245" s="264"/>
      <c r="BO245" s="264"/>
    </row>
    <row r="246" spans="1:67" s="265" customFormat="1">
      <c r="A246" s="306" t="s">
        <v>1510</v>
      </c>
      <c r="B246" s="169">
        <v>12</v>
      </c>
      <c r="C246" s="261"/>
      <c r="D246" s="261"/>
      <c r="E246" s="261"/>
      <c r="F246" s="261"/>
      <c r="G246" s="261">
        <v>12</v>
      </c>
      <c r="H246" s="261"/>
      <c r="I246" s="261"/>
      <c r="J246" s="261"/>
      <c r="K246" s="261"/>
      <c r="L246" s="261"/>
      <c r="M246" s="261"/>
      <c r="N246" s="261"/>
      <c r="O246" s="261"/>
      <c r="P246" s="261"/>
      <c r="Q246" s="261"/>
      <c r="R246" s="261"/>
      <c r="S246" s="261"/>
      <c r="T246" s="261"/>
      <c r="U246" s="261"/>
      <c r="V246" s="261"/>
      <c r="W246" s="261"/>
      <c r="X246" s="261"/>
      <c r="Y246" s="261"/>
      <c r="Z246" s="261"/>
      <c r="AA246" s="261"/>
      <c r="AB246" s="261"/>
      <c r="AC246" s="261"/>
      <c r="AD246" s="261"/>
      <c r="AE246" s="261"/>
      <c r="AF246" s="261"/>
      <c r="AG246" s="261"/>
      <c r="AH246" s="261"/>
      <c r="AI246" s="261"/>
      <c r="AJ246" s="261"/>
      <c r="AK246" s="261"/>
      <c r="AL246" s="261"/>
      <c r="AM246" s="261"/>
      <c r="AN246" s="261"/>
      <c r="AO246" s="261"/>
      <c r="AP246" s="261"/>
      <c r="AQ246" s="262"/>
      <c r="AR246" s="261"/>
      <c r="AS246" s="263"/>
      <c r="AT246" s="263"/>
      <c r="AU246" s="263"/>
      <c r="AV246" s="263"/>
      <c r="AW246" s="263"/>
      <c r="AX246" s="263"/>
      <c r="AY246" s="263"/>
      <c r="AZ246" s="264"/>
      <c r="BA246" s="264"/>
      <c r="BB246" s="264"/>
      <c r="BC246" s="264"/>
      <c r="BD246" s="264"/>
      <c r="BE246" s="264"/>
      <c r="BF246" s="264"/>
      <c r="BG246" s="264"/>
      <c r="BH246" s="264"/>
      <c r="BI246" s="264"/>
      <c r="BJ246" s="264"/>
      <c r="BK246" s="264"/>
      <c r="BL246" s="264"/>
      <c r="BM246" s="264"/>
      <c r="BN246" s="264"/>
      <c r="BO246" s="264"/>
    </row>
    <row r="247" spans="1:67" s="265" customFormat="1">
      <c r="A247" s="306" t="s">
        <v>1676</v>
      </c>
      <c r="B247" s="169">
        <v>2</v>
      </c>
      <c r="C247" s="261">
        <v>2</v>
      </c>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c r="AO247" s="261"/>
      <c r="AP247" s="261"/>
      <c r="AQ247" s="262"/>
      <c r="AR247" s="261"/>
      <c r="AS247" s="263"/>
      <c r="AT247" s="263"/>
      <c r="AU247" s="263"/>
      <c r="AV247" s="263"/>
      <c r="AW247" s="263"/>
      <c r="AX247" s="263"/>
      <c r="AY247" s="263"/>
      <c r="AZ247" s="264"/>
      <c r="BA247" s="264"/>
      <c r="BB247" s="264"/>
      <c r="BC247" s="264"/>
      <c r="BD247" s="264"/>
      <c r="BE247" s="264"/>
      <c r="BF247" s="264"/>
      <c r="BG247" s="264"/>
      <c r="BH247" s="264"/>
      <c r="BI247" s="264"/>
      <c r="BJ247" s="264"/>
      <c r="BK247" s="264"/>
      <c r="BL247" s="264"/>
      <c r="BM247" s="264"/>
      <c r="BN247" s="264"/>
      <c r="BO247" s="264"/>
    </row>
    <row r="248" spans="1:67" s="265" customFormat="1">
      <c r="A248" s="306" t="s">
        <v>1525</v>
      </c>
      <c r="B248" s="169">
        <v>10</v>
      </c>
      <c r="C248" s="261"/>
      <c r="D248" s="261"/>
      <c r="E248" s="261"/>
      <c r="F248" s="261"/>
      <c r="G248" s="261"/>
      <c r="H248" s="261"/>
      <c r="I248" s="261"/>
      <c r="J248" s="261"/>
      <c r="K248" s="261"/>
      <c r="L248" s="261">
        <v>10</v>
      </c>
      <c r="M248" s="261"/>
      <c r="N248" s="261"/>
      <c r="O248" s="261"/>
      <c r="P248" s="261"/>
      <c r="Q248" s="261"/>
      <c r="R248" s="261"/>
      <c r="S248" s="261"/>
      <c r="T248" s="261"/>
      <c r="U248" s="261"/>
      <c r="V248" s="261"/>
      <c r="W248" s="261"/>
      <c r="X248" s="261"/>
      <c r="Y248" s="261"/>
      <c r="Z248" s="261"/>
      <c r="AA248" s="261"/>
      <c r="AB248" s="261"/>
      <c r="AC248" s="261"/>
      <c r="AD248" s="261"/>
      <c r="AE248" s="261"/>
      <c r="AF248" s="261"/>
      <c r="AG248" s="261"/>
      <c r="AH248" s="261"/>
      <c r="AI248" s="261"/>
      <c r="AJ248" s="261"/>
      <c r="AK248" s="261"/>
      <c r="AL248" s="261"/>
      <c r="AM248" s="261"/>
      <c r="AN248" s="261"/>
      <c r="AO248" s="261"/>
      <c r="AP248" s="261"/>
      <c r="AQ248" s="262"/>
      <c r="AR248" s="261"/>
      <c r="AS248" s="263"/>
      <c r="AT248" s="263"/>
      <c r="AU248" s="263"/>
      <c r="AV248" s="263"/>
      <c r="AW248" s="263"/>
      <c r="AX248" s="263"/>
      <c r="AY248" s="263"/>
      <c r="AZ248" s="264"/>
      <c r="BA248" s="264"/>
      <c r="BB248" s="264"/>
      <c r="BC248" s="264"/>
      <c r="BD248" s="264"/>
      <c r="BE248" s="264"/>
      <c r="BF248" s="264"/>
      <c r="BG248" s="264"/>
      <c r="BH248" s="264"/>
      <c r="BI248" s="264"/>
      <c r="BJ248" s="264"/>
      <c r="BK248" s="264"/>
      <c r="BL248" s="264"/>
      <c r="BM248" s="264"/>
      <c r="BN248" s="264"/>
      <c r="BO248" s="264"/>
    </row>
    <row r="249" spans="1:67" s="260" customFormat="1">
      <c r="A249" s="309" t="s">
        <v>1687</v>
      </c>
      <c r="B249" s="167">
        <f>B250+B251+B252+B253+B254+B255+B256+B257+B258</f>
        <v>139</v>
      </c>
      <c r="C249" s="256">
        <v>1</v>
      </c>
      <c r="D249" s="256">
        <v>5</v>
      </c>
      <c r="E249" s="256">
        <v>2</v>
      </c>
      <c r="F249" s="256"/>
      <c r="G249" s="256">
        <v>12</v>
      </c>
      <c r="H249" s="256">
        <v>16</v>
      </c>
      <c r="I249" s="256">
        <v>16</v>
      </c>
      <c r="J249" s="256"/>
      <c r="K249" s="256"/>
      <c r="L249" s="256">
        <v>9</v>
      </c>
      <c r="M249" s="256"/>
      <c r="N249" s="256"/>
      <c r="O249" s="256"/>
      <c r="P249" s="256">
        <v>26</v>
      </c>
      <c r="Q249" s="256">
        <v>6</v>
      </c>
      <c r="R249" s="256">
        <v>3</v>
      </c>
      <c r="S249" s="256">
        <v>1</v>
      </c>
      <c r="T249" s="256"/>
      <c r="U249" s="256"/>
      <c r="V249" s="256"/>
      <c r="W249" s="256"/>
      <c r="X249" s="256"/>
      <c r="Y249" s="256"/>
      <c r="Z249" s="256"/>
      <c r="AA249" s="256">
        <v>18</v>
      </c>
      <c r="AB249" s="256"/>
      <c r="AC249" s="256"/>
      <c r="AD249" s="256"/>
      <c r="AE249" s="256"/>
      <c r="AF249" s="256">
        <v>7</v>
      </c>
      <c r="AG249" s="256">
        <v>2</v>
      </c>
      <c r="AH249" s="256">
        <v>10</v>
      </c>
      <c r="AI249" s="256"/>
      <c r="AJ249" s="256">
        <v>3</v>
      </c>
      <c r="AK249" s="256">
        <v>2</v>
      </c>
      <c r="AL249" s="256"/>
      <c r="AM249" s="256"/>
      <c r="AN249" s="256"/>
      <c r="AO249" s="256"/>
      <c r="AP249" s="256"/>
      <c r="AQ249" s="257"/>
      <c r="AR249" s="256"/>
      <c r="AS249" s="258"/>
      <c r="AT249" s="258"/>
      <c r="AU249" s="258"/>
      <c r="AV249" s="258"/>
      <c r="AW249" s="258"/>
      <c r="AX249" s="258"/>
      <c r="AY249" s="258"/>
      <c r="AZ249" s="259"/>
      <c r="BA249" s="259"/>
      <c r="BB249" s="259"/>
      <c r="BC249" s="259"/>
      <c r="BD249" s="259"/>
      <c r="BE249" s="259"/>
      <c r="BF249" s="259"/>
      <c r="BG249" s="259"/>
      <c r="BH249" s="259"/>
      <c r="BI249" s="259"/>
      <c r="BJ249" s="259"/>
      <c r="BK249" s="259"/>
      <c r="BL249" s="259"/>
      <c r="BM249" s="259"/>
      <c r="BN249" s="259"/>
      <c r="BO249" s="259"/>
    </row>
    <row r="250" spans="1:67" s="265" customFormat="1">
      <c r="A250" s="310" t="s">
        <v>1688</v>
      </c>
      <c r="B250" s="169">
        <v>16</v>
      </c>
      <c r="C250" s="261"/>
      <c r="D250" s="261"/>
      <c r="E250" s="261"/>
      <c r="F250" s="261"/>
      <c r="G250" s="261"/>
      <c r="H250" s="261">
        <v>16</v>
      </c>
      <c r="I250" s="261"/>
      <c r="J250" s="261"/>
      <c r="K250" s="261"/>
      <c r="L250" s="261"/>
      <c r="M250" s="261"/>
      <c r="N250" s="261"/>
      <c r="O250" s="261"/>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261"/>
      <c r="AK250" s="261"/>
      <c r="AL250" s="261"/>
      <c r="AM250" s="261"/>
      <c r="AN250" s="261"/>
      <c r="AO250" s="261"/>
      <c r="AP250" s="261"/>
      <c r="AQ250" s="262"/>
      <c r="AR250" s="261"/>
      <c r="AS250" s="263"/>
      <c r="AT250" s="263"/>
      <c r="AU250" s="263"/>
      <c r="AV250" s="263"/>
      <c r="AW250" s="263"/>
      <c r="AX250" s="263"/>
      <c r="AY250" s="263"/>
      <c r="AZ250" s="264"/>
      <c r="BA250" s="264"/>
      <c r="BB250" s="264"/>
      <c r="BC250" s="264"/>
      <c r="BD250" s="264"/>
      <c r="BE250" s="264"/>
      <c r="BF250" s="264"/>
      <c r="BG250" s="264"/>
      <c r="BH250" s="264"/>
      <c r="BI250" s="264"/>
      <c r="BJ250" s="264"/>
      <c r="BK250" s="264"/>
      <c r="BL250" s="264"/>
      <c r="BM250" s="264"/>
      <c r="BN250" s="264"/>
      <c r="BO250" s="264"/>
    </row>
    <row r="251" spans="1:67" s="265" customFormat="1">
      <c r="A251" s="310" t="s">
        <v>1689</v>
      </c>
      <c r="B251" s="169">
        <v>18</v>
      </c>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c r="AA251" s="261">
        <v>18</v>
      </c>
      <c r="AB251" s="261"/>
      <c r="AC251" s="261"/>
      <c r="AD251" s="261"/>
      <c r="AE251" s="261"/>
      <c r="AF251" s="261"/>
      <c r="AG251" s="261"/>
      <c r="AH251" s="261"/>
      <c r="AI251" s="261"/>
      <c r="AJ251" s="261"/>
      <c r="AK251" s="261"/>
      <c r="AL251" s="261"/>
      <c r="AM251" s="261"/>
      <c r="AN251" s="261"/>
      <c r="AO251" s="261"/>
      <c r="AP251" s="261"/>
      <c r="AQ251" s="262"/>
      <c r="AR251" s="261"/>
      <c r="AS251" s="263"/>
      <c r="AT251" s="263"/>
      <c r="AU251" s="263"/>
      <c r="AV251" s="263"/>
      <c r="AW251" s="263"/>
      <c r="AX251" s="263"/>
      <c r="AY251" s="263"/>
      <c r="AZ251" s="264"/>
      <c r="BA251" s="264"/>
      <c r="BB251" s="264"/>
      <c r="BC251" s="264"/>
      <c r="BD251" s="264"/>
      <c r="BE251" s="264"/>
      <c r="BF251" s="264"/>
      <c r="BG251" s="264"/>
      <c r="BH251" s="264"/>
      <c r="BI251" s="264"/>
      <c r="BJ251" s="264"/>
      <c r="BK251" s="264"/>
      <c r="BL251" s="264"/>
      <c r="BM251" s="264"/>
      <c r="BN251" s="264"/>
      <c r="BO251" s="264"/>
    </row>
    <row r="252" spans="1:67" s="265" customFormat="1">
      <c r="A252" s="310" t="s">
        <v>1567</v>
      </c>
      <c r="B252" s="298">
        <v>53</v>
      </c>
      <c r="C252" s="261"/>
      <c r="D252" s="261"/>
      <c r="E252" s="261"/>
      <c r="F252" s="261"/>
      <c r="G252" s="261"/>
      <c r="H252" s="261"/>
      <c r="I252" s="261"/>
      <c r="J252" s="261"/>
      <c r="K252" s="261"/>
      <c r="L252" s="261"/>
      <c r="M252" s="261"/>
      <c r="N252" s="261"/>
      <c r="O252" s="261"/>
      <c r="P252" s="261">
        <v>26</v>
      </c>
      <c r="Q252" s="261">
        <v>6</v>
      </c>
      <c r="R252" s="261">
        <v>3</v>
      </c>
      <c r="S252" s="261">
        <v>1</v>
      </c>
      <c r="T252" s="261"/>
      <c r="U252" s="261"/>
      <c r="V252" s="261"/>
      <c r="W252" s="261"/>
      <c r="X252" s="261"/>
      <c r="Y252" s="261"/>
      <c r="Z252" s="261"/>
      <c r="AA252" s="261"/>
      <c r="AB252" s="261"/>
      <c r="AC252" s="261"/>
      <c r="AD252" s="261"/>
      <c r="AE252" s="261"/>
      <c r="AF252" s="261"/>
      <c r="AG252" s="261">
        <v>2</v>
      </c>
      <c r="AH252" s="261">
        <v>10</v>
      </c>
      <c r="AI252" s="261"/>
      <c r="AJ252" s="261">
        <v>3</v>
      </c>
      <c r="AK252" s="261">
        <v>2</v>
      </c>
      <c r="AL252" s="261"/>
      <c r="AM252" s="261"/>
      <c r="AN252" s="261"/>
      <c r="AO252" s="261"/>
      <c r="AP252" s="261"/>
      <c r="AQ252" s="262"/>
      <c r="AR252" s="261"/>
      <c r="AS252" s="263"/>
      <c r="AT252" s="263"/>
      <c r="AU252" s="263"/>
      <c r="AV252" s="263"/>
      <c r="AW252" s="263"/>
      <c r="AX252" s="263"/>
      <c r="AY252" s="263"/>
      <c r="AZ252" s="264"/>
      <c r="BA252" s="264"/>
      <c r="BB252" s="264"/>
      <c r="BC252" s="264"/>
      <c r="BD252" s="264"/>
      <c r="BE252" s="264"/>
      <c r="BF252" s="264"/>
      <c r="BG252" s="264"/>
      <c r="BH252" s="264"/>
      <c r="BI252" s="264"/>
      <c r="BJ252" s="264"/>
      <c r="BK252" s="264"/>
      <c r="BL252" s="264"/>
      <c r="BM252" s="264"/>
      <c r="BN252" s="264"/>
      <c r="BO252" s="264"/>
    </row>
    <row r="253" spans="1:67" s="265" customFormat="1">
      <c r="A253" s="311" t="s">
        <v>1644</v>
      </c>
      <c r="B253" s="298">
        <v>2</v>
      </c>
      <c r="C253" s="261"/>
      <c r="D253" s="261"/>
      <c r="E253" s="261">
        <v>2</v>
      </c>
      <c r="F253" s="261"/>
      <c r="G253" s="261"/>
      <c r="H253" s="261"/>
      <c r="I253" s="261"/>
      <c r="J253" s="261"/>
      <c r="K253" s="261"/>
      <c r="L253" s="261"/>
      <c r="M253" s="261"/>
      <c r="N253" s="261"/>
      <c r="O253" s="261"/>
      <c r="P253" s="261"/>
      <c r="Q253" s="261"/>
      <c r="R253" s="261"/>
      <c r="S253" s="261"/>
      <c r="T253" s="261"/>
      <c r="U253" s="261"/>
      <c r="V253" s="261"/>
      <c r="W253" s="261"/>
      <c r="X253" s="261"/>
      <c r="Y253" s="261"/>
      <c r="Z253" s="261"/>
      <c r="AA253" s="261"/>
      <c r="AB253" s="261"/>
      <c r="AC253" s="261"/>
      <c r="AD253" s="261"/>
      <c r="AE253" s="261"/>
      <c r="AF253" s="261"/>
      <c r="AG253" s="261"/>
      <c r="AH253" s="261"/>
      <c r="AI253" s="261"/>
      <c r="AJ253" s="261"/>
      <c r="AK253" s="261"/>
      <c r="AL253" s="261"/>
      <c r="AM253" s="261"/>
      <c r="AN253" s="261"/>
      <c r="AO253" s="261"/>
      <c r="AP253" s="261"/>
      <c r="AQ253" s="262"/>
      <c r="AR253" s="261"/>
      <c r="AS253" s="263"/>
      <c r="AT253" s="263"/>
      <c r="AU253" s="263"/>
      <c r="AV253" s="263"/>
      <c r="AW253" s="263"/>
      <c r="AX253" s="263"/>
      <c r="AY253" s="263"/>
      <c r="AZ253" s="264"/>
      <c r="BA253" s="264"/>
      <c r="BB253" s="264"/>
      <c r="BC253" s="264"/>
      <c r="BD253" s="264"/>
      <c r="BE253" s="264"/>
      <c r="BF253" s="264"/>
      <c r="BG253" s="264"/>
      <c r="BH253" s="264"/>
      <c r="BI253" s="264"/>
      <c r="BJ253" s="264"/>
      <c r="BK253" s="264"/>
      <c r="BL253" s="264"/>
      <c r="BM253" s="264"/>
      <c r="BN253" s="264"/>
      <c r="BO253" s="264"/>
    </row>
    <row r="254" spans="1:67" s="265" customFormat="1">
      <c r="A254" s="311" t="s">
        <v>1599</v>
      </c>
      <c r="B254" s="298">
        <v>12</v>
      </c>
      <c r="C254" s="261"/>
      <c r="D254" s="261"/>
      <c r="E254" s="261"/>
      <c r="F254" s="261"/>
      <c r="G254" s="261">
        <v>12</v>
      </c>
      <c r="H254" s="261"/>
      <c r="I254" s="261"/>
      <c r="J254" s="261"/>
      <c r="K254" s="261"/>
      <c r="L254" s="261"/>
      <c r="M254" s="261"/>
      <c r="N254" s="261"/>
      <c r="O254" s="261"/>
      <c r="P254" s="261"/>
      <c r="Q254" s="261"/>
      <c r="R254" s="261"/>
      <c r="S254" s="261"/>
      <c r="T254" s="261"/>
      <c r="U254" s="261"/>
      <c r="V254" s="261"/>
      <c r="W254" s="261"/>
      <c r="X254" s="261"/>
      <c r="Y254" s="261"/>
      <c r="Z254" s="261"/>
      <c r="AA254" s="261"/>
      <c r="AB254" s="261"/>
      <c r="AC254" s="261"/>
      <c r="AD254" s="261"/>
      <c r="AE254" s="261"/>
      <c r="AF254" s="261"/>
      <c r="AG254" s="261"/>
      <c r="AH254" s="261"/>
      <c r="AI254" s="261"/>
      <c r="AJ254" s="261"/>
      <c r="AK254" s="261"/>
      <c r="AL254" s="261"/>
      <c r="AM254" s="261"/>
      <c r="AN254" s="261"/>
      <c r="AO254" s="261"/>
      <c r="AP254" s="261"/>
      <c r="AQ254" s="262"/>
      <c r="AR254" s="261"/>
      <c r="AS254" s="263"/>
      <c r="AT254" s="263"/>
      <c r="AU254" s="263"/>
      <c r="AV254" s="263"/>
      <c r="AW254" s="263"/>
      <c r="AX254" s="263"/>
      <c r="AY254" s="263"/>
      <c r="AZ254" s="264"/>
      <c r="BA254" s="264"/>
      <c r="BB254" s="264"/>
      <c r="BC254" s="264"/>
      <c r="BD254" s="264"/>
      <c r="BE254" s="264"/>
      <c r="BF254" s="264"/>
      <c r="BG254" s="264"/>
      <c r="BH254" s="264"/>
      <c r="BI254" s="264"/>
      <c r="BJ254" s="264"/>
      <c r="BK254" s="264"/>
      <c r="BL254" s="264"/>
      <c r="BM254" s="264"/>
      <c r="BN254" s="264"/>
      <c r="BO254" s="264"/>
    </row>
    <row r="255" spans="1:67" s="265" customFormat="1">
      <c r="A255" s="312" t="s">
        <v>1568</v>
      </c>
      <c r="B255" s="298">
        <v>6</v>
      </c>
      <c r="C255" s="261">
        <v>1</v>
      </c>
      <c r="D255" s="261">
        <v>5</v>
      </c>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c r="AA255" s="261"/>
      <c r="AB255" s="261"/>
      <c r="AC255" s="261"/>
      <c r="AD255" s="261"/>
      <c r="AE255" s="261"/>
      <c r="AF255" s="261"/>
      <c r="AG255" s="261"/>
      <c r="AH255" s="261"/>
      <c r="AI255" s="261"/>
      <c r="AJ255" s="261"/>
      <c r="AK255" s="261"/>
      <c r="AL255" s="261"/>
      <c r="AM255" s="261"/>
      <c r="AN255" s="261"/>
      <c r="AO255" s="261"/>
      <c r="AP255" s="261"/>
      <c r="AQ255" s="262"/>
      <c r="AR255" s="261"/>
      <c r="AS255" s="263"/>
      <c r="AT255" s="263"/>
      <c r="AU255" s="263"/>
      <c r="AV255" s="263"/>
      <c r="AW255" s="263"/>
      <c r="AX255" s="263"/>
      <c r="AY255" s="263"/>
      <c r="AZ255" s="264"/>
      <c r="BA255" s="264"/>
      <c r="BB255" s="264"/>
      <c r="BC255" s="264"/>
      <c r="BD255" s="264"/>
      <c r="BE255" s="264"/>
      <c r="BF255" s="264"/>
      <c r="BG255" s="264"/>
      <c r="BH255" s="264"/>
      <c r="BI255" s="264"/>
      <c r="BJ255" s="264"/>
      <c r="BK255" s="264"/>
      <c r="BL255" s="264"/>
      <c r="BM255" s="264"/>
      <c r="BN255" s="264"/>
      <c r="BO255" s="264"/>
    </row>
    <row r="256" spans="1:67" s="265" customFormat="1">
      <c r="A256" s="312" t="s">
        <v>1557</v>
      </c>
      <c r="B256" s="298">
        <v>16</v>
      </c>
      <c r="C256" s="261"/>
      <c r="D256" s="261"/>
      <c r="E256" s="261"/>
      <c r="F256" s="261"/>
      <c r="G256" s="261"/>
      <c r="H256" s="261"/>
      <c r="I256" s="261">
        <v>16</v>
      </c>
      <c r="J256" s="261"/>
      <c r="K256" s="261"/>
      <c r="L256" s="261"/>
      <c r="M256" s="261"/>
      <c r="N256" s="261"/>
      <c r="O256" s="261"/>
      <c r="P256" s="261"/>
      <c r="Q256" s="261"/>
      <c r="R256" s="261"/>
      <c r="S256" s="261"/>
      <c r="T256" s="261"/>
      <c r="U256" s="261"/>
      <c r="V256" s="261"/>
      <c r="W256" s="261"/>
      <c r="X256" s="261"/>
      <c r="Y256" s="261"/>
      <c r="Z256" s="261"/>
      <c r="AA256" s="261"/>
      <c r="AB256" s="261"/>
      <c r="AC256" s="261"/>
      <c r="AD256" s="261"/>
      <c r="AE256" s="261"/>
      <c r="AF256" s="261"/>
      <c r="AG256" s="261"/>
      <c r="AH256" s="261"/>
      <c r="AI256" s="261"/>
      <c r="AJ256" s="261"/>
      <c r="AK256" s="261"/>
      <c r="AL256" s="261"/>
      <c r="AM256" s="261"/>
      <c r="AN256" s="261"/>
      <c r="AO256" s="261"/>
      <c r="AP256" s="261"/>
      <c r="AQ256" s="262"/>
      <c r="AR256" s="261"/>
      <c r="AS256" s="263"/>
      <c r="AT256" s="263"/>
      <c r="AU256" s="263"/>
      <c r="AV256" s="263"/>
      <c r="AW256" s="263"/>
      <c r="AX256" s="263"/>
      <c r="AY256" s="263"/>
      <c r="AZ256" s="264"/>
      <c r="BA256" s="264"/>
      <c r="BB256" s="264"/>
      <c r="BC256" s="264"/>
      <c r="BD256" s="264"/>
      <c r="BE256" s="264"/>
      <c r="BF256" s="264"/>
      <c r="BG256" s="264"/>
      <c r="BH256" s="264"/>
      <c r="BI256" s="264"/>
      <c r="BJ256" s="264"/>
      <c r="BK256" s="264"/>
      <c r="BL256" s="264"/>
      <c r="BM256" s="264"/>
      <c r="BN256" s="264"/>
      <c r="BO256" s="264"/>
    </row>
    <row r="257" spans="1:67" s="265" customFormat="1">
      <c r="A257" s="312" t="s">
        <v>1562</v>
      </c>
      <c r="B257" s="298">
        <v>9</v>
      </c>
      <c r="C257" s="261"/>
      <c r="D257" s="261"/>
      <c r="E257" s="261"/>
      <c r="F257" s="261"/>
      <c r="G257" s="261"/>
      <c r="H257" s="261"/>
      <c r="I257" s="261"/>
      <c r="J257" s="261"/>
      <c r="K257" s="261"/>
      <c r="L257" s="261">
        <v>9</v>
      </c>
      <c r="M257" s="261"/>
      <c r="N257" s="261"/>
      <c r="O257" s="261"/>
      <c r="P257" s="261"/>
      <c r="Q257" s="261"/>
      <c r="R257" s="261"/>
      <c r="S257" s="261"/>
      <c r="T257" s="261"/>
      <c r="U257" s="261"/>
      <c r="V257" s="261"/>
      <c r="W257" s="261"/>
      <c r="X257" s="261"/>
      <c r="Y257" s="261"/>
      <c r="Z257" s="261"/>
      <c r="AA257" s="261"/>
      <c r="AB257" s="261"/>
      <c r="AC257" s="261"/>
      <c r="AD257" s="261"/>
      <c r="AE257" s="261"/>
      <c r="AF257" s="261"/>
      <c r="AG257" s="261"/>
      <c r="AH257" s="261"/>
      <c r="AI257" s="261"/>
      <c r="AJ257" s="261"/>
      <c r="AK257" s="261"/>
      <c r="AL257" s="261"/>
      <c r="AM257" s="261"/>
      <c r="AN257" s="261"/>
      <c r="AO257" s="261"/>
      <c r="AP257" s="261"/>
      <c r="AQ257" s="262"/>
      <c r="AR257" s="261"/>
      <c r="AS257" s="263"/>
      <c r="AT257" s="263"/>
      <c r="AU257" s="263"/>
      <c r="AV257" s="263"/>
      <c r="AW257" s="263"/>
      <c r="AX257" s="263"/>
      <c r="AY257" s="263"/>
      <c r="AZ257" s="264"/>
      <c r="BA257" s="264"/>
      <c r="BB257" s="264"/>
      <c r="BC257" s="264"/>
      <c r="BD257" s="264"/>
      <c r="BE257" s="264"/>
      <c r="BF257" s="264"/>
      <c r="BG257" s="264"/>
      <c r="BH257" s="264"/>
      <c r="BI257" s="264"/>
      <c r="BJ257" s="264"/>
      <c r="BK257" s="264"/>
      <c r="BL257" s="264"/>
      <c r="BM257" s="264"/>
      <c r="BN257" s="264"/>
      <c r="BO257" s="264"/>
    </row>
    <row r="258" spans="1:67" s="265" customFormat="1">
      <c r="A258" s="312" t="s">
        <v>1690</v>
      </c>
      <c r="B258" s="298">
        <v>7</v>
      </c>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c r="AA258" s="261"/>
      <c r="AB258" s="261"/>
      <c r="AC258" s="261"/>
      <c r="AD258" s="261"/>
      <c r="AE258" s="261"/>
      <c r="AF258" s="261">
        <v>7</v>
      </c>
      <c r="AG258" s="261"/>
      <c r="AH258" s="261"/>
      <c r="AI258" s="261"/>
      <c r="AJ258" s="261"/>
      <c r="AK258" s="261"/>
      <c r="AL258" s="261"/>
      <c r="AM258" s="261"/>
      <c r="AN258" s="261"/>
      <c r="AO258" s="261"/>
      <c r="AP258" s="261"/>
      <c r="AQ258" s="262"/>
      <c r="AR258" s="261"/>
      <c r="AS258" s="263"/>
      <c r="AT258" s="263"/>
      <c r="AU258" s="263"/>
      <c r="AV258" s="263"/>
      <c r="AW258" s="263"/>
      <c r="AX258" s="263"/>
      <c r="AY258" s="263"/>
      <c r="AZ258" s="264"/>
      <c r="BA258" s="264"/>
      <c r="BB258" s="264"/>
      <c r="BC258" s="264"/>
      <c r="BD258" s="264"/>
      <c r="BE258" s="264"/>
      <c r="BF258" s="264"/>
      <c r="BG258" s="264"/>
      <c r="BH258" s="264"/>
      <c r="BI258" s="264"/>
      <c r="BJ258" s="264"/>
      <c r="BK258" s="264"/>
      <c r="BL258" s="264"/>
      <c r="BM258" s="264"/>
      <c r="BN258" s="264"/>
      <c r="BO258" s="264"/>
    </row>
    <row r="259" spans="1:67" s="260" customFormat="1">
      <c r="A259" s="289" t="s">
        <v>1691</v>
      </c>
      <c r="B259" s="167">
        <v>198</v>
      </c>
      <c r="C259" s="256">
        <v>8</v>
      </c>
      <c r="D259" s="256">
        <v>18</v>
      </c>
      <c r="E259" s="256">
        <v>7</v>
      </c>
      <c r="F259" s="256">
        <v>4</v>
      </c>
      <c r="G259" s="256">
        <v>16</v>
      </c>
      <c r="H259" s="256">
        <v>17</v>
      </c>
      <c r="I259" s="256">
        <v>22</v>
      </c>
      <c r="J259" s="256"/>
      <c r="K259" s="256"/>
      <c r="L259" s="256">
        <v>8</v>
      </c>
      <c r="M259" s="256"/>
      <c r="N259" s="256"/>
      <c r="O259" s="256">
        <v>18</v>
      </c>
      <c r="P259" s="256">
        <v>14</v>
      </c>
      <c r="Q259" s="256">
        <v>22</v>
      </c>
      <c r="R259" s="256"/>
      <c r="S259" s="256">
        <v>5</v>
      </c>
      <c r="T259" s="256"/>
      <c r="U259" s="256"/>
      <c r="V259" s="256"/>
      <c r="W259" s="256"/>
      <c r="X259" s="256"/>
      <c r="Y259" s="256"/>
      <c r="Z259" s="256"/>
      <c r="AA259" s="256">
        <v>22</v>
      </c>
      <c r="AB259" s="256"/>
      <c r="AC259" s="256"/>
      <c r="AD259" s="256">
        <v>11</v>
      </c>
      <c r="AE259" s="256"/>
      <c r="AF259" s="256"/>
      <c r="AG259" s="256">
        <v>1</v>
      </c>
      <c r="AH259" s="256">
        <v>3</v>
      </c>
      <c r="AI259" s="256"/>
      <c r="AJ259" s="256">
        <v>2</v>
      </c>
      <c r="AK259" s="256"/>
      <c r="AL259" s="256"/>
      <c r="AM259" s="256"/>
      <c r="AN259" s="256"/>
      <c r="AO259" s="256"/>
      <c r="AP259" s="256"/>
      <c r="AQ259" s="257"/>
      <c r="AR259" s="256"/>
      <c r="AS259" s="258"/>
      <c r="AT259" s="258"/>
      <c r="AU259" s="258"/>
      <c r="AV259" s="258"/>
      <c r="AW259" s="258"/>
      <c r="AX259" s="258"/>
      <c r="AY259" s="258"/>
      <c r="AZ259" s="259"/>
      <c r="BA259" s="259"/>
      <c r="BB259" s="259"/>
      <c r="BC259" s="259"/>
      <c r="BD259" s="259"/>
      <c r="BE259" s="259"/>
      <c r="BF259" s="259"/>
      <c r="BG259" s="259"/>
      <c r="BH259" s="259"/>
      <c r="BI259" s="259"/>
      <c r="BJ259" s="259"/>
      <c r="BK259" s="259"/>
      <c r="BL259" s="259"/>
      <c r="BM259" s="259"/>
      <c r="BN259" s="259"/>
      <c r="BO259" s="259"/>
    </row>
    <row r="260" spans="1:67" s="265" customFormat="1">
      <c r="A260" s="306" t="s">
        <v>1674</v>
      </c>
      <c r="B260" s="169">
        <v>33</v>
      </c>
      <c r="C260" s="261"/>
      <c r="D260" s="261"/>
      <c r="E260" s="261"/>
      <c r="F260" s="261"/>
      <c r="G260" s="261"/>
      <c r="H260" s="261">
        <v>17</v>
      </c>
      <c r="I260" s="261">
        <v>8</v>
      </c>
      <c r="J260" s="261"/>
      <c r="K260" s="261"/>
      <c r="L260" s="261"/>
      <c r="M260" s="261"/>
      <c r="N260" s="261"/>
      <c r="O260" s="261"/>
      <c r="P260" s="261"/>
      <c r="Q260" s="261"/>
      <c r="R260" s="261"/>
      <c r="S260" s="261"/>
      <c r="T260" s="261"/>
      <c r="U260" s="261"/>
      <c r="V260" s="261"/>
      <c r="W260" s="261"/>
      <c r="X260" s="261"/>
      <c r="Y260" s="261"/>
      <c r="Z260" s="261"/>
      <c r="AA260" s="261">
        <v>8</v>
      </c>
      <c r="AB260" s="261"/>
      <c r="AC260" s="261"/>
      <c r="AD260" s="261"/>
      <c r="AE260" s="261"/>
      <c r="AF260" s="261"/>
      <c r="AG260" s="261"/>
      <c r="AH260" s="261"/>
      <c r="AI260" s="261"/>
      <c r="AJ260" s="261"/>
      <c r="AK260" s="261"/>
      <c r="AL260" s="261"/>
      <c r="AM260" s="261"/>
      <c r="AN260" s="261"/>
      <c r="AO260" s="261"/>
      <c r="AP260" s="261"/>
      <c r="AQ260" s="262"/>
      <c r="AR260" s="261"/>
      <c r="AS260" s="263"/>
      <c r="AT260" s="263"/>
      <c r="AU260" s="263"/>
      <c r="AV260" s="263"/>
      <c r="AW260" s="263"/>
      <c r="AX260" s="263"/>
      <c r="AY260" s="263"/>
      <c r="AZ260" s="264"/>
      <c r="BA260" s="264"/>
      <c r="BB260" s="264"/>
      <c r="BC260" s="264"/>
      <c r="BD260" s="264"/>
      <c r="BE260" s="264"/>
      <c r="BF260" s="264"/>
      <c r="BG260" s="264"/>
      <c r="BH260" s="264"/>
      <c r="BI260" s="264"/>
      <c r="BJ260" s="264"/>
      <c r="BK260" s="264"/>
      <c r="BL260" s="264"/>
      <c r="BM260" s="264"/>
      <c r="BN260" s="264"/>
      <c r="BO260" s="264"/>
    </row>
    <row r="261" spans="1:67" s="265" customFormat="1">
      <c r="A261" s="306" t="s">
        <v>1675</v>
      </c>
      <c r="B261" s="169">
        <v>25</v>
      </c>
      <c r="C261" s="261"/>
      <c r="D261" s="261"/>
      <c r="E261" s="261">
        <v>5</v>
      </c>
      <c r="F261" s="261"/>
      <c r="G261" s="261"/>
      <c r="H261" s="261"/>
      <c r="I261" s="261"/>
      <c r="J261" s="261"/>
      <c r="K261" s="261"/>
      <c r="L261" s="261"/>
      <c r="M261" s="261"/>
      <c r="N261" s="261"/>
      <c r="O261" s="261"/>
      <c r="P261" s="261">
        <v>14</v>
      </c>
      <c r="Q261" s="261"/>
      <c r="R261" s="261"/>
      <c r="S261" s="261"/>
      <c r="T261" s="261"/>
      <c r="U261" s="261"/>
      <c r="V261" s="261"/>
      <c r="W261" s="261"/>
      <c r="X261" s="261"/>
      <c r="Y261" s="261"/>
      <c r="Z261" s="261"/>
      <c r="AA261" s="261"/>
      <c r="AB261" s="261"/>
      <c r="AC261" s="261"/>
      <c r="AD261" s="261"/>
      <c r="AE261" s="261"/>
      <c r="AF261" s="261"/>
      <c r="AG261" s="261">
        <v>1</v>
      </c>
      <c r="AH261" s="261">
        <v>3</v>
      </c>
      <c r="AI261" s="261"/>
      <c r="AJ261" s="261">
        <v>2</v>
      </c>
      <c r="AK261" s="261"/>
      <c r="AL261" s="261"/>
      <c r="AM261" s="261"/>
      <c r="AN261" s="261"/>
      <c r="AO261" s="261"/>
      <c r="AP261" s="261"/>
      <c r="AQ261" s="262"/>
      <c r="AR261" s="261"/>
      <c r="AS261" s="263"/>
      <c r="AT261" s="263"/>
      <c r="AU261" s="263"/>
      <c r="AV261" s="263"/>
      <c r="AW261" s="263"/>
      <c r="AX261" s="263"/>
      <c r="AY261" s="263"/>
      <c r="AZ261" s="264"/>
      <c r="BA261" s="264"/>
      <c r="BB261" s="264"/>
      <c r="BC261" s="264"/>
      <c r="BD261" s="264"/>
      <c r="BE261" s="264"/>
      <c r="BF261" s="264"/>
      <c r="BG261" s="264"/>
      <c r="BH261" s="264"/>
      <c r="BI261" s="264"/>
      <c r="BJ261" s="264"/>
      <c r="BK261" s="264"/>
      <c r="BL261" s="264"/>
      <c r="BM261" s="264"/>
      <c r="BN261" s="264"/>
      <c r="BO261" s="264"/>
    </row>
    <row r="262" spans="1:67" s="265" customFormat="1">
      <c r="A262" s="306" t="s">
        <v>1510</v>
      </c>
      <c r="B262" s="169">
        <v>12</v>
      </c>
      <c r="C262" s="261"/>
      <c r="D262" s="261"/>
      <c r="E262" s="261"/>
      <c r="F262" s="261"/>
      <c r="G262" s="261">
        <v>12</v>
      </c>
      <c r="H262" s="261"/>
      <c r="I262" s="261"/>
      <c r="J262" s="261"/>
      <c r="K262" s="261"/>
      <c r="L262" s="261"/>
      <c r="M262" s="261"/>
      <c r="N262" s="261"/>
      <c r="O262" s="261"/>
      <c r="P262" s="261"/>
      <c r="Q262" s="261"/>
      <c r="R262" s="261"/>
      <c r="S262" s="261"/>
      <c r="T262" s="261"/>
      <c r="U262" s="261"/>
      <c r="V262" s="261"/>
      <c r="W262" s="261"/>
      <c r="X262" s="261"/>
      <c r="Y262" s="261"/>
      <c r="Z262" s="261"/>
      <c r="AA262" s="261"/>
      <c r="AB262" s="261"/>
      <c r="AC262" s="261"/>
      <c r="AD262" s="261"/>
      <c r="AE262" s="261"/>
      <c r="AF262" s="261"/>
      <c r="AG262" s="261"/>
      <c r="AH262" s="261"/>
      <c r="AI262" s="261"/>
      <c r="AJ262" s="261"/>
      <c r="AK262" s="261"/>
      <c r="AL262" s="261"/>
      <c r="AM262" s="261"/>
      <c r="AN262" s="261"/>
      <c r="AO262" s="261"/>
      <c r="AP262" s="261"/>
      <c r="AQ262" s="262"/>
      <c r="AR262" s="261"/>
      <c r="AS262" s="263"/>
      <c r="AT262" s="263"/>
      <c r="AU262" s="263"/>
      <c r="AV262" s="263"/>
      <c r="AW262" s="263"/>
      <c r="AX262" s="263"/>
      <c r="AY262" s="263"/>
      <c r="AZ262" s="264"/>
      <c r="BA262" s="264"/>
      <c r="BB262" s="264"/>
      <c r="BC262" s="264"/>
      <c r="BD262" s="264"/>
      <c r="BE262" s="264"/>
      <c r="BF262" s="264"/>
      <c r="BG262" s="264"/>
      <c r="BH262" s="264"/>
      <c r="BI262" s="264"/>
      <c r="BJ262" s="264"/>
      <c r="BK262" s="264"/>
      <c r="BL262" s="264"/>
      <c r="BM262" s="264"/>
      <c r="BN262" s="264"/>
      <c r="BO262" s="264"/>
    </row>
    <row r="263" spans="1:67" s="265" customFormat="1">
      <c r="A263" s="306" t="s">
        <v>1692</v>
      </c>
      <c r="B263" s="169">
        <v>42</v>
      </c>
      <c r="C263" s="261">
        <v>8</v>
      </c>
      <c r="D263" s="261">
        <v>18</v>
      </c>
      <c r="E263" s="261">
        <v>2</v>
      </c>
      <c r="F263" s="261">
        <v>4</v>
      </c>
      <c r="G263" s="261">
        <v>4</v>
      </c>
      <c r="H263" s="261"/>
      <c r="I263" s="261"/>
      <c r="J263" s="261"/>
      <c r="K263" s="261"/>
      <c r="L263" s="261"/>
      <c r="M263" s="261"/>
      <c r="N263" s="261"/>
      <c r="O263" s="261">
        <v>6</v>
      </c>
      <c r="P263" s="261"/>
      <c r="Q263" s="261"/>
      <c r="R263" s="261"/>
      <c r="S263" s="261"/>
      <c r="T263" s="261"/>
      <c r="U263" s="261"/>
      <c r="V263" s="261"/>
      <c r="W263" s="261"/>
      <c r="X263" s="261"/>
      <c r="Y263" s="261"/>
      <c r="Z263" s="261"/>
      <c r="AA263" s="261"/>
      <c r="AB263" s="261"/>
      <c r="AC263" s="261"/>
      <c r="AD263" s="261"/>
      <c r="AE263" s="261"/>
      <c r="AF263" s="261"/>
      <c r="AG263" s="261"/>
      <c r="AH263" s="261"/>
      <c r="AI263" s="261"/>
      <c r="AJ263" s="261"/>
      <c r="AK263" s="261"/>
      <c r="AL263" s="261"/>
      <c r="AM263" s="261"/>
      <c r="AN263" s="261"/>
      <c r="AO263" s="261"/>
      <c r="AP263" s="261"/>
      <c r="AQ263" s="262"/>
      <c r="AR263" s="261"/>
      <c r="AS263" s="263"/>
      <c r="AT263" s="263"/>
      <c r="AU263" s="263"/>
      <c r="AV263" s="263"/>
      <c r="AW263" s="263"/>
      <c r="AX263" s="263"/>
      <c r="AY263" s="263"/>
      <c r="AZ263" s="264"/>
      <c r="BA263" s="264"/>
      <c r="BB263" s="264"/>
      <c r="BC263" s="264"/>
      <c r="BD263" s="264"/>
      <c r="BE263" s="264"/>
      <c r="BF263" s="264"/>
      <c r="BG263" s="264"/>
      <c r="BH263" s="264"/>
      <c r="BI263" s="264"/>
      <c r="BJ263" s="264"/>
      <c r="BK263" s="264"/>
      <c r="BL263" s="264"/>
      <c r="BM263" s="264"/>
      <c r="BN263" s="264"/>
      <c r="BO263" s="264"/>
    </row>
    <row r="264" spans="1:67" s="265" customFormat="1">
      <c r="A264" s="306" t="s">
        <v>1525</v>
      </c>
      <c r="B264" s="169">
        <v>8</v>
      </c>
      <c r="C264" s="261"/>
      <c r="D264" s="261"/>
      <c r="E264" s="261"/>
      <c r="F264" s="261"/>
      <c r="G264" s="261"/>
      <c r="H264" s="261"/>
      <c r="I264" s="261"/>
      <c r="J264" s="261"/>
      <c r="K264" s="261"/>
      <c r="L264" s="261">
        <v>8</v>
      </c>
      <c r="M264" s="261"/>
      <c r="N264" s="261"/>
      <c r="O264" s="261"/>
      <c r="P264" s="261"/>
      <c r="Q264" s="261"/>
      <c r="R264" s="261"/>
      <c r="S264" s="261"/>
      <c r="T264" s="261"/>
      <c r="U264" s="261"/>
      <c r="V264" s="261"/>
      <c r="W264" s="261"/>
      <c r="X264" s="261"/>
      <c r="Y264" s="261"/>
      <c r="Z264" s="261"/>
      <c r="AA264" s="261"/>
      <c r="AB264" s="261"/>
      <c r="AC264" s="261"/>
      <c r="AD264" s="261"/>
      <c r="AE264" s="261"/>
      <c r="AF264" s="261"/>
      <c r="AG264" s="261"/>
      <c r="AH264" s="261"/>
      <c r="AI264" s="261"/>
      <c r="AJ264" s="261"/>
      <c r="AK264" s="261"/>
      <c r="AL264" s="261"/>
      <c r="AM264" s="261"/>
      <c r="AN264" s="261"/>
      <c r="AO264" s="261"/>
      <c r="AP264" s="261"/>
      <c r="AQ264" s="262"/>
      <c r="AR264" s="261"/>
      <c r="AS264" s="263"/>
      <c r="AT264" s="263"/>
      <c r="AU264" s="263"/>
      <c r="AV264" s="263"/>
      <c r="AW264" s="263"/>
      <c r="AX264" s="263"/>
      <c r="AY264" s="263"/>
      <c r="AZ264" s="264"/>
      <c r="BA264" s="264"/>
      <c r="BB264" s="264"/>
      <c r="BC264" s="264"/>
      <c r="BD264" s="264"/>
      <c r="BE264" s="264"/>
      <c r="BF264" s="264"/>
      <c r="BG264" s="264"/>
      <c r="BH264" s="264"/>
      <c r="BI264" s="264"/>
      <c r="BJ264" s="264"/>
      <c r="BK264" s="264"/>
      <c r="BL264" s="264"/>
      <c r="BM264" s="264"/>
      <c r="BN264" s="264"/>
      <c r="BO264" s="264"/>
    </row>
    <row r="265" spans="1:67" s="265" customFormat="1">
      <c r="A265" s="306" t="s">
        <v>1693</v>
      </c>
      <c r="B265" s="169">
        <v>27</v>
      </c>
      <c r="C265" s="261"/>
      <c r="D265" s="261"/>
      <c r="E265" s="261"/>
      <c r="F265" s="261"/>
      <c r="G265" s="261"/>
      <c r="H265" s="261"/>
      <c r="I265" s="261"/>
      <c r="J265" s="261"/>
      <c r="K265" s="261"/>
      <c r="L265" s="261"/>
      <c r="M265" s="261"/>
      <c r="N265" s="261"/>
      <c r="O265" s="261"/>
      <c r="P265" s="261"/>
      <c r="Q265" s="261">
        <v>22</v>
      </c>
      <c r="R265" s="261"/>
      <c r="S265" s="261">
        <v>5</v>
      </c>
      <c r="T265" s="261"/>
      <c r="U265" s="261"/>
      <c r="V265" s="261"/>
      <c r="W265" s="261"/>
      <c r="X265" s="261"/>
      <c r="Y265" s="261"/>
      <c r="Z265" s="261"/>
      <c r="AA265" s="261"/>
      <c r="AB265" s="261"/>
      <c r="AC265" s="261"/>
      <c r="AD265" s="261"/>
      <c r="AE265" s="261"/>
      <c r="AF265" s="261"/>
      <c r="AG265" s="261"/>
      <c r="AH265" s="261"/>
      <c r="AI265" s="261"/>
      <c r="AJ265" s="261"/>
      <c r="AK265" s="261"/>
      <c r="AL265" s="261"/>
      <c r="AM265" s="261"/>
      <c r="AN265" s="261"/>
      <c r="AO265" s="261"/>
      <c r="AP265" s="261"/>
      <c r="AQ265" s="262"/>
      <c r="AR265" s="261"/>
      <c r="AS265" s="263"/>
      <c r="AT265" s="263"/>
      <c r="AU265" s="263"/>
      <c r="AV265" s="263"/>
      <c r="AW265" s="263"/>
      <c r="AX265" s="263"/>
      <c r="AY265" s="263"/>
      <c r="AZ265" s="264"/>
      <c r="BA265" s="264"/>
      <c r="BB265" s="264"/>
      <c r="BC265" s="264"/>
      <c r="BD265" s="264"/>
      <c r="BE265" s="264"/>
      <c r="BF265" s="264"/>
      <c r="BG265" s="264"/>
      <c r="BH265" s="264"/>
      <c r="BI265" s="264"/>
      <c r="BJ265" s="264"/>
      <c r="BK265" s="264"/>
      <c r="BL265" s="264"/>
      <c r="BM265" s="264"/>
      <c r="BN265" s="264"/>
      <c r="BO265" s="264"/>
    </row>
    <row r="266" spans="1:67" s="265" customFormat="1">
      <c r="A266" s="306" t="s">
        <v>1694</v>
      </c>
      <c r="B266" s="169">
        <v>6</v>
      </c>
      <c r="C266" s="261"/>
      <c r="D266" s="261"/>
      <c r="E266" s="261"/>
      <c r="F266" s="261"/>
      <c r="G266" s="261"/>
      <c r="H266" s="261"/>
      <c r="I266" s="261"/>
      <c r="J266" s="261"/>
      <c r="K266" s="261"/>
      <c r="L266" s="261"/>
      <c r="M266" s="261"/>
      <c r="N266" s="261"/>
      <c r="O266" s="261">
        <v>6</v>
      </c>
      <c r="P266" s="261"/>
      <c r="Q266" s="261"/>
      <c r="R266" s="261"/>
      <c r="S266" s="261"/>
      <c r="T266" s="261"/>
      <c r="U266" s="261"/>
      <c r="V266" s="261"/>
      <c r="W266" s="261"/>
      <c r="X266" s="261"/>
      <c r="Y266" s="261"/>
      <c r="Z266" s="261"/>
      <c r="AA266" s="261"/>
      <c r="AB266" s="261"/>
      <c r="AC266" s="261"/>
      <c r="AD266" s="261"/>
      <c r="AE266" s="261"/>
      <c r="AF266" s="261"/>
      <c r="AG266" s="261"/>
      <c r="AH266" s="261"/>
      <c r="AI266" s="261"/>
      <c r="AJ266" s="261"/>
      <c r="AK266" s="261"/>
      <c r="AL266" s="261"/>
      <c r="AM266" s="261"/>
      <c r="AN266" s="261"/>
      <c r="AO266" s="261"/>
      <c r="AP266" s="261"/>
      <c r="AQ266" s="262"/>
      <c r="AR266" s="261"/>
      <c r="AS266" s="263"/>
      <c r="AT266" s="263"/>
      <c r="AU266" s="263"/>
      <c r="AV266" s="263"/>
      <c r="AW266" s="263"/>
      <c r="AX266" s="263"/>
      <c r="AY266" s="263"/>
      <c r="AZ266" s="264"/>
      <c r="BA266" s="264"/>
      <c r="BB266" s="264"/>
      <c r="BC266" s="264"/>
      <c r="BD266" s="264"/>
      <c r="BE266" s="264"/>
      <c r="BF266" s="264"/>
      <c r="BG266" s="264"/>
      <c r="BH266" s="264"/>
      <c r="BI266" s="264"/>
      <c r="BJ266" s="264"/>
      <c r="BK266" s="264"/>
      <c r="BL266" s="264"/>
      <c r="BM266" s="264"/>
      <c r="BN266" s="264"/>
      <c r="BO266" s="264"/>
    </row>
    <row r="267" spans="1:67" s="265" customFormat="1">
      <c r="A267" s="306" t="s">
        <v>1695</v>
      </c>
      <c r="B267" s="169">
        <v>34</v>
      </c>
      <c r="C267" s="261"/>
      <c r="D267" s="261"/>
      <c r="E267" s="261"/>
      <c r="F267" s="261"/>
      <c r="G267" s="261"/>
      <c r="H267" s="261"/>
      <c r="I267" s="261">
        <v>14</v>
      </c>
      <c r="J267" s="261"/>
      <c r="K267" s="261"/>
      <c r="L267" s="261"/>
      <c r="M267" s="261"/>
      <c r="N267" s="261"/>
      <c r="O267" s="261">
        <v>6</v>
      </c>
      <c r="P267" s="261"/>
      <c r="Q267" s="261"/>
      <c r="R267" s="261"/>
      <c r="S267" s="261"/>
      <c r="T267" s="261"/>
      <c r="U267" s="261"/>
      <c r="V267" s="261"/>
      <c r="W267" s="261"/>
      <c r="X267" s="261"/>
      <c r="Y267" s="261"/>
      <c r="Z267" s="261"/>
      <c r="AA267" s="261">
        <v>14</v>
      </c>
      <c r="AB267" s="261"/>
      <c r="AC267" s="261"/>
      <c r="AD267" s="261"/>
      <c r="AE267" s="261"/>
      <c r="AF267" s="261"/>
      <c r="AG267" s="261"/>
      <c r="AH267" s="261"/>
      <c r="AI267" s="261"/>
      <c r="AJ267" s="261"/>
      <c r="AK267" s="261"/>
      <c r="AL267" s="261"/>
      <c r="AM267" s="261"/>
      <c r="AN267" s="261"/>
      <c r="AO267" s="261"/>
      <c r="AP267" s="261"/>
      <c r="AQ267" s="262"/>
      <c r="AR267" s="261"/>
      <c r="AS267" s="263"/>
      <c r="AT267" s="263"/>
      <c r="AU267" s="263"/>
      <c r="AV267" s="263"/>
      <c r="AW267" s="263"/>
      <c r="AX267" s="263"/>
      <c r="AY267" s="263"/>
      <c r="AZ267" s="264"/>
      <c r="BA267" s="264"/>
      <c r="BB267" s="264"/>
      <c r="BC267" s="264"/>
      <c r="BD267" s="264"/>
      <c r="BE267" s="264"/>
      <c r="BF267" s="264"/>
      <c r="BG267" s="264"/>
      <c r="BH267" s="264"/>
      <c r="BI267" s="264"/>
      <c r="BJ267" s="264"/>
      <c r="BK267" s="264"/>
      <c r="BL267" s="264"/>
      <c r="BM267" s="264"/>
      <c r="BN267" s="264"/>
      <c r="BO267" s="264"/>
    </row>
    <row r="268" spans="1:67" s="265" customFormat="1">
      <c r="A268" s="306" t="s">
        <v>1696</v>
      </c>
      <c r="B268" s="169">
        <v>11</v>
      </c>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c r="AA268" s="261"/>
      <c r="AB268" s="261"/>
      <c r="AC268" s="261"/>
      <c r="AD268" s="261">
        <v>11</v>
      </c>
      <c r="AE268" s="261"/>
      <c r="AF268" s="261"/>
      <c r="AG268" s="261"/>
      <c r="AH268" s="261"/>
      <c r="AI268" s="261"/>
      <c r="AJ268" s="261"/>
      <c r="AK268" s="261"/>
      <c r="AL268" s="261"/>
      <c r="AM268" s="261"/>
      <c r="AN268" s="261"/>
      <c r="AO268" s="261"/>
      <c r="AP268" s="261"/>
      <c r="AQ268" s="262"/>
      <c r="AR268" s="261"/>
      <c r="AS268" s="263"/>
      <c r="AT268" s="263"/>
      <c r="AU268" s="263"/>
      <c r="AV268" s="263"/>
      <c r="AW268" s="263"/>
      <c r="AX268" s="263"/>
      <c r="AY268" s="263"/>
      <c r="AZ268" s="264"/>
      <c r="BA268" s="264"/>
      <c r="BB268" s="264"/>
      <c r="BC268" s="264"/>
      <c r="BD268" s="264"/>
      <c r="BE268" s="264"/>
      <c r="BF268" s="264"/>
      <c r="BG268" s="264"/>
      <c r="BH268" s="264"/>
      <c r="BI268" s="264"/>
      <c r="BJ268" s="264"/>
      <c r="BK268" s="264"/>
      <c r="BL268" s="264"/>
      <c r="BM268" s="264"/>
      <c r="BN268" s="264"/>
      <c r="BO268" s="264"/>
    </row>
    <row r="269" spans="1:67" s="288" customFormat="1">
      <c r="A269" s="313" t="s">
        <v>1697</v>
      </c>
      <c r="B269" s="303">
        <f>B270+B278+B290+B299</f>
        <v>706</v>
      </c>
      <c r="C269" s="304">
        <f t="shared" ref="C269:AQ269" si="5">C270+C278+C290+C299</f>
        <v>56</v>
      </c>
      <c r="D269" s="304">
        <f t="shared" si="5"/>
        <v>44</v>
      </c>
      <c r="E269" s="304">
        <f t="shared" si="5"/>
        <v>46</v>
      </c>
      <c r="F269" s="304">
        <f t="shared" si="5"/>
        <v>13</v>
      </c>
      <c r="G269" s="304">
        <f t="shared" si="5"/>
        <v>79</v>
      </c>
      <c r="H269" s="304">
        <f t="shared" si="5"/>
        <v>104</v>
      </c>
      <c r="I269" s="304">
        <f t="shared" si="5"/>
        <v>72</v>
      </c>
      <c r="J269" s="304">
        <f t="shared" si="5"/>
        <v>0</v>
      </c>
      <c r="K269" s="304"/>
      <c r="L269" s="304">
        <f t="shared" si="5"/>
        <v>53</v>
      </c>
      <c r="M269" s="304">
        <f t="shared" si="5"/>
        <v>2</v>
      </c>
      <c r="N269" s="304"/>
      <c r="O269" s="304">
        <f t="shared" si="5"/>
        <v>0</v>
      </c>
      <c r="P269" s="304">
        <f t="shared" si="5"/>
        <v>103</v>
      </c>
      <c r="Q269" s="304">
        <f t="shared" si="5"/>
        <v>45</v>
      </c>
      <c r="R269" s="304">
        <f t="shared" si="5"/>
        <v>2</v>
      </c>
      <c r="S269" s="304">
        <f t="shared" si="5"/>
        <v>0</v>
      </c>
      <c r="T269" s="304"/>
      <c r="U269" s="304">
        <f>U270+U278+U290+U299</f>
        <v>0</v>
      </c>
      <c r="V269" s="304"/>
      <c r="W269" s="304"/>
      <c r="X269" s="304"/>
      <c r="Y269" s="304">
        <f t="shared" si="5"/>
        <v>0</v>
      </c>
      <c r="Z269" s="304"/>
      <c r="AA269" s="304">
        <f t="shared" si="5"/>
        <v>48</v>
      </c>
      <c r="AB269" s="304">
        <f t="shared" si="5"/>
        <v>0</v>
      </c>
      <c r="AC269" s="304"/>
      <c r="AD269" s="304">
        <f t="shared" si="5"/>
        <v>0</v>
      </c>
      <c r="AE269" s="304"/>
      <c r="AF269" s="304">
        <f t="shared" si="5"/>
        <v>15</v>
      </c>
      <c r="AG269" s="304">
        <f t="shared" si="5"/>
        <v>13</v>
      </c>
      <c r="AH269" s="304">
        <f t="shared" si="5"/>
        <v>9</v>
      </c>
      <c r="AI269" s="304">
        <f t="shared" si="5"/>
        <v>2</v>
      </c>
      <c r="AJ269" s="304">
        <f t="shared" si="5"/>
        <v>0</v>
      </c>
      <c r="AK269" s="304">
        <f t="shared" si="5"/>
        <v>0</v>
      </c>
      <c r="AL269" s="304">
        <f t="shared" si="5"/>
        <v>0</v>
      </c>
      <c r="AM269" s="304">
        <f t="shared" si="5"/>
        <v>0</v>
      </c>
      <c r="AN269" s="304"/>
      <c r="AO269" s="304">
        <f t="shared" si="5"/>
        <v>0</v>
      </c>
      <c r="AP269" s="304"/>
      <c r="AQ269" s="305">
        <f t="shared" si="5"/>
        <v>0</v>
      </c>
      <c r="AR269" s="285"/>
      <c r="AS269" s="286"/>
      <c r="AT269" s="286"/>
      <c r="AU269" s="286"/>
      <c r="AV269" s="286"/>
      <c r="AW269" s="286"/>
      <c r="AX269" s="286"/>
      <c r="AY269" s="286"/>
      <c r="AZ269" s="287"/>
      <c r="BA269" s="287"/>
      <c r="BB269" s="287"/>
      <c r="BC269" s="287"/>
      <c r="BD269" s="287"/>
      <c r="BE269" s="287"/>
      <c r="BF269" s="287"/>
      <c r="BG269" s="287"/>
      <c r="BH269" s="287"/>
      <c r="BI269" s="287"/>
      <c r="BJ269" s="287"/>
      <c r="BK269" s="287"/>
      <c r="BL269" s="287"/>
      <c r="BM269" s="287"/>
      <c r="BN269" s="287"/>
      <c r="BO269" s="287"/>
    </row>
    <row r="270" spans="1:67" s="295" customFormat="1">
      <c r="A270" s="314" t="s">
        <v>1698</v>
      </c>
      <c r="B270" s="167">
        <v>95</v>
      </c>
      <c r="C270" s="291">
        <v>9</v>
      </c>
      <c r="D270" s="291">
        <v>8</v>
      </c>
      <c r="E270" s="291">
        <v>8</v>
      </c>
      <c r="F270" s="291"/>
      <c r="G270" s="291">
        <v>18</v>
      </c>
      <c r="H270" s="291">
        <v>20</v>
      </c>
      <c r="I270" s="291">
        <v>9</v>
      </c>
      <c r="J270" s="291"/>
      <c r="K270" s="291"/>
      <c r="L270" s="291"/>
      <c r="M270" s="291"/>
      <c r="N270" s="291"/>
      <c r="O270" s="291"/>
      <c r="P270" s="291">
        <v>23</v>
      </c>
      <c r="Q270" s="291"/>
      <c r="R270" s="291"/>
      <c r="S270" s="291"/>
      <c r="T270" s="291"/>
      <c r="U270" s="291"/>
      <c r="V270" s="291"/>
      <c r="W270" s="291"/>
      <c r="X270" s="291"/>
      <c r="Y270" s="291"/>
      <c r="Z270" s="291"/>
      <c r="AA270" s="291"/>
      <c r="AB270" s="291"/>
      <c r="AC270" s="291"/>
      <c r="AD270" s="291"/>
      <c r="AE270" s="291"/>
      <c r="AF270" s="291"/>
      <c r="AG270" s="291"/>
      <c r="AH270" s="291"/>
      <c r="AI270" s="291"/>
      <c r="AJ270" s="291"/>
      <c r="AK270" s="291"/>
      <c r="AL270" s="291"/>
      <c r="AM270" s="291"/>
      <c r="AN270" s="291"/>
      <c r="AO270" s="291"/>
      <c r="AP270" s="291"/>
      <c r="AQ270" s="292"/>
      <c r="AR270" s="291"/>
      <c r="AS270" s="293"/>
      <c r="AT270" s="293"/>
      <c r="AU270" s="293"/>
      <c r="AV270" s="293"/>
      <c r="AW270" s="293"/>
      <c r="AX270" s="293"/>
      <c r="AY270" s="293"/>
      <c r="AZ270" s="294"/>
      <c r="BA270" s="294"/>
      <c r="BB270" s="294"/>
      <c r="BC270" s="294"/>
      <c r="BD270" s="294"/>
      <c r="BE270" s="294"/>
      <c r="BF270" s="294"/>
      <c r="BG270" s="294"/>
      <c r="BH270" s="294"/>
      <c r="BI270" s="294"/>
      <c r="BJ270" s="294"/>
      <c r="BK270" s="294"/>
      <c r="BL270" s="294"/>
      <c r="BM270" s="294"/>
      <c r="BN270" s="294"/>
      <c r="BO270" s="294"/>
    </row>
    <row r="271" spans="1:67" s="265" customFormat="1">
      <c r="A271" s="315" t="s">
        <v>1699</v>
      </c>
      <c r="B271" s="169">
        <v>18</v>
      </c>
      <c r="C271" s="261"/>
      <c r="D271" s="261"/>
      <c r="E271" s="261"/>
      <c r="F271" s="261"/>
      <c r="G271" s="261">
        <v>18</v>
      </c>
      <c r="H271" s="261"/>
      <c r="I271" s="261"/>
      <c r="J271" s="261"/>
      <c r="K271" s="261"/>
      <c r="L271" s="261"/>
      <c r="M271" s="261"/>
      <c r="N271" s="261"/>
      <c r="O271" s="261"/>
      <c r="P271" s="261"/>
      <c r="Q271" s="261"/>
      <c r="R271" s="261"/>
      <c r="S271" s="261"/>
      <c r="T271" s="261"/>
      <c r="U271" s="261"/>
      <c r="V271" s="261"/>
      <c r="W271" s="261"/>
      <c r="X271" s="261"/>
      <c r="Y271" s="261"/>
      <c r="Z271" s="261"/>
      <c r="AA271" s="261"/>
      <c r="AB271" s="261"/>
      <c r="AC271" s="261"/>
      <c r="AD271" s="261"/>
      <c r="AE271" s="261"/>
      <c r="AF271" s="261"/>
      <c r="AG271" s="261"/>
      <c r="AH271" s="261"/>
      <c r="AI271" s="261"/>
      <c r="AJ271" s="261"/>
      <c r="AK271" s="261"/>
      <c r="AL271" s="261"/>
      <c r="AM271" s="261"/>
      <c r="AN271" s="261"/>
      <c r="AO271" s="261"/>
      <c r="AP271" s="261"/>
      <c r="AQ271" s="262"/>
      <c r="AR271" s="261"/>
      <c r="AS271" s="263"/>
      <c r="AT271" s="263"/>
      <c r="AU271" s="263"/>
      <c r="AV271" s="263"/>
      <c r="AW271" s="263"/>
      <c r="AX271" s="263"/>
      <c r="AY271" s="263"/>
      <c r="AZ271" s="264"/>
      <c r="BA271" s="264"/>
      <c r="BB271" s="264"/>
      <c r="BC271" s="264"/>
      <c r="BD271" s="264"/>
      <c r="BE271" s="264"/>
      <c r="BF271" s="264"/>
      <c r="BG271" s="264"/>
      <c r="BH271" s="264"/>
      <c r="BI271" s="264"/>
      <c r="BJ271" s="264"/>
      <c r="BK271" s="264"/>
      <c r="BL271" s="264"/>
      <c r="BM271" s="264"/>
      <c r="BN271" s="264"/>
      <c r="BO271" s="264"/>
    </row>
    <row r="272" spans="1:67" s="265" customFormat="1">
      <c r="A272" s="315" t="s">
        <v>1700</v>
      </c>
      <c r="B272" s="169">
        <v>20</v>
      </c>
      <c r="C272" s="261"/>
      <c r="D272" s="261"/>
      <c r="E272" s="261"/>
      <c r="F272" s="261"/>
      <c r="G272" s="261"/>
      <c r="H272" s="261">
        <v>20</v>
      </c>
      <c r="I272" s="261"/>
      <c r="J272" s="261"/>
      <c r="K272" s="261"/>
      <c r="L272" s="261"/>
      <c r="M272" s="261"/>
      <c r="N272" s="261"/>
      <c r="O272" s="261"/>
      <c r="P272" s="261"/>
      <c r="Q272" s="261"/>
      <c r="R272" s="261"/>
      <c r="S272" s="261"/>
      <c r="T272" s="261"/>
      <c r="U272" s="261"/>
      <c r="V272" s="261"/>
      <c r="W272" s="261"/>
      <c r="X272" s="261"/>
      <c r="Y272" s="261"/>
      <c r="Z272" s="261"/>
      <c r="AA272" s="261"/>
      <c r="AB272" s="261"/>
      <c r="AC272" s="261"/>
      <c r="AD272" s="261"/>
      <c r="AE272" s="261"/>
      <c r="AF272" s="261"/>
      <c r="AG272" s="261"/>
      <c r="AH272" s="261"/>
      <c r="AI272" s="261"/>
      <c r="AJ272" s="261"/>
      <c r="AK272" s="261"/>
      <c r="AL272" s="261"/>
      <c r="AM272" s="261"/>
      <c r="AN272" s="261"/>
      <c r="AO272" s="261"/>
      <c r="AP272" s="261"/>
      <c r="AQ272" s="262"/>
      <c r="AR272" s="261"/>
      <c r="AS272" s="263"/>
      <c r="AT272" s="263"/>
      <c r="AU272" s="263"/>
      <c r="AV272" s="263"/>
      <c r="AW272" s="263"/>
      <c r="AX272" s="263"/>
      <c r="AY272" s="263"/>
      <c r="AZ272" s="264"/>
      <c r="BA272" s="264"/>
      <c r="BB272" s="264"/>
      <c r="BC272" s="264"/>
      <c r="BD272" s="264"/>
      <c r="BE272" s="264"/>
      <c r="BF272" s="264"/>
      <c r="BG272" s="264"/>
      <c r="BH272" s="264"/>
      <c r="BI272" s="264"/>
      <c r="BJ272" s="264"/>
      <c r="BK272" s="264"/>
      <c r="BL272" s="264"/>
      <c r="BM272" s="264"/>
      <c r="BN272" s="264"/>
      <c r="BO272" s="264"/>
    </row>
    <row r="273" spans="1:70" s="265" customFormat="1">
      <c r="A273" s="315" t="s">
        <v>1701</v>
      </c>
      <c r="B273" s="169">
        <v>23</v>
      </c>
      <c r="C273" s="261"/>
      <c r="D273" s="261"/>
      <c r="E273" s="261"/>
      <c r="F273" s="261"/>
      <c r="G273" s="261"/>
      <c r="H273" s="261"/>
      <c r="I273" s="261"/>
      <c r="J273" s="261"/>
      <c r="K273" s="261"/>
      <c r="L273" s="261"/>
      <c r="M273" s="261"/>
      <c r="N273" s="261"/>
      <c r="O273" s="261"/>
      <c r="P273" s="261">
        <v>23</v>
      </c>
      <c r="Q273" s="261"/>
      <c r="R273" s="261"/>
      <c r="S273" s="261"/>
      <c r="T273" s="261"/>
      <c r="U273" s="261"/>
      <c r="V273" s="261"/>
      <c r="W273" s="261"/>
      <c r="X273" s="261"/>
      <c r="Y273" s="261"/>
      <c r="Z273" s="261"/>
      <c r="AA273" s="261"/>
      <c r="AB273" s="261"/>
      <c r="AC273" s="261"/>
      <c r="AD273" s="261"/>
      <c r="AE273" s="261"/>
      <c r="AF273" s="261"/>
      <c r="AG273" s="261"/>
      <c r="AH273" s="261"/>
      <c r="AI273" s="261"/>
      <c r="AJ273" s="261"/>
      <c r="AK273" s="261"/>
      <c r="AL273" s="261"/>
      <c r="AM273" s="261"/>
      <c r="AN273" s="261"/>
      <c r="AO273" s="261"/>
      <c r="AP273" s="261"/>
      <c r="AQ273" s="262"/>
      <c r="AR273" s="261"/>
      <c r="AS273" s="263"/>
      <c r="AT273" s="263"/>
      <c r="AU273" s="263"/>
      <c r="AV273" s="263"/>
      <c r="AW273" s="263"/>
      <c r="AX273" s="263"/>
      <c r="AY273" s="263"/>
      <c r="AZ273" s="264"/>
      <c r="BA273" s="264"/>
      <c r="BB273" s="264"/>
      <c r="BC273" s="264"/>
      <c r="BD273" s="264"/>
      <c r="BE273" s="264"/>
      <c r="BF273" s="264"/>
      <c r="BG273" s="264"/>
      <c r="BH273" s="264"/>
      <c r="BI273" s="264"/>
      <c r="BJ273" s="264"/>
      <c r="BK273" s="264"/>
      <c r="BL273" s="264"/>
      <c r="BM273" s="264"/>
      <c r="BN273" s="264"/>
      <c r="BO273" s="264"/>
    </row>
    <row r="274" spans="1:70" s="265" customFormat="1">
      <c r="A274" s="315" t="s">
        <v>1702</v>
      </c>
      <c r="B274" s="169">
        <v>8</v>
      </c>
      <c r="C274" s="261"/>
      <c r="D274" s="261"/>
      <c r="E274" s="261">
        <v>8</v>
      </c>
      <c r="F274" s="261"/>
      <c r="G274" s="261"/>
      <c r="H274" s="261"/>
      <c r="I274" s="261"/>
      <c r="J274" s="261"/>
      <c r="K274" s="261"/>
      <c r="L274" s="261"/>
      <c r="M274" s="261"/>
      <c r="N274" s="261"/>
      <c r="O274" s="261"/>
      <c r="P274" s="261"/>
      <c r="Q274" s="261"/>
      <c r="R274" s="261"/>
      <c r="S274" s="261"/>
      <c r="T274" s="261"/>
      <c r="U274" s="261"/>
      <c r="V274" s="261"/>
      <c r="W274" s="261"/>
      <c r="X274" s="261"/>
      <c r="Y274" s="261"/>
      <c r="Z274" s="261"/>
      <c r="AA274" s="261"/>
      <c r="AB274" s="261"/>
      <c r="AC274" s="261"/>
      <c r="AD274" s="261"/>
      <c r="AE274" s="261"/>
      <c r="AF274" s="261"/>
      <c r="AG274" s="261"/>
      <c r="AH274" s="261"/>
      <c r="AI274" s="261"/>
      <c r="AJ274" s="261"/>
      <c r="AK274" s="261"/>
      <c r="AL274" s="261"/>
      <c r="AM274" s="261"/>
      <c r="AN274" s="261"/>
      <c r="AO274" s="261"/>
      <c r="AP274" s="261"/>
      <c r="AQ274" s="262"/>
      <c r="AR274" s="261"/>
      <c r="AS274" s="263"/>
      <c r="AT274" s="263"/>
      <c r="AU274" s="263"/>
      <c r="AV274" s="263"/>
      <c r="AW274" s="263"/>
      <c r="AX274" s="263"/>
      <c r="AY274" s="263"/>
      <c r="AZ274" s="264"/>
      <c r="BA274" s="264"/>
      <c r="BB274" s="264"/>
      <c r="BC274" s="264"/>
      <c r="BD274" s="264"/>
      <c r="BE274" s="264"/>
      <c r="BF274" s="264"/>
      <c r="BG274" s="264"/>
      <c r="BH274" s="264"/>
      <c r="BI274" s="264"/>
      <c r="BJ274" s="264"/>
      <c r="BK274" s="264"/>
      <c r="BL274" s="264"/>
      <c r="BM274" s="264"/>
      <c r="BN274" s="264"/>
      <c r="BO274" s="264"/>
    </row>
    <row r="275" spans="1:70" s="265" customFormat="1">
      <c r="A275" s="315" t="s">
        <v>1703</v>
      </c>
      <c r="B275" s="169">
        <v>9</v>
      </c>
      <c r="C275" s="261"/>
      <c r="D275" s="261"/>
      <c r="E275" s="261"/>
      <c r="F275" s="261"/>
      <c r="G275" s="261"/>
      <c r="H275" s="261"/>
      <c r="I275" s="261">
        <v>9</v>
      </c>
      <c r="J275" s="261"/>
      <c r="K275" s="261"/>
      <c r="L275" s="261"/>
      <c r="M275" s="261"/>
      <c r="N275" s="261"/>
      <c r="O275" s="261"/>
      <c r="P275" s="261"/>
      <c r="Q275" s="261"/>
      <c r="R275" s="261"/>
      <c r="S275" s="261"/>
      <c r="T275" s="261"/>
      <c r="U275" s="261"/>
      <c r="V275" s="261"/>
      <c r="W275" s="261"/>
      <c r="X275" s="261"/>
      <c r="Y275" s="261"/>
      <c r="Z275" s="261"/>
      <c r="AA275" s="261"/>
      <c r="AB275" s="261"/>
      <c r="AC275" s="261"/>
      <c r="AD275" s="261"/>
      <c r="AE275" s="261"/>
      <c r="AF275" s="261"/>
      <c r="AG275" s="261"/>
      <c r="AH275" s="261"/>
      <c r="AI275" s="261"/>
      <c r="AJ275" s="261"/>
      <c r="AK275" s="261"/>
      <c r="AL275" s="261"/>
      <c r="AM275" s="261"/>
      <c r="AN275" s="261"/>
      <c r="AO275" s="261"/>
      <c r="AP275" s="261"/>
      <c r="AQ275" s="262"/>
      <c r="AR275" s="261"/>
      <c r="AS275" s="263"/>
      <c r="AT275" s="263"/>
      <c r="AU275" s="263"/>
      <c r="AV275" s="263"/>
      <c r="AW275" s="263"/>
      <c r="AX275" s="263"/>
      <c r="AY275" s="263"/>
      <c r="AZ275" s="264"/>
      <c r="BA275" s="264"/>
      <c r="BB275" s="264"/>
      <c r="BC275" s="264"/>
      <c r="BD275" s="264"/>
      <c r="BE275" s="264"/>
      <c r="BF275" s="264"/>
      <c r="BG275" s="264"/>
      <c r="BH275" s="264"/>
      <c r="BI275" s="264"/>
      <c r="BJ275" s="264"/>
      <c r="BK275" s="264"/>
      <c r="BL275" s="264"/>
      <c r="BM275" s="264"/>
      <c r="BN275" s="264"/>
      <c r="BO275" s="264"/>
    </row>
    <row r="276" spans="1:70" s="265" customFormat="1">
      <c r="A276" s="315" t="s">
        <v>1704</v>
      </c>
      <c r="B276" s="169">
        <v>8</v>
      </c>
      <c r="C276" s="261"/>
      <c r="D276" s="261">
        <v>8</v>
      </c>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c r="AA276" s="261"/>
      <c r="AB276" s="261"/>
      <c r="AC276" s="261"/>
      <c r="AD276" s="261"/>
      <c r="AE276" s="261"/>
      <c r="AF276" s="261"/>
      <c r="AG276" s="261"/>
      <c r="AH276" s="261"/>
      <c r="AI276" s="261"/>
      <c r="AJ276" s="261"/>
      <c r="AK276" s="261"/>
      <c r="AL276" s="261"/>
      <c r="AM276" s="261"/>
      <c r="AN276" s="261"/>
      <c r="AO276" s="261"/>
      <c r="AP276" s="261"/>
      <c r="AQ276" s="262"/>
      <c r="AR276" s="261"/>
      <c r="AS276" s="263"/>
      <c r="AT276" s="263"/>
      <c r="AU276" s="263"/>
      <c r="AV276" s="263"/>
      <c r="AW276" s="263"/>
      <c r="AX276" s="263"/>
      <c r="AY276" s="263"/>
      <c r="AZ276" s="264"/>
      <c r="BA276" s="264"/>
      <c r="BB276" s="264"/>
      <c r="BC276" s="264"/>
      <c r="BD276" s="264"/>
      <c r="BE276" s="264"/>
      <c r="BF276" s="264"/>
      <c r="BG276" s="264"/>
      <c r="BH276" s="264"/>
      <c r="BI276" s="264"/>
      <c r="BJ276" s="264"/>
      <c r="BK276" s="264"/>
      <c r="BL276" s="264"/>
      <c r="BM276" s="264"/>
      <c r="BN276" s="264"/>
      <c r="BO276" s="264"/>
    </row>
    <row r="277" spans="1:70" s="265" customFormat="1">
      <c r="A277" s="315" t="s">
        <v>1705</v>
      </c>
      <c r="B277" s="169">
        <v>9</v>
      </c>
      <c r="C277" s="261">
        <v>9</v>
      </c>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c r="AA277" s="261"/>
      <c r="AB277" s="261"/>
      <c r="AC277" s="261"/>
      <c r="AD277" s="261"/>
      <c r="AE277" s="261"/>
      <c r="AF277" s="261"/>
      <c r="AG277" s="261"/>
      <c r="AH277" s="261"/>
      <c r="AI277" s="261"/>
      <c r="AJ277" s="261"/>
      <c r="AK277" s="261"/>
      <c r="AL277" s="261"/>
      <c r="AM277" s="261"/>
      <c r="AN277" s="261"/>
      <c r="AO277" s="261"/>
      <c r="AP277" s="261"/>
      <c r="AQ277" s="262"/>
      <c r="AR277" s="261"/>
      <c r="AS277" s="263"/>
      <c r="AT277" s="263"/>
      <c r="AU277" s="263"/>
      <c r="AV277" s="263"/>
      <c r="AW277" s="263"/>
      <c r="AX277" s="263"/>
      <c r="AY277" s="263"/>
      <c r="AZ277" s="264"/>
      <c r="BA277" s="264"/>
      <c r="BB277" s="264"/>
      <c r="BC277" s="264"/>
      <c r="BD277" s="264"/>
      <c r="BE277" s="264"/>
      <c r="BF277" s="264"/>
      <c r="BG277" s="264"/>
      <c r="BH277" s="264"/>
      <c r="BI277" s="264"/>
      <c r="BJ277" s="264"/>
      <c r="BK277" s="264"/>
      <c r="BL277" s="264"/>
      <c r="BM277" s="264"/>
      <c r="BN277" s="264"/>
      <c r="BO277" s="264"/>
    </row>
    <row r="278" spans="1:70" s="295" customFormat="1">
      <c r="A278" s="314" t="s">
        <v>1706</v>
      </c>
      <c r="B278" s="167">
        <v>221</v>
      </c>
      <c r="C278" s="291">
        <v>19</v>
      </c>
      <c r="D278" s="291">
        <v>11</v>
      </c>
      <c r="E278" s="291">
        <v>15</v>
      </c>
      <c r="F278" s="291">
        <v>5</v>
      </c>
      <c r="G278" s="291">
        <v>28</v>
      </c>
      <c r="H278" s="291">
        <v>43</v>
      </c>
      <c r="I278" s="291">
        <v>20</v>
      </c>
      <c r="J278" s="291"/>
      <c r="K278" s="291"/>
      <c r="L278" s="291">
        <v>25</v>
      </c>
      <c r="M278" s="291"/>
      <c r="N278" s="291"/>
      <c r="O278" s="291"/>
      <c r="P278" s="291">
        <v>29</v>
      </c>
      <c r="Q278" s="291">
        <v>15</v>
      </c>
      <c r="R278" s="291"/>
      <c r="S278" s="291"/>
      <c r="T278" s="291"/>
      <c r="U278" s="291"/>
      <c r="V278" s="291"/>
      <c r="W278" s="291"/>
      <c r="X278" s="291"/>
      <c r="Y278" s="291"/>
      <c r="Z278" s="291"/>
      <c r="AA278" s="291">
        <v>11</v>
      </c>
      <c r="AB278" s="291"/>
      <c r="AC278" s="291"/>
      <c r="AD278" s="291"/>
      <c r="AE278" s="291"/>
      <c r="AF278" s="291"/>
      <c r="AG278" s="291"/>
      <c r="AH278" s="291"/>
      <c r="AI278" s="291"/>
      <c r="AJ278" s="291"/>
      <c r="AK278" s="291"/>
      <c r="AL278" s="291"/>
      <c r="AM278" s="291"/>
      <c r="AN278" s="291"/>
      <c r="AO278" s="291"/>
      <c r="AP278" s="291"/>
      <c r="AQ278" s="292"/>
      <c r="AR278" s="291"/>
      <c r="AS278" s="293"/>
      <c r="AT278" s="293"/>
      <c r="AU278" s="293"/>
      <c r="AV278" s="293"/>
      <c r="AW278" s="293"/>
      <c r="AX278" s="293"/>
      <c r="AY278" s="293"/>
      <c r="AZ278" s="294"/>
      <c r="BA278" s="294"/>
      <c r="BB278" s="294"/>
      <c r="BC278" s="294"/>
      <c r="BD278" s="294"/>
      <c r="BE278" s="294"/>
      <c r="BF278" s="294"/>
      <c r="BG278" s="294"/>
      <c r="BH278" s="294"/>
      <c r="BI278" s="294"/>
      <c r="BJ278" s="294"/>
      <c r="BK278" s="294"/>
      <c r="BL278" s="294"/>
      <c r="BM278" s="294"/>
      <c r="BN278" s="294"/>
      <c r="BO278" s="294"/>
    </row>
    <row r="279" spans="1:70" s="265" customFormat="1">
      <c r="A279" s="290" t="s">
        <v>1707</v>
      </c>
      <c r="B279" s="169">
        <v>11</v>
      </c>
      <c r="C279" s="315"/>
      <c r="D279" s="302">
        <v>11</v>
      </c>
      <c r="E279" s="302"/>
      <c r="F279" s="261"/>
      <c r="G279" s="261"/>
      <c r="H279" s="261"/>
      <c r="I279" s="261"/>
      <c r="J279" s="261"/>
      <c r="K279" s="261"/>
      <c r="L279" s="261"/>
      <c r="M279" s="261"/>
      <c r="N279" s="261"/>
      <c r="O279" s="261"/>
      <c r="P279" s="261"/>
      <c r="Q279" s="261"/>
      <c r="R279" s="261"/>
      <c r="S279" s="261"/>
      <c r="T279" s="261"/>
      <c r="U279" s="261"/>
      <c r="V279" s="261"/>
      <c r="W279" s="261"/>
      <c r="X279" s="261"/>
      <c r="Y279" s="261"/>
      <c r="Z279" s="261"/>
      <c r="AA279" s="261"/>
      <c r="AB279" s="261"/>
      <c r="AC279" s="261"/>
      <c r="AD279" s="261"/>
      <c r="AE279" s="261"/>
      <c r="AF279" s="261"/>
      <c r="AG279" s="261"/>
      <c r="AH279" s="261"/>
      <c r="AI279" s="261"/>
      <c r="AJ279" s="261"/>
      <c r="AK279" s="261"/>
      <c r="AL279" s="261"/>
      <c r="AM279" s="261"/>
      <c r="AN279" s="261"/>
      <c r="AO279" s="261"/>
      <c r="AP279" s="261"/>
      <c r="AQ279" s="262"/>
      <c r="AR279" s="261"/>
      <c r="AS279" s="316"/>
      <c r="AT279" s="261"/>
      <c r="AU279" s="263"/>
      <c r="AV279" s="263"/>
      <c r="AW279" s="263"/>
      <c r="AX279" s="263"/>
      <c r="AY279" s="263"/>
      <c r="AZ279" s="263"/>
      <c r="BA279" s="263"/>
      <c r="BB279" s="263"/>
      <c r="BC279" s="264"/>
      <c r="BD279" s="264"/>
      <c r="BE279" s="264"/>
      <c r="BF279" s="264"/>
      <c r="BG279" s="264"/>
      <c r="BH279" s="264"/>
      <c r="BI279" s="264"/>
      <c r="BJ279" s="264"/>
      <c r="BK279" s="264"/>
      <c r="BL279" s="264"/>
      <c r="BM279" s="264"/>
      <c r="BN279" s="264"/>
      <c r="BO279" s="264"/>
      <c r="BP279" s="264"/>
      <c r="BQ279" s="264"/>
      <c r="BR279" s="264"/>
    </row>
    <row r="280" spans="1:70" s="265" customFormat="1">
      <c r="A280" s="315" t="s">
        <v>1708</v>
      </c>
      <c r="B280" s="169">
        <v>19</v>
      </c>
      <c r="C280" s="302">
        <v>19</v>
      </c>
      <c r="D280" s="302"/>
      <c r="E280" s="302"/>
      <c r="F280" s="261"/>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261"/>
      <c r="AF280" s="261"/>
      <c r="AG280" s="261"/>
      <c r="AH280" s="261"/>
      <c r="AI280" s="261"/>
      <c r="AJ280" s="261"/>
      <c r="AK280" s="261"/>
      <c r="AL280" s="261"/>
      <c r="AM280" s="261"/>
      <c r="AN280" s="261"/>
      <c r="AO280" s="261"/>
      <c r="AP280" s="261"/>
      <c r="AQ280" s="262"/>
      <c r="AR280" s="261"/>
      <c r="AS280" s="263"/>
      <c r="AT280" s="263"/>
      <c r="AU280" s="263"/>
      <c r="AV280" s="263"/>
      <c r="AW280" s="263"/>
      <c r="AX280" s="263"/>
      <c r="AY280" s="263"/>
      <c r="AZ280" s="263"/>
      <c r="BA280" s="263"/>
      <c r="BB280" s="263"/>
      <c r="BC280" s="264"/>
      <c r="BD280" s="264"/>
      <c r="BE280" s="264"/>
      <c r="BF280" s="264"/>
      <c r="BG280" s="264"/>
      <c r="BH280" s="264"/>
      <c r="BI280" s="264"/>
      <c r="BJ280" s="264"/>
      <c r="BK280" s="264"/>
      <c r="BL280" s="264"/>
      <c r="BM280" s="264"/>
      <c r="BN280" s="264"/>
      <c r="BO280" s="264"/>
      <c r="BP280" s="264"/>
      <c r="BQ280" s="264"/>
      <c r="BR280" s="264"/>
    </row>
    <row r="281" spans="1:70" s="265" customFormat="1">
      <c r="A281" s="315" t="s">
        <v>1621</v>
      </c>
      <c r="B281" s="169">
        <v>15</v>
      </c>
      <c r="C281" s="302"/>
      <c r="D281" s="302"/>
      <c r="E281" s="302">
        <v>15</v>
      </c>
      <c r="F281" s="261"/>
      <c r="G281" s="261"/>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c r="AO281" s="261"/>
      <c r="AP281" s="261"/>
      <c r="AQ281" s="262"/>
      <c r="AR281" s="261"/>
      <c r="AS281" s="263"/>
      <c r="AT281" s="263"/>
      <c r="AU281" s="263"/>
      <c r="AV281" s="263"/>
      <c r="AW281" s="263"/>
      <c r="AX281" s="263"/>
      <c r="AY281" s="263"/>
      <c r="AZ281" s="263"/>
      <c r="BA281" s="263"/>
      <c r="BB281" s="263"/>
      <c r="BC281" s="264"/>
      <c r="BD281" s="264"/>
      <c r="BE281" s="264"/>
      <c r="BF281" s="264"/>
      <c r="BG281" s="264"/>
      <c r="BH281" s="264"/>
      <c r="BI281" s="264"/>
      <c r="BJ281" s="264"/>
      <c r="BK281" s="264"/>
      <c r="BL281" s="264"/>
      <c r="BM281" s="264"/>
      <c r="BN281" s="264"/>
      <c r="BO281" s="264"/>
      <c r="BP281" s="264"/>
      <c r="BQ281" s="264"/>
      <c r="BR281" s="264"/>
    </row>
    <row r="282" spans="1:70" s="265" customFormat="1">
      <c r="A282" s="315" t="s">
        <v>1548</v>
      </c>
      <c r="B282" s="169">
        <v>25</v>
      </c>
      <c r="C282" s="302"/>
      <c r="D282" s="302"/>
      <c r="E282" s="302"/>
      <c r="F282" s="261"/>
      <c r="G282" s="261"/>
      <c r="H282" s="261"/>
      <c r="I282" s="261"/>
      <c r="J282" s="261"/>
      <c r="K282" s="261"/>
      <c r="L282" s="261">
        <v>25</v>
      </c>
      <c r="M282" s="261"/>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1"/>
      <c r="AJ282" s="261"/>
      <c r="AK282" s="261"/>
      <c r="AL282" s="261"/>
      <c r="AM282" s="261"/>
      <c r="AN282" s="261"/>
      <c r="AO282" s="261"/>
      <c r="AP282" s="261"/>
      <c r="AQ282" s="262"/>
      <c r="AR282" s="261"/>
      <c r="AS282" s="263"/>
      <c r="AT282" s="263"/>
      <c r="AU282" s="263"/>
      <c r="AV282" s="263"/>
      <c r="AW282" s="263"/>
      <c r="AX282" s="263"/>
      <c r="AY282" s="263"/>
      <c r="AZ282" s="263"/>
      <c r="BA282" s="263"/>
      <c r="BB282" s="263"/>
      <c r="BC282" s="264"/>
      <c r="BD282" s="264"/>
      <c r="BE282" s="264"/>
      <c r="BF282" s="264"/>
      <c r="BG282" s="264"/>
      <c r="BH282" s="264"/>
      <c r="BI282" s="264"/>
      <c r="BJ282" s="264"/>
      <c r="BK282" s="264"/>
      <c r="BL282" s="264"/>
      <c r="BM282" s="264"/>
      <c r="BN282" s="264"/>
      <c r="BO282" s="264"/>
      <c r="BP282" s="264"/>
      <c r="BQ282" s="264"/>
      <c r="BR282" s="264"/>
    </row>
    <row r="283" spans="1:70" s="265" customFormat="1">
      <c r="A283" s="315" t="s">
        <v>1625</v>
      </c>
      <c r="B283" s="169">
        <v>11</v>
      </c>
      <c r="C283" s="302"/>
      <c r="D283" s="302"/>
      <c r="E283" s="302"/>
      <c r="F283" s="261"/>
      <c r="G283" s="261"/>
      <c r="H283" s="261"/>
      <c r="I283" s="261"/>
      <c r="J283" s="261"/>
      <c r="K283" s="261"/>
      <c r="L283" s="261"/>
      <c r="M283" s="261"/>
      <c r="N283" s="261"/>
      <c r="O283" s="261"/>
      <c r="P283" s="261"/>
      <c r="Q283" s="261"/>
      <c r="R283" s="261"/>
      <c r="S283" s="261"/>
      <c r="T283" s="261"/>
      <c r="U283" s="261"/>
      <c r="V283" s="261"/>
      <c r="W283" s="261"/>
      <c r="X283" s="261"/>
      <c r="Y283" s="261"/>
      <c r="Z283" s="261"/>
      <c r="AA283" s="261">
        <v>11</v>
      </c>
      <c r="AB283" s="261"/>
      <c r="AC283" s="261"/>
      <c r="AD283" s="261"/>
      <c r="AE283" s="261"/>
      <c r="AF283" s="261"/>
      <c r="AG283" s="261"/>
      <c r="AH283" s="261"/>
      <c r="AI283" s="261"/>
      <c r="AJ283" s="261"/>
      <c r="AK283" s="261"/>
      <c r="AL283" s="261"/>
      <c r="AM283" s="261"/>
      <c r="AN283" s="261"/>
      <c r="AO283" s="261"/>
      <c r="AP283" s="261"/>
      <c r="AQ283" s="262"/>
      <c r="AR283" s="261"/>
      <c r="AS283" s="263"/>
      <c r="AT283" s="263"/>
      <c r="AU283" s="263"/>
      <c r="AV283" s="263"/>
      <c r="AW283" s="263"/>
      <c r="AX283" s="263"/>
      <c r="AY283" s="263"/>
      <c r="AZ283" s="263"/>
      <c r="BA283" s="263"/>
      <c r="BB283" s="263"/>
      <c r="BC283" s="264"/>
      <c r="BD283" s="264"/>
      <c r="BE283" s="264"/>
      <c r="BF283" s="264"/>
      <c r="BG283" s="264"/>
      <c r="BH283" s="264"/>
      <c r="BI283" s="264"/>
      <c r="BJ283" s="264"/>
      <c r="BK283" s="264"/>
      <c r="BL283" s="264"/>
      <c r="BM283" s="264"/>
      <c r="BN283" s="264"/>
      <c r="BO283" s="264"/>
      <c r="BP283" s="264"/>
      <c r="BQ283" s="264"/>
      <c r="BR283" s="264"/>
    </row>
    <row r="284" spans="1:70" s="265" customFormat="1">
      <c r="A284" s="315" t="s">
        <v>1627</v>
      </c>
      <c r="B284" s="169">
        <v>20</v>
      </c>
      <c r="C284" s="302"/>
      <c r="D284" s="302"/>
      <c r="E284" s="302"/>
      <c r="F284" s="261"/>
      <c r="G284" s="261"/>
      <c r="H284" s="261"/>
      <c r="I284" s="261">
        <v>20</v>
      </c>
      <c r="J284" s="261"/>
      <c r="K284" s="261"/>
      <c r="L284" s="261"/>
      <c r="M284" s="261"/>
      <c r="N284" s="261"/>
      <c r="O284" s="261"/>
      <c r="P284" s="261"/>
      <c r="Q284" s="261"/>
      <c r="R284" s="261"/>
      <c r="S284" s="261"/>
      <c r="T284" s="261"/>
      <c r="U284" s="261"/>
      <c r="V284" s="261"/>
      <c r="W284" s="261"/>
      <c r="X284" s="261"/>
      <c r="Y284" s="261"/>
      <c r="Z284" s="261"/>
      <c r="AA284" s="261"/>
      <c r="AB284" s="261"/>
      <c r="AC284" s="261"/>
      <c r="AD284" s="261"/>
      <c r="AE284" s="261"/>
      <c r="AF284" s="261"/>
      <c r="AG284" s="261"/>
      <c r="AH284" s="261"/>
      <c r="AI284" s="261"/>
      <c r="AJ284" s="261"/>
      <c r="AK284" s="261"/>
      <c r="AL284" s="261"/>
      <c r="AM284" s="261"/>
      <c r="AN284" s="261"/>
      <c r="AO284" s="261"/>
      <c r="AP284" s="261"/>
      <c r="AQ284" s="262"/>
      <c r="AR284" s="261"/>
      <c r="AS284" s="263"/>
      <c r="AT284" s="263"/>
      <c r="AU284" s="263"/>
      <c r="AV284" s="263"/>
      <c r="AW284" s="263"/>
      <c r="AX284" s="263"/>
      <c r="AY284" s="263"/>
      <c r="AZ284" s="263"/>
      <c r="BA284" s="263"/>
      <c r="BB284" s="263"/>
      <c r="BC284" s="264"/>
      <c r="BD284" s="264"/>
      <c r="BE284" s="264"/>
      <c r="BF284" s="264"/>
      <c r="BG284" s="264"/>
      <c r="BH284" s="264"/>
      <c r="BI284" s="264"/>
      <c r="BJ284" s="264"/>
      <c r="BK284" s="264"/>
      <c r="BL284" s="264"/>
      <c r="BM284" s="264"/>
      <c r="BN284" s="264"/>
      <c r="BO284" s="264"/>
      <c r="BP284" s="264"/>
      <c r="BQ284" s="264"/>
      <c r="BR284" s="264"/>
    </row>
    <row r="285" spans="1:70" s="265" customFormat="1">
      <c r="A285" s="315" t="s">
        <v>1547</v>
      </c>
      <c r="B285" s="169">
        <v>28</v>
      </c>
      <c r="C285" s="302"/>
      <c r="D285" s="302"/>
      <c r="E285" s="302"/>
      <c r="F285" s="261"/>
      <c r="G285" s="261">
        <v>28</v>
      </c>
      <c r="H285" s="261"/>
      <c r="I285" s="261"/>
      <c r="J285" s="261"/>
      <c r="K285" s="261"/>
      <c r="L285" s="261"/>
      <c r="M285" s="261"/>
      <c r="N285" s="261"/>
      <c r="O285" s="261"/>
      <c r="P285" s="261"/>
      <c r="Q285" s="261"/>
      <c r="R285" s="261"/>
      <c r="S285" s="261"/>
      <c r="T285" s="261"/>
      <c r="U285" s="261"/>
      <c r="V285" s="261"/>
      <c r="W285" s="261"/>
      <c r="X285" s="261"/>
      <c r="Y285" s="261"/>
      <c r="Z285" s="261"/>
      <c r="AA285" s="261"/>
      <c r="AB285" s="261"/>
      <c r="AC285" s="261"/>
      <c r="AD285" s="261"/>
      <c r="AE285" s="261"/>
      <c r="AF285" s="261"/>
      <c r="AG285" s="261"/>
      <c r="AH285" s="261"/>
      <c r="AI285" s="261"/>
      <c r="AJ285" s="261"/>
      <c r="AK285" s="261"/>
      <c r="AL285" s="261"/>
      <c r="AM285" s="261"/>
      <c r="AN285" s="261"/>
      <c r="AO285" s="261"/>
      <c r="AP285" s="261"/>
      <c r="AQ285" s="262"/>
      <c r="AR285" s="261"/>
      <c r="AS285" s="263"/>
      <c r="AT285" s="263"/>
      <c r="AU285" s="263"/>
      <c r="AV285" s="263"/>
      <c r="AW285" s="263"/>
      <c r="AX285" s="263"/>
      <c r="AY285" s="263"/>
      <c r="AZ285" s="263"/>
      <c r="BA285" s="263"/>
      <c r="BB285" s="263"/>
      <c r="BC285" s="264"/>
      <c r="BD285" s="264"/>
      <c r="BE285" s="264"/>
      <c r="BF285" s="264"/>
      <c r="BG285" s="264"/>
      <c r="BH285" s="264"/>
      <c r="BI285" s="264"/>
      <c r="BJ285" s="264"/>
      <c r="BK285" s="264"/>
      <c r="BL285" s="264"/>
      <c r="BM285" s="264"/>
      <c r="BN285" s="264"/>
      <c r="BO285" s="264"/>
      <c r="BP285" s="264"/>
      <c r="BQ285" s="264"/>
      <c r="BR285" s="264"/>
    </row>
    <row r="286" spans="1:70" s="265" customFormat="1">
      <c r="A286" s="315" t="s">
        <v>1709</v>
      </c>
      <c r="B286" s="169">
        <v>5</v>
      </c>
      <c r="C286" s="302"/>
      <c r="D286" s="302"/>
      <c r="E286" s="302"/>
      <c r="F286" s="261">
        <v>5</v>
      </c>
      <c r="G286" s="261"/>
      <c r="H286" s="261"/>
      <c r="I286" s="261"/>
      <c r="J286" s="261"/>
      <c r="K286" s="261"/>
      <c r="L286" s="261"/>
      <c r="M286" s="261"/>
      <c r="N286" s="261"/>
      <c r="O286" s="261"/>
      <c r="P286" s="261"/>
      <c r="Q286" s="261"/>
      <c r="R286" s="261"/>
      <c r="S286" s="261"/>
      <c r="T286" s="261"/>
      <c r="U286" s="261"/>
      <c r="V286" s="261"/>
      <c r="W286" s="261"/>
      <c r="X286" s="261"/>
      <c r="Y286" s="261"/>
      <c r="Z286" s="261"/>
      <c r="AA286" s="261"/>
      <c r="AB286" s="261"/>
      <c r="AC286" s="261"/>
      <c r="AD286" s="261"/>
      <c r="AE286" s="261"/>
      <c r="AF286" s="261"/>
      <c r="AG286" s="261"/>
      <c r="AH286" s="261"/>
      <c r="AI286" s="261"/>
      <c r="AJ286" s="261"/>
      <c r="AK286" s="261"/>
      <c r="AL286" s="261"/>
      <c r="AM286" s="261"/>
      <c r="AN286" s="261"/>
      <c r="AO286" s="261"/>
      <c r="AP286" s="261"/>
      <c r="AQ286" s="262"/>
      <c r="AR286" s="261"/>
      <c r="AS286" s="263"/>
      <c r="AT286" s="263"/>
      <c r="AU286" s="263"/>
      <c r="AV286" s="263"/>
      <c r="AW286" s="263"/>
      <c r="AX286" s="263"/>
      <c r="AY286" s="263"/>
      <c r="AZ286" s="263"/>
      <c r="BA286" s="263"/>
      <c r="BB286" s="263"/>
      <c r="BC286" s="264"/>
      <c r="BD286" s="264"/>
      <c r="BE286" s="264"/>
      <c r="BF286" s="264"/>
      <c r="BG286" s="264"/>
      <c r="BH286" s="264"/>
      <c r="BI286" s="264"/>
      <c r="BJ286" s="264"/>
      <c r="BK286" s="264"/>
      <c r="BL286" s="264"/>
      <c r="BM286" s="264"/>
      <c r="BN286" s="264"/>
      <c r="BO286" s="264"/>
      <c r="BP286" s="264"/>
      <c r="BQ286" s="264"/>
      <c r="BR286" s="264"/>
    </row>
    <row r="287" spans="1:70" s="265" customFormat="1">
      <c r="A287" s="315" t="s">
        <v>1543</v>
      </c>
      <c r="B287" s="169">
        <v>43</v>
      </c>
      <c r="C287" s="302"/>
      <c r="D287" s="302"/>
      <c r="E287" s="302"/>
      <c r="F287" s="261"/>
      <c r="G287" s="261"/>
      <c r="H287" s="261">
        <v>43</v>
      </c>
      <c r="I287" s="261"/>
      <c r="J287" s="261"/>
      <c r="K287" s="261"/>
      <c r="L287" s="261"/>
      <c r="M287" s="261"/>
      <c r="N287" s="261"/>
      <c r="O287" s="261"/>
      <c r="P287" s="261"/>
      <c r="Q287" s="261"/>
      <c r="R287" s="261"/>
      <c r="S287" s="261"/>
      <c r="T287" s="261"/>
      <c r="U287" s="261"/>
      <c r="V287" s="261"/>
      <c r="W287" s="261"/>
      <c r="X287" s="261"/>
      <c r="Y287" s="261"/>
      <c r="Z287" s="261"/>
      <c r="AA287" s="261"/>
      <c r="AB287" s="261"/>
      <c r="AC287" s="261"/>
      <c r="AD287" s="261"/>
      <c r="AE287" s="261"/>
      <c r="AF287" s="261"/>
      <c r="AG287" s="261"/>
      <c r="AH287" s="261"/>
      <c r="AI287" s="261"/>
      <c r="AJ287" s="261"/>
      <c r="AK287" s="261"/>
      <c r="AL287" s="261"/>
      <c r="AM287" s="261"/>
      <c r="AN287" s="261"/>
      <c r="AO287" s="261"/>
      <c r="AP287" s="261"/>
      <c r="AQ287" s="262"/>
      <c r="AR287" s="261"/>
      <c r="AS287" s="263"/>
      <c r="AT287" s="263"/>
      <c r="AU287" s="263"/>
      <c r="AV287" s="263"/>
      <c r="AW287" s="263"/>
      <c r="AX287" s="263"/>
      <c r="AY287" s="263"/>
      <c r="AZ287" s="263"/>
      <c r="BA287" s="263"/>
      <c r="BB287" s="263"/>
      <c r="BC287" s="264"/>
      <c r="BD287" s="264"/>
      <c r="BE287" s="264"/>
      <c r="BF287" s="264"/>
      <c r="BG287" s="264"/>
      <c r="BH287" s="264"/>
      <c r="BI287" s="264"/>
      <c r="BJ287" s="264"/>
      <c r="BK287" s="264"/>
      <c r="BL287" s="264"/>
      <c r="BM287" s="264"/>
      <c r="BN287" s="264"/>
      <c r="BO287" s="264"/>
      <c r="BP287" s="264"/>
      <c r="BQ287" s="264"/>
      <c r="BR287" s="264"/>
    </row>
    <row r="288" spans="1:70" s="265" customFormat="1">
      <c r="A288" s="315" t="s">
        <v>1546</v>
      </c>
      <c r="B288" s="169">
        <v>15</v>
      </c>
      <c r="C288" s="302"/>
      <c r="D288" s="302"/>
      <c r="E288" s="302"/>
      <c r="F288" s="261"/>
      <c r="G288" s="261"/>
      <c r="H288" s="261"/>
      <c r="I288" s="261"/>
      <c r="J288" s="261"/>
      <c r="K288" s="261"/>
      <c r="L288" s="261"/>
      <c r="M288" s="261"/>
      <c r="N288" s="261"/>
      <c r="O288" s="261"/>
      <c r="P288" s="261"/>
      <c r="Q288" s="261">
        <v>15</v>
      </c>
      <c r="R288" s="261"/>
      <c r="S288" s="261"/>
      <c r="T288" s="261"/>
      <c r="U288" s="261"/>
      <c r="V288" s="261"/>
      <c r="W288" s="261"/>
      <c r="X288" s="261"/>
      <c r="Y288" s="261"/>
      <c r="Z288" s="261"/>
      <c r="AA288" s="261"/>
      <c r="AB288" s="261"/>
      <c r="AC288" s="261"/>
      <c r="AD288" s="261"/>
      <c r="AE288" s="261"/>
      <c r="AF288" s="261"/>
      <c r="AG288" s="261"/>
      <c r="AH288" s="261"/>
      <c r="AI288" s="261"/>
      <c r="AJ288" s="261"/>
      <c r="AK288" s="261"/>
      <c r="AL288" s="261"/>
      <c r="AM288" s="261"/>
      <c r="AN288" s="261"/>
      <c r="AO288" s="261"/>
      <c r="AP288" s="261"/>
      <c r="AQ288" s="262"/>
      <c r="AR288" s="261"/>
      <c r="AS288" s="263"/>
      <c r="AT288" s="263"/>
      <c r="AU288" s="263"/>
      <c r="AV288" s="263"/>
      <c r="AW288" s="263"/>
      <c r="AX288" s="263"/>
      <c r="AY288" s="263"/>
      <c r="AZ288" s="263"/>
      <c r="BA288" s="263"/>
      <c r="BB288" s="263"/>
      <c r="BC288" s="264"/>
      <c r="BD288" s="264"/>
      <c r="BE288" s="264"/>
      <c r="BF288" s="264"/>
      <c r="BG288" s="264"/>
      <c r="BH288" s="264"/>
      <c r="BI288" s="264"/>
      <c r="BJ288" s="264"/>
      <c r="BK288" s="264"/>
      <c r="BL288" s="264"/>
      <c r="BM288" s="264"/>
      <c r="BN288" s="264"/>
      <c r="BO288" s="264"/>
      <c r="BP288" s="264"/>
      <c r="BQ288" s="264"/>
      <c r="BR288" s="264"/>
    </row>
    <row r="289" spans="1:70" s="265" customFormat="1">
      <c r="A289" s="315" t="s">
        <v>1710</v>
      </c>
      <c r="B289" s="169">
        <v>29</v>
      </c>
      <c r="C289" s="302"/>
      <c r="D289" s="302"/>
      <c r="E289" s="302"/>
      <c r="F289" s="261"/>
      <c r="G289" s="261"/>
      <c r="H289" s="261"/>
      <c r="I289" s="261"/>
      <c r="J289" s="261"/>
      <c r="K289" s="261"/>
      <c r="L289" s="261"/>
      <c r="M289" s="261"/>
      <c r="N289" s="261"/>
      <c r="O289" s="261"/>
      <c r="P289" s="261">
        <v>29</v>
      </c>
      <c r="Q289" s="261"/>
      <c r="R289" s="261"/>
      <c r="S289" s="261"/>
      <c r="T289" s="261"/>
      <c r="U289" s="261"/>
      <c r="V289" s="261"/>
      <c r="W289" s="261"/>
      <c r="X289" s="261"/>
      <c r="Y289" s="261"/>
      <c r="Z289" s="261"/>
      <c r="AA289" s="261"/>
      <c r="AB289" s="261"/>
      <c r="AC289" s="261"/>
      <c r="AD289" s="261"/>
      <c r="AE289" s="261"/>
      <c r="AF289" s="261"/>
      <c r="AG289" s="261"/>
      <c r="AH289" s="261"/>
      <c r="AI289" s="261"/>
      <c r="AJ289" s="261"/>
      <c r="AK289" s="261"/>
      <c r="AL289" s="261"/>
      <c r="AM289" s="261"/>
      <c r="AN289" s="261"/>
      <c r="AO289" s="261"/>
      <c r="AP289" s="261"/>
      <c r="AQ289" s="262"/>
      <c r="AR289" s="261"/>
      <c r="AS289" s="263"/>
      <c r="AT289" s="263"/>
      <c r="AU289" s="263"/>
      <c r="AV289" s="263"/>
      <c r="AW289" s="263"/>
      <c r="AX289" s="263"/>
      <c r="AY289" s="263"/>
      <c r="AZ289" s="263"/>
      <c r="BA289" s="263"/>
      <c r="BB289" s="263"/>
      <c r="BC289" s="264"/>
      <c r="BD289" s="264"/>
      <c r="BE289" s="264"/>
      <c r="BF289" s="264"/>
      <c r="BG289" s="264"/>
      <c r="BH289" s="264"/>
      <c r="BI289" s="264"/>
      <c r="BJ289" s="264"/>
      <c r="BK289" s="264"/>
      <c r="BL289" s="264"/>
      <c r="BM289" s="264"/>
      <c r="BN289" s="264"/>
      <c r="BO289" s="264"/>
      <c r="BP289" s="264"/>
      <c r="BQ289" s="264"/>
      <c r="BR289" s="264"/>
    </row>
    <row r="290" spans="1:70" s="295" customFormat="1">
      <c r="A290" s="314" t="s">
        <v>1711</v>
      </c>
      <c r="B290" s="167">
        <v>52</v>
      </c>
      <c r="C290" s="291">
        <v>2</v>
      </c>
      <c r="D290" s="291">
        <v>3</v>
      </c>
      <c r="E290" s="291">
        <v>5</v>
      </c>
      <c r="F290" s="291"/>
      <c r="G290" s="291">
        <v>10</v>
      </c>
      <c r="H290" s="291">
        <v>14</v>
      </c>
      <c r="I290" s="291">
        <v>6</v>
      </c>
      <c r="J290" s="291"/>
      <c r="K290" s="291"/>
      <c r="L290" s="291"/>
      <c r="M290" s="291"/>
      <c r="N290" s="291"/>
      <c r="O290" s="291"/>
      <c r="P290" s="291">
        <v>10</v>
      </c>
      <c r="Q290" s="291">
        <v>2</v>
      </c>
      <c r="R290" s="291"/>
      <c r="S290" s="291"/>
      <c r="T290" s="291"/>
      <c r="U290" s="291"/>
      <c r="V290" s="291"/>
      <c r="W290" s="291"/>
      <c r="X290" s="291"/>
      <c r="Y290" s="291"/>
      <c r="Z290" s="291"/>
      <c r="AA290" s="291"/>
      <c r="AB290" s="291"/>
      <c r="AC290" s="291"/>
      <c r="AD290" s="291"/>
      <c r="AE290" s="291"/>
      <c r="AF290" s="291"/>
      <c r="AG290" s="291"/>
      <c r="AH290" s="291"/>
      <c r="AI290" s="291"/>
      <c r="AJ290" s="291"/>
      <c r="AK290" s="291"/>
      <c r="AL290" s="291"/>
      <c r="AM290" s="291"/>
      <c r="AN290" s="291"/>
      <c r="AO290" s="291"/>
      <c r="AP290" s="291"/>
      <c r="AQ290" s="292"/>
      <c r="AR290" s="291"/>
      <c r="AS290" s="293"/>
      <c r="AT290" s="293"/>
      <c r="AU290" s="293"/>
      <c r="AV290" s="293"/>
      <c r="AW290" s="293"/>
      <c r="AX290" s="293"/>
      <c r="AY290" s="293"/>
      <c r="AZ290" s="294"/>
      <c r="BA290" s="294"/>
      <c r="BB290" s="294"/>
      <c r="BC290" s="294"/>
      <c r="BD290" s="294"/>
      <c r="BE290" s="294"/>
      <c r="BF290" s="294"/>
      <c r="BG290" s="294"/>
      <c r="BH290" s="294"/>
      <c r="BI290" s="294"/>
      <c r="BJ290" s="294"/>
      <c r="BK290" s="294"/>
      <c r="BL290" s="294"/>
      <c r="BM290" s="294"/>
      <c r="BN290" s="294"/>
      <c r="BO290" s="294"/>
    </row>
    <row r="291" spans="1:70" s="265" customFormat="1">
      <c r="A291" s="315" t="s">
        <v>1712</v>
      </c>
      <c r="B291" s="169">
        <v>14</v>
      </c>
      <c r="C291" s="261"/>
      <c r="D291" s="261"/>
      <c r="E291" s="261"/>
      <c r="F291" s="261"/>
      <c r="G291" s="261"/>
      <c r="H291" s="261">
        <v>14</v>
      </c>
      <c r="I291" s="261"/>
      <c r="J291" s="261"/>
      <c r="K291" s="261"/>
      <c r="L291" s="261"/>
      <c r="M291" s="261"/>
      <c r="N291" s="261"/>
      <c r="O291" s="261"/>
      <c r="P291" s="261"/>
      <c r="Q291" s="261"/>
      <c r="R291" s="261"/>
      <c r="S291" s="261"/>
      <c r="T291" s="261"/>
      <c r="U291" s="261"/>
      <c r="V291" s="261"/>
      <c r="W291" s="261"/>
      <c r="X291" s="261"/>
      <c r="Y291" s="261"/>
      <c r="Z291" s="261"/>
      <c r="AA291" s="261"/>
      <c r="AB291" s="261"/>
      <c r="AC291" s="261"/>
      <c r="AD291" s="261"/>
      <c r="AE291" s="261"/>
      <c r="AF291" s="261"/>
      <c r="AG291" s="261"/>
      <c r="AH291" s="261"/>
      <c r="AI291" s="261"/>
      <c r="AJ291" s="261"/>
      <c r="AK291" s="261"/>
      <c r="AL291" s="261"/>
      <c r="AM291" s="261"/>
      <c r="AN291" s="261"/>
      <c r="AO291" s="261"/>
      <c r="AP291" s="261"/>
      <c r="AQ291" s="262"/>
      <c r="AR291" s="261"/>
      <c r="AS291" s="263"/>
      <c r="AT291" s="263"/>
      <c r="AU291" s="263"/>
      <c r="AV291" s="263"/>
      <c r="AW291" s="263"/>
      <c r="AX291" s="263"/>
      <c r="AY291" s="263"/>
      <c r="AZ291" s="264"/>
      <c r="BA291" s="264"/>
      <c r="BB291" s="264"/>
      <c r="BC291" s="264"/>
      <c r="BD291" s="264"/>
      <c r="BE291" s="264"/>
      <c r="BF291" s="264"/>
      <c r="BG291" s="264"/>
      <c r="BH291" s="264"/>
      <c r="BI291" s="264"/>
      <c r="BJ291" s="264"/>
      <c r="BK291" s="264"/>
      <c r="BL291" s="264"/>
      <c r="BM291" s="264"/>
      <c r="BN291" s="264"/>
      <c r="BO291" s="264"/>
    </row>
    <row r="292" spans="1:70" s="265" customFormat="1">
      <c r="A292" s="315" t="s">
        <v>1713</v>
      </c>
      <c r="B292" s="169">
        <v>6</v>
      </c>
      <c r="C292" s="261"/>
      <c r="D292" s="261"/>
      <c r="E292" s="261"/>
      <c r="F292" s="261"/>
      <c r="G292" s="261"/>
      <c r="H292" s="261"/>
      <c r="I292" s="261">
        <v>6</v>
      </c>
      <c r="J292" s="261"/>
      <c r="K292" s="261"/>
      <c r="L292" s="261"/>
      <c r="M292" s="261"/>
      <c r="N292" s="261"/>
      <c r="O292" s="261"/>
      <c r="P292" s="261"/>
      <c r="Q292" s="261"/>
      <c r="R292" s="261"/>
      <c r="S292" s="261"/>
      <c r="T292" s="261"/>
      <c r="U292" s="261"/>
      <c r="V292" s="261"/>
      <c r="W292" s="261"/>
      <c r="X292" s="261"/>
      <c r="Y292" s="261"/>
      <c r="Z292" s="261"/>
      <c r="AA292" s="261"/>
      <c r="AB292" s="261"/>
      <c r="AC292" s="261"/>
      <c r="AD292" s="261"/>
      <c r="AE292" s="261"/>
      <c r="AF292" s="261"/>
      <c r="AG292" s="261"/>
      <c r="AH292" s="261"/>
      <c r="AI292" s="261"/>
      <c r="AJ292" s="261"/>
      <c r="AK292" s="261"/>
      <c r="AL292" s="261"/>
      <c r="AM292" s="261"/>
      <c r="AN292" s="261"/>
      <c r="AO292" s="261"/>
      <c r="AP292" s="261"/>
      <c r="AQ292" s="262"/>
      <c r="AR292" s="261"/>
      <c r="AS292" s="263"/>
      <c r="AT292" s="263"/>
      <c r="AU292" s="263"/>
      <c r="AV292" s="263"/>
      <c r="AW292" s="263"/>
      <c r="AX292" s="263"/>
      <c r="AY292" s="263"/>
      <c r="AZ292" s="264"/>
      <c r="BA292" s="264"/>
      <c r="BB292" s="264"/>
      <c r="BC292" s="264"/>
      <c r="BD292" s="264"/>
      <c r="BE292" s="264"/>
      <c r="BF292" s="264"/>
      <c r="BG292" s="264"/>
      <c r="BH292" s="264"/>
      <c r="BI292" s="264"/>
      <c r="BJ292" s="264"/>
      <c r="BK292" s="264"/>
      <c r="BL292" s="264"/>
      <c r="BM292" s="264"/>
      <c r="BN292" s="264"/>
      <c r="BO292" s="264"/>
    </row>
    <row r="293" spans="1:70" s="265" customFormat="1">
      <c r="A293" s="315" t="s">
        <v>1714</v>
      </c>
      <c r="B293" s="169">
        <v>10</v>
      </c>
      <c r="C293" s="261"/>
      <c r="D293" s="261"/>
      <c r="E293" s="261"/>
      <c r="F293" s="261"/>
      <c r="G293" s="261">
        <v>10</v>
      </c>
      <c r="H293" s="261"/>
      <c r="I293" s="261"/>
      <c r="J293" s="261"/>
      <c r="K293" s="261"/>
      <c r="L293" s="261"/>
      <c r="M293" s="261"/>
      <c r="N293" s="261"/>
      <c r="O293" s="261"/>
      <c r="P293" s="261"/>
      <c r="Q293" s="261"/>
      <c r="R293" s="261"/>
      <c r="S293" s="261"/>
      <c r="T293" s="261"/>
      <c r="U293" s="261"/>
      <c r="V293" s="261"/>
      <c r="W293" s="261"/>
      <c r="X293" s="261"/>
      <c r="Y293" s="261"/>
      <c r="Z293" s="261"/>
      <c r="AA293" s="261"/>
      <c r="AB293" s="261"/>
      <c r="AC293" s="261"/>
      <c r="AD293" s="261"/>
      <c r="AE293" s="261"/>
      <c r="AF293" s="261"/>
      <c r="AG293" s="261"/>
      <c r="AH293" s="261"/>
      <c r="AI293" s="261"/>
      <c r="AJ293" s="261"/>
      <c r="AK293" s="261"/>
      <c r="AL293" s="261"/>
      <c r="AM293" s="261"/>
      <c r="AN293" s="261"/>
      <c r="AO293" s="261"/>
      <c r="AP293" s="261"/>
      <c r="AQ293" s="262"/>
      <c r="AR293" s="261"/>
      <c r="AS293" s="263"/>
      <c r="AT293" s="263"/>
      <c r="AU293" s="263"/>
      <c r="AV293" s="263"/>
      <c r="AW293" s="263"/>
      <c r="AX293" s="263"/>
      <c r="AY293" s="263"/>
      <c r="AZ293" s="264"/>
      <c r="BA293" s="264"/>
      <c r="BB293" s="264"/>
      <c r="BC293" s="264"/>
      <c r="BD293" s="264"/>
      <c r="BE293" s="264"/>
      <c r="BF293" s="264"/>
      <c r="BG293" s="264"/>
      <c r="BH293" s="264"/>
      <c r="BI293" s="264"/>
      <c r="BJ293" s="264"/>
      <c r="BK293" s="264"/>
      <c r="BL293" s="264"/>
      <c r="BM293" s="264"/>
      <c r="BN293" s="264"/>
      <c r="BO293" s="264"/>
    </row>
    <row r="294" spans="1:70" s="265" customFormat="1">
      <c r="A294" s="315" t="s">
        <v>1715</v>
      </c>
      <c r="B294" s="169">
        <v>10</v>
      </c>
      <c r="C294" s="261"/>
      <c r="D294" s="261"/>
      <c r="E294" s="261"/>
      <c r="F294" s="261"/>
      <c r="G294" s="261"/>
      <c r="H294" s="261"/>
      <c r="I294" s="261"/>
      <c r="J294" s="261"/>
      <c r="K294" s="261"/>
      <c r="L294" s="261"/>
      <c r="M294" s="261"/>
      <c r="N294" s="261"/>
      <c r="O294" s="261"/>
      <c r="P294" s="261">
        <v>10</v>
      </c>
      <c r="Q294" s="261"/>
      <c r="R294" s="261"/>
      <c r="S294" s="261"/>
      <c r="T294" s="261"/>
      <c r="U294" s="261"/>
      <c r="V294" s="261"/>
      <c r="W294" s="261"/>
      <c r="X294" s="261"/>
      <c r="Y294" s="261"/>
      <c r="Z294" s="261"/>
      <c r="AA294" s="261"/>
      <c r="AB294" s="261"/>
      <c r="AC294" s="261"/>
      <c r="AD294" s="261"/>
      <c r="AE294" s="261"/>
      <c r="AF294" s="261"/>
      <c r="AG294" s="261"/>
      <c r="AH294" s="261"/>
      <c r="AI294" s="261"/>
      <c r="AJ294" s="261"/>
      <c r="AK294" s="261"/>
      <c r="AL294" s="261"/>
      <c r="AM294" s="261"/>
      <c r="AN294" s="261"/>
      <c r="AO294" s="261"/>
      <c r="AP294" s="261"/>
      <c r="AQ294" s="262"/>
      <c r="AR294" s="261"/>
      <c r="AS294" s="263"/>
      <c r="AT294" s="263"/>
      <c r="AU294" s="263"/>
      <c r="AV294" s="263"/>
      <c r="AW294" s="263"/>
      <c r="AX294" s="263"/>
      <c r="AY294" s="263"/>
      <c r="AZ294" s="264"/>
      <c r="BA294" s="264"/>
      <c r="BB294" s="264"/>
      <c r="BC294" s="264"/>
      <c r="BD294" s="264"/>
      <c r="BE294" s="264"/>
      <c r="BF294" s="264"/>
      <c r="BG294" s="264"/>
      <c r="BH294" s="264"/>
      <c r="BI294" s="264"/>
      <c r="BJ294" s="264"/>
      <c r="BK294" s="264"/>
      <c r="BL294" s="264"/>
      <c r="BM294" s="264"/>
      <c r="BN294" s="264"/>
      <c r="BO294" s="264"/>
    </row>
    <row r="295" spans="1:70" s="265" customFormat="1">
      <c r="A295" s="315" t="s">
        <v>1716</v>
      </c>
      <c r="B295" s="169">
        <v>2</v>
      </c>
      <c r="C295" s="261"/>
      <c r="D295" s="261"/>
      <c r="E295" s="261"/>
      <c r="F295" s="261"/>
      <c r="G295" s="261"/>
      <c r="H295" s="261"/>
      <c r="I295" s="261"/>
      <c r="J295" s="261"/>
      <c r="K295" s="261"/>
      <c r="L295" s="261"/>
      <c r="M295" s="261"/>
      <c r="N295" s="261"/>
      <c r="O295" s="261"/>
      <c r="P295" s="261"/>
      <c r="Q295" s="261">
        <v>2</v>
      </c>
      <c r="R295" s="261"/>
      <c r="S295" s="261"/>
      <c r="T295" s="261"/>
      <c r="U295" s="261"/>
      <c r="V295" s="261"/>
      <c r="W295" s="261"/>
      <c r="X295" s="261"/>
      <c r="Y295" s="261"/>
      <c r="Z295" s="261"/>
      <c r="AA295" s="261"/>
      <c r="AB295" s="261"/>
      <c r="AC295" s="261"/>
      <c r="AD295" s="261"/>
      <c r="AE295" s="261"/>
      <c r="AF295" s="261"/>
      <c r="AG295" s="261"/>
      <c r="AH295" s="261"/>
      <c r="AI295" s="261"/>
      <c r="AJ295" s="261"/>
      <c r="AK295" s="261"/>
      <c r="AL295" s="261"/>
      <c r="AM295" s="261"/>
      <c r="AN295" s="261"/>
      <c r="AO295" s="261"/>
      <c r="AP295" s="261"/>
      <c r="AQ295" s="262"/>
      <c r="AR295" s="261"/>
      <c r="AS295" s="263"/>
      <c r="AT295" s="263"/>
      <c r="AU295" s="263"/>
      <c r="AV295" s="263"/>
      <c r="AW295" s="263"/>
      <c r="AX295" s="263"/>
      <c r="AY295" s="263"/>
      <c r="AZ295" s="264"/>
      <c r="BA295" s="264"/>
      <c r="BB295" s="264"/>
      <c r="BC295" s="264"/>
      <c r="BD295" s="264"/>
      <c r="BE295" s="264"/>
      <c r="BF295" s="264"/>
      <c r="BG295" s="264"/>
      <c r="BH295" s="264"/>
      <c r="BI295" s="264"/>
      <c r="BJ295" s="264"/>
      <c r="BK295" s="264"/>
      <c r="BL295" s="264"/>
      <c r="BM295" s="264"/>
      <c r="BN295" s="264"/>
      <c r="BO295" s="264"/>
    </row>
    <row r="296" spans="1:70" s="265" customFormat="1">
      <c r="A296" s="315" t="s">
        <v>1717</v>
      </c>
      <c r="B296" s="169">
        <v>3</v>
      </c>
      <c r="C296" s="261"/>
      <c r="D296" s="261">
        <v>3</v>
      </c>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c r="AA296" s="261"/>
      <c r="AB296" s="261"/>
      <c r="AC296" s="261"/>
      <c r="AD296" s="261"/>
      <c r="AE296" s="261"/>
      <c r="AF296" s="261"/>
      <c r="AG296" s="261"/>
      <c r="AH296" s="261"/>
      <c r="AI296" s="261"/>
      <c r="AJ296" s="261"/>
      <c r="AK296" s="261"/>
      <c r="AL296" s="261"/>
      <c r="AM296" s="261"/>
      <c r="AN296" s="261"/>
      <c r="AO296" s="261"/>
      <c r="AP296" s="261"/>
      <c r="AQ296" s="262"/>
      <c r="AR296" s="261"/>
      <c r="AS296" s="263"/>
      <c r="AT296" s="263"/>
      <c r="AU296" s="263"/>
      <c r="AV296" s="263"/>
      <c r="AW296" s="263"/>
      <c r="AX296" s="263"/>
      <c r="AY296" s="263"/>
      <c r="AZ296" s="264"/>
      <c r="BA296" s="264"/>
      <c r="BB296" s="264"/>
      <c r="BC296" s="264"/>
      <c r="BD296" s="264"/>
      <c r="BE296" s="264"/>
      <c r="BF296" s="264"/>
      <c r="BG296" s="264"/>
      <c r="BH296" s="264"/>
      <c r="BI296" s="264"/>
      <c r="BJ296" s="264"/>
      <c r="BK296" s="264"/>
      <c r="BL296" s="264"/>
      <c r="BM296" s="264"/>
      <c r="BN296" s="264"/>
      <c r="BO296" s="264"/>
    </row>
    <row r="297" spans="1:70" s="265" customFormat="1">
      <c r="A297" s="315" t="s">
        <v>1718</v>
      </c>
      <c r="B297" s="169">
        <v>2</v>
      </c>
      <c r="C297" s="261">
        <v>2</v>
      </c>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c r="AA297" s="261"/>
      <c r="AB297" s="261"/>
      <c r="AC297" s="261"/>
      <c r="AD297" s="261"/>
      <c r="AE297" s="261"/>
      <c r="AF297" s="261"/>
      <c r="AG297" s="261"/>
      <c r="AH297" s="261"/>
      <c r="AI297" s="261"/>
      <c r="AJ297" s="261"/>
      <c r="AK297" s="261"/>
      <c r="AL297" s="261"/>
      <c r="AM297" s="261"/>
      <c r="AN297" s="261"/>
      <c r="AO297" s="261"/>
      <c r="AP297" s="261"/>
      <c r="AQ297" s="262"/>
      <c r="AR297" s="261"/>
      <c r="AS297" s="263"/>
      <c r="AT297" s="263"/>
      <c r="AU297" s="263"/>
      <c r="AV297" s="263"/>
      <c r="AW297" s="263"/>
      <c r="AX297" s="263"/>
      <c r="AY297" s="263"/>
      <c r="AZ297" s="264"/>
      <c r="BA297" s="264"/>
      <c r="BB297" s="264"/>
      <c r="BC297" s="264"/>
      <c r="BD297" s="264"/>
      <c r="BE297" s="264"/>
      <c r="BF297" s="264"/>
      <c r="BG297" s="264"/>
      <c r="BH297" s="264"/>
      <c r="BI297" s="264"/>
      <c r="BJ297" s="264"/>
      <c r="BK297" s="264"/>
      <c r="BL297" s="264"/>
      <c r="BM297" s="264"/>
      <c r="BN297" s="264"/>
      <c r="BO297" s="264"/>
    </row>
    <row r="298" spans="1:70" s="265" customFormat="1">
      <c r="A298" s="315" t="s">
        <v>1719</v>
      </c>
      <c r="B298" s="169">
        <v>5</v>
      </c>
      <c r="C298" s="261"/>
      <c r="D298" s="261"/>
      <c r="E298" s="261">
        <v>5</v>
      </c>
      <c r="F298" s="261"/>
      <c r="G298" s="261"/>
      <c r="H298" s="261"/>
      <c r="I298" s="261"/>
      <c r="J298" s="261"/>
      <c r="K298" s="261"/>
      <c r="L298" s="261"/>
      <c r="M298" s="261"/>
      <c r="N298" s="261"/>
      <c r="O298" s="261"/>
      <c r="P298" s="261"/>
      <c r="Q298" s="261"/>
      <c r="R298" s="261"/>
      <c r="S298" s="261"/>
      <c r="T298" s="261"/>
      <c r="U298" s="261"/>
      <c r="V298" s="261"/>
      <c r="W298" s="261"/>
      <c r="X298" s="261"/>
      <c r="Y298" s="261"/>
      <c r="Z298" s="261"/>
      <c r="AA298" s="261"/>
      <c r="AB298" s="261"/>
      <c r="AC298" s="261"/>
      <c r="AD298" s="261"/>
      <c r="AE298" s="261"/>
      <c r="AF298" s="261"/>
      <c r="AG298" s="261"/>
      <c r="AH298" s="261"/>
      <c r="AI298" s="261"/>
      <c r="AJ298" s="261"/>
      <c r="AK298" s="261"/>
      <c r="AL298" s="261"/>
      <c r="AM298" s="261"/>
      <c r="AN298" s="261"/>
      <c r="AO298" s="261"/>
      <c r="AP298" s="261"/>
      <c r="AQ298" s="262"/>
      <c r="AR298" s="261"/>
      <c r="AS298" s="263"/>
      <c r="AT298" s="263"/>
      <c r="AU298" s="263"/>
      <c r="AV298" s="263"/>
      <c r="AW298" s="263"/>
      <c r="AX298" s="263"/>
      <c r="AY298" s="263"/>
      <c r="AZ298" s="264"/>
      <c r="BA298" s="264"/>
      <c r="BB298" s="264"/>
      <c r="BC298" s="264"/>
      <c r="BD298" s="264"/>
      <c r="BE298" s="264"/>
      <c r="BF298" s="264"/>
      <c r="BG298" s="264"/>
      <c r="BH298" s="264"/>
      <c r="BI298" s="264"/>
      <c r="BJ298" s="264"/>
      <c r="BK298" s="264"/>
      <c r="BL298" s="264"/>
      <c r="BM298" s="264"/>
      <c r="BN298" s="264"/>
      <c r="BO298" s="264"/>
    </row>
    <row r="299" spans="1:70" s="295" customFormat="1">
      <c r="A299" s="314" t="s">
        <v>1720</v>
      </c>
      <c r="B299" s="167">
        <v>338</v>
      </c>
      <c r="C299" s="291">
        <v>26</v>
      </c>
      <c r="D299" s="291">
        <v>22</v>
      </c>
      <c r="E299" s="291">
        <v>18</v>
      </c>
      <c r="F299" s="291">
        <v>8</v>
      </c>
      <c r="G299" s="291">
        <v>23</v>
      </c>
      <c r="H299" s="291">
        <v>27</v>
      </c>
      <c r="I299" s="291">
        <v>37</v>
      </c>
      <c r="J299" s="291"/>
      <c r="K299" s="291"/>
      <c r="L299" s="291">
        <v>28</v>
      </c>
      <c r="M299" s="291">
        <v>2</v>
      </c>
      <c r="N299" s="291"/>
      <c r="O299" s="291"/>
      <c r="P299" s="291">
        <v>41</v>
      </c>
      <c r="Q299" s="291">
        <v>28</v>
      </c>
      <c r="R299" s="291">
        <v>2</v>
      </c>
      <c r="S299" s="291"/>
      <c r="T299" s="291"/>
      <c r="U299" s="291"/>
      <c r="V299" s="291"/>
      <c r="W299" s="291"/>
      <c r="X299" s="291"/>
      <c r="Y299" s="291"/>
      <c r="Z299" s="291"/>
      <c r="AA299" s="291">
        <v>37</v>
      </c>
      <c r="AB299" s="291"/>
      <c r="AC299" s="291"/>
      <c r="AD299" s="291"/>
      <c r="AE299" s="291"/>
      <c r="AF299" s="291">
        <v>15</v>
      </c>
      <c r="AG299" s="291">
        <v>13</v>
      </c>
      <c r="AH299" s="291">
        <v>9</v>
      </c>
      <c r="AI299" s="291">
        <v>2</v>
      </c>
      <c r="AJ299" s="291"/>
      <c r="AK299" s="291"/>
      <c r="AL299" s="291"/>
      <c r="AM299" s="291"/>
      <c r="AN299" s="291"/>
      <c r="AO299" s="291"/>
      <c r="AP299" s="291"/>
      <c r="AQ299" s="292"/>
      <c r="AR299" s="291"/>
      <c r="AS299" s="293"/>
      <c r="AT299" s="293"/>
      <c r="AU299" s="293"/>
      <c r="AV299" s="293"/>
      <c r="AW299" s="293"/>
      <c r="AX299" s="293"/>
      <c r="AY299" s="293"/>
      <c r="AZ299" s="294"/>
      <c r="BA299" s="294"/>
      <c r="BB299" s="294"/>
      <c r="BC299" s="294"/>
      <c r="BD299" s="294"/>
      <c r="BE299" s="294"/>
      <c r="BF299" s="294"/>
      <c r="BG299" s="294"/>
      <c r="BH299" s="294"/>
      <c r="BI299" s="294"/>
      <c r="BJ299" s="294"/>
      <c r="BK299" s="294"/>
      <c r="BL299" s="294"/>
      <c r="BM299" s="294"/>
      <c r="BN299" s="294"/>
      <c r="BO299" s="294"/>
    </row>
    <row r="300" spans="1:70" s="265" customFormat="1">
      <c r="A300" s="163" t="s">
        <v>1721</v>
      </c>
      <c r="B300" s="164">
        <v>13</v>
      </c>
      <c r="C300" s="261"/>
      <c r="D300" s="261"/>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c r="AA300" s="261"/>
      <c r="AB300" s="261"/>
      <c r="AC300" s="261"/>
      <c r="AD300" s="261"/>
      <c r="AE300" s="261"/>
      <c r="AF300" s="261"/>
      <c r="AG300" s="261">
        <v>13</v>
      </c>
      <c r="AH300" s="261"/>
      <c r="AI300" s="261"/>
      <c r="AJ300" s="261"/>
      <c r="AK300" s="261"/>
      <c r="AL300" s="261"/>
      <c r="AM300" s="261"/>
      <c r="AN300" s="261"/>
      <c r="AO300" s="261"/>
      <c r="AP300" s="261"/>
      <c r="AQ300" s="262"/>
      <c r="AR300" s="261"/>
      <c r="AS300" s="263"/>
      <c r="AT300" s="263"/>
      <c r="AU300" s="263"/>
      <c r="AV300" s="263"/>
      <c r="AW300" s="263"/>
      <c r="AX300" s="263"/>
      <c r="AY300" s="263"/>
      <c r="AZ300" s="264"/>
      <c r="BA300" s="264"/>
      <c r="BB300" s="264"/>
      <c r="BC300" s="264"/>
      <c r="BD300" s="264"/>
      <c r="BE300" s="264"/>
      <c r="BF300" s="264"/>
      <c r="BG300" s="264"/>
      <c r="BH300" s="264"/>
      <c r="BI300" s="264"/>
      <c r="BJ300" s="264"/>
      <c r="BK300" s="264"/>
      <c r="BL300" s="264"/>
      <c r="BM300" s="264"/>
      <c r="BN300" s="264"/>
      <c r="BO300" s="264"/>
    </row>
    <row r="301" spans="1:70" s="265" customFormat="1">
      <c r="A301" s="163" t="s">
        <v>1722</v>
      </c>
      <c r="B301" s="164">
        <v>15</v>
      </c>
      <c r="C301" s="261"/>
      <c r="D301" s="261"/>
      <c r="E301" s="261"/>
      <c r="F301" s="261"/>
      <c r="G301" s="261"/>
      <c r="H301" s="261"/>
      <c r="I301" s="261"/>
      <c r="J301" s="261"/>
      <c r="K301" s="261"/>
      <c r="L301" s="261"/>
      <c r="M301" s="261"/>
      <c r="N301" s="261"/>
      <c r="O301" s="261"/>
      <c r="P301" s="261"/>
      <c r="Q301" s="261"/>
      <c r="R301" s="261"/>
      <c r="S301" s="261"/>
      <c r="T301" s="261"/>
      <c r="U301" s="261"/>
      <c r="V301" s="261"/>
      <c r="W301" s="261"/>
      <c r="X301" s="261"/>
      <c r="Y301" s="261"/>
      <c r="Z301" s="261"/>
      <c r="AA301" s="261"/>
      <c r="AB301" s="261"/>
      <c r="AC301" s="261"/>
      <c r="AD301" s="261"/>
      <c r="AE301" s="261"/>
      <c r="AF301" s="261">
        <v>15</v>
      </c>
      <c r="AG301" s="261"/>
      <c r="AH301" s="261"/>
      <c r="AI301" s="261"/>
      <c r="AJ301" s="261"/>
      <c r="AK301" s="261"/>
      <c r="AL301" s="261"/>
      <c r="AM301" s="261"/>
      <c r="AN301" s="261"/>
      <c r="AO301" s="261"/>
      <c r="AP301" s="261"/>
      <c r="AQ301" s="262"/>
      <c r="AR301" s="261"/>
      <c r="AS301" s="263"/>
      <c r="AT301" s="263"/>
      <c r="AU301" s="263"/>
      <c r="AV301" s="263"/>
      <c r="AW301" s="263"/>
      <c r="AX301" s="263"/>
      <c r="AY301" s="263"/>
      <c r="AZ301" s="264"/>
      <c r="BA301" s="264"/>
      <c r="BB301" s="264"/>
      <c r="BC301" s="264"/>
      <c r="BD301" s="264"/>
      <c r="BE301" s="264"/>
      <c r="BF301" s="264"/>
      <c r="BG301" s="264"/>
      <c r="BH301" s="264"/>
      <c r="BI301" s="264"/>
      <c r="BJ301" s="264"/>
      <c r="BK301" s="264"/>
      <c r="BL301" s="264"/>
      <c r="BM301" s="264"/>
      <c r="BN301" s="264"/>
      <c r="BO301" s="264"/>
    </row>
    <row r="302" spans="1:70" s="265" customFormat="1">
      <c r="A302" s="163" t="s">
        <v>1723</v>
      </c>
      <c r="B302" s="164">
        <v>50</v>
      </c>
      <c r="C302" s="261"/>
      <c r="D302" s="261"/>
      <c r="E302" s="261"/>
      <c r="F302" s="261"/>
      <c r="G302" s="261"/>
      <c r="H302" s="261"/>
      <c r="I302" s="261"/>
      <c r="J302" s="261"/>
      <c r="K302" s="261"/>
      <c r="L302" s="261"/>
      <c r="M302" s="261"/>
      <c r="N302" s="261"/>
      <c r="O302" s="261"/>
      <c r="P302" s="261">
        <v>41</v>
      </c>
      <c r="Q302" s="261"/>
      <c r="R302" s="261"/>
      <c r="S302" s="261"/>
      <c r="T302" s="261"/>
      <c r="U302" s="261"/>
      <c r="V302" s="261"/>
      <c r="W302" s="261"/>
      <c r="X302" s="261"/>
      <c r="Y302" s="261"/>
      <c r="Z302" s="261"/>
      <c r="AA302" s="261"/>
      <c r="AB302" s="261"/>
      <c r="AC302" s="261"/>
      <c r="AD302" s="261"/>
      <c r="AE302" s="261"/>
      <c r="AF302" s="261"/>
      <c r="AG302" s="261"/>
      <c r="AH302" s="261">
        <v>9</v>
      </c>
      <c r="AI302" s="261"/>
      <c r="AJ302" s="261"/>
      <c r="AK302" s="261"/>
      <c r="AL302" s="261"/>
      <c r="AM302" s="261"/>
      <c r="AN302" s="261"/>
      <c r="AO302" s="261"/>
      <c r="AP302" s="261"/>
      <c r="AQ302" s="262"/>
      <c r="AR302" s="261"/>
      <c r="AS302" s="263"/>
      <c r="AT302" s="263"/>
      <c r="AU302" s="263"/>
      <c r="AV302" s="263"/>
      <c r="AW302" s="263"/>
      <c r="AX302" s="263"/>
      <c r="AY302" s="263"/>
      <c r="AZ302" s="264"/>
      <c r="BA302" s="264"/>
      <c r="BB302" s="264"/>
      <c r="BC302" s="264"/>
      <c r="BD302" s="264"/>
      <c r="BE302" s="264"/>
      <c r="BF302" s="264"/>
      <c r="BG302" s="264"/>
      <c r="BH302" s="264"/>
      <c r="BI302" s="264"/>
      <c r="BJ302" s="264"/>
      <c r="BK302" s="264"/>
      <c r="BL302" s="264"/>
      <c r="BM302" s="264"/>
      <c r="BN302" s="264"/>
      <c r="BO302" s="264"/>
    </row>
    <row r="303" spans="1:70" s="265" customFormat="1">
      <c r="A303" s="163" t="s">
        <v>1724</v>
      </c>
      <c r="B303" s="164">
        <v>30</v>
      </c>
      <c r="C303" s="261"/>
      <c r="D303" s="261"/>
      <c r="E303" s="261"/>
      <c r="F303" s="261"/>
      <c r="G303" s="261"/>
      <c r="H303" s="261"/>
      <c r="I303" s="261"/>
      <c r="J303" s="261"/>
      <c r="K303" s="261"/>
      <c r="L303" s="261"/>
      <c r="M303" s="261"/>
      <c r="N303" s="261"/>
      <c r="O303" s="261"/>
      <c r="P303" s="261"/>
      <c r="Q303" s="261">
        <v>28</v>
      </c>
      <c r="R303" s="261">
        <v>2</v>
      </c>
      <c r="S303" s="261"/>
      <c r="T303" s="261"/>
      <c r="U303" s="261"/>
      <c r="V303" s="261"/>
      <c r="W303" s="261"/>
      <c r="X303" s="261"/>
      <c r="Y303" s="261"/>
      <c r="Z303" s="261"/>
      <c r="AA303" s="261"/>
      <c r="AB303" s="261"/>
      <c r="AC303" s="261"/>
      <c r="AD303" s="261"/>
      <c r="AE303" s="261"/>
      <c r="AF303" s="261"/>
      <c r="AG303" s="261"/>
      <c r="AH303" s="261"/>
      <c r="AI303" s="261"/>
      <c r="AJ303" s="261"/>
      <c r="AK303" s="261"/>
      <c r="AL303" s="261"/>
      <c r="AM303" s="261"/>
      <c r="AN303" s="261"/>
      <c r="AO303" s="261"/>
      <c r="AP303" s="261"/>
      <c r="AQ303" s="262"/>
      <c r="AR303" s="261"/>
      <c r="AS303" s="263"/>
      <c r="AT303" s="263"/>
      <c r="AU303" s="263"/>
      <c r="AV303" s="263"/>
      <c r="AW303" s="263"/>
      <c r="AX303" s="263"/>
      <c r="AY303" s="263"/>
      <c r="AZ303" s="264"/>
      <c r="BA303" s="264"/>
      <c r="BB303" s="264"/>
      <c r="BC303" s="264"/>
      <c r="BD303" s="264"/>
      <c r="BE303" s="264"/>
      <c r="BF303" s="264"/>
      <c r="BG303" s="264"/>
      <c r="BH303" s="264"/>
      <c r="BI303" s="264"/>
      <c r="BJ303" s="264"/>
      <c r="BK303" s="264"/>
      <c r="BL303" s="264"/>
      <c r="BM303" s="264"/>
      <c r="BN303" s="264"/>
      <c r="BO303" s="264"/>
    </row>
    <row r="304" spans="1:70" s="265" customFormat="1">
      <c r="A304" s="163" t="s">
        <v>1543</v>
      </c>
      <c r="B304" s="164">
        <v>29</v>
      </c>
      <c r="C304" s="261"/>
      <c r="D304" s="261"/>
      <c r="E304" s="261"/>
      <c r="F304" s="261"/>
      <c r="G304" s="261"/>
      <c r="H304" s="261">
        <v>27</v>
      </c>
      <c r="I304" s="261"/>
      <c r="J304" s="261"/>
      <c r="K304" s="261"/>
      <c r="L304" s="261"/>
      <c r="M304" s="261"/>
      <c r="N304" s="261"/>
      <c r="O304" s="261"/>
      <c r="P304" s="261"/>
      <c r="Q304" s="261"/>
      <c r="R304" s="261"/>
      <c r="S304" s="261"/>
      <c r="T304" s="261"/>
      <c r="U304" s="261"/>
      <c r="V304" s="261"/>
      <c r="W304" s="261"/>
      <c r="X304" s="261"/>
      <c r="Y304" s="261"/>
      <c r="Z304" s="261"/>
      <c r="AA304" s="261"/>
      <c r="AB304" s="261"/>
      <c r="AC304" s="261"/>
      <c r="AD304" s="261"/>
      <c r="AE304" s="261"/>
      <c r="AF304" s="261"/>
      <c r="AG304" s="261"/>
      <c r="AH304" s="261"/>
      <c r="AI304" s="261">
        <v>2</v>
      </c>
      <c r="AJ304" s="261"/>
      <c r="AK304" s="261"/>
      <c r="AL304" s="261"/>
      <c r="AM304" s="261"/>
      <c r="AN304" s="261"/>
      <c r="AO304" s="261"/>
      <c r="AP304" s="261"/>
      <c r="AQ304" s="262"/>
      <c r="AR304" s="261"/>
      <c r="AS304" s="263"/>
      <c r="AT304" s="263"/>
      <c r="AU304" s="263"/>
      <c r="AV304" s="263"/>
      <c r="AW304" s="263"/>
      <c r="AX304" s="263"/>
      <c r="AY304" s="263"/>
      <c r="AZ304" s="264"/>
      <c r="BA304" s="264"/>
      <c r="BB304" s="264"/>
      <c r="BC304" s="264"/>
      <c r="BD304" s="264"/>
      <c r="BE304" s="264"/>
      <c r="BF304" s="264"/>
      <c r="BG304" s="264"/>
      <c r="BH304" s="264"/>
      <c r="BI304" s="264"/>
      <c r="BJ304" s="264"/>
      <c r="BK304" s="264"/>
      <c r="BL304" s="264"/>
      <c r="BM304" s="264"/>
      <c r="BN304" s="264"/>
      <c r="BO304" s="264"/>
    </row>
    <row r="305" spans="1:67" s="265" customFormat="1">
      <c r="A305" s="163" t="s">
        <v>1725</v>
      </c>
      <c r="B305" s="164">
        <v>19</v>
      </c>
      <c r="C305" s="261"/>
      <c r="D305" s="261"/>
      <c r="E305" s="261"/>
      <c r="F305" s="261"/>
      <c r="G305" s="261"/>
      <c r="H305" s="261"/>
      <c r="I305" s="261"/>
      <c r="J305" s="261"/>
      <c r="K305" s="261"/>
      <c r="L305" s="261">
        <v>17</v>
      </c>
      <c r="M305" s="261">
        <v>2</v>
      </c>
      <c r="N305" s="261"/>
      <c r="O305" s="261"/>
      <c r="P305" s="261"/>
      <c r="Q305" s="261"/>
      <c r="R305" s="261"/>
      <c r="S305" s="261"/>
      <c r="T305" s="261"/>
      <c r="U305" s="261"/>
      <c r="V305" s="261"/>
      <c r="W305" s="261"/>
      <c r="X305" s="261"/>
      <c r="Y305" s="261"/>
      <c r="Z305" s="261"/>
      <c r="AA305" s="261"/>
      <c r="AB305" s="261"/>
      <c r="AC305" s="261"/>
      <c r="AD305" s="261"/>
      <c r="AE305" s="261"/>
      <c r="AF305" s="261"/>
      <c r="AG305" s="261"/>
      <c r="AH305" s="261"/>
      <c r="AI305" s="261"/>
      <c r="AJ305" s="261"/>
      <c r="AK305" s="261"/>
      <c r="AL305" s="261"/>
      <c r="AM305" s="261"/>
      <c r="AN305" s="261"/>
      <c r="AO305" s="261"/>
      <c r="AP305" s="261"/>
      <c r="AQ305" s="262"/>
      <c r="AR305" s="261"/>
      <c r="AS305" s="263"/>
      <c r="AT305" s="263"/>
      <c r="AU305" s="263"/>
      <c r="AV305" s="263"/>
      <c r="AW305" s="263"/>
      <c r="AX305" s="263"/>
      <c r="AY305" s="263"/>
      <c r="AZ305" s="264"/>
      <c r="BA305" s="264"/>
      <c r="BB305" s="264"/>
      <c r="BC305" s="264"/>
      <c r="BD305" s="264"/>
      <c r="BE305" s="264"/>
      <c r="BF305" s="264"/>
      <c r="BG305" s="264"/>
      <c r="BH305" s="264"/>
      <c r="BI305" s="264"/>
      <c r="BJ305" s="264"/>
      <c r="BK305" s="264"/>
      <c r="BL305" s="264"/>
      <c r="BM305" s="264"/>
      <c r="BN305" s="264"/>
      <c r="BO305" s="264"/>
    </row>
    <row r="306" spans="1:67" s="265" customFormat="1">
      <c r="A306" s="163" t="s">
        <v>1726</v>
      </c>
      <c r="B306" s="165">
        <v>74</v>
      </c>
      <c r="C306" s="261"/>
      <c r="D306" s="261"/>
      <c r="E306" s="261"/>
      <c r="F306" s="261"/>
      <c r="G306" s="261"/>
      <c r="H306" s="261"/>
      <c r="I306" s="261">
        <v>37</v>
      </c>
      <c r="J306" s="261"/>
      <c r="K306" s="261"/>
      <c r="L306" s="261"/>
      <c r="M306" s="261"/>
      <c r="N306" s="261"/>
      <c r="O306" s="261"/>
      <c r="P306" s="261"/>
      <c r="Q306" s="261"/>
      <c r="R306" s="261"/>
      <c r="S306" s="261"/>
      <c r="T306" s="261"/>
      <c r="U306" s="261"/>
      <c r="V306" s="261"/>
      <c r="W306" s="261"/>
      <c r="X306" s="261"/>
      <c r="Y306" s="261"/>
      <c r="Z306" s="261"/>
      <c r="AA306" s="261">
        <v>37</v>
      </c>
      <c r="AB306" s="261"/>
      <c r="AC306" s="261"/>
      <c r="AD306" s="261"/>
      <c r="AE306" s="261"/>
      <c r="AF306" s="261"/>
      <c r="AG306" s="261"/>
      <c r="AH306" s="261"/>
      <c r="AI306" s="261"/>
      <c r="AJ306" s="261"/>
      <c r="AK306" s="261"/>
      <c r="AL306" s="261"/>
      <c r="AM306" s="261"/>
      <c r="AN306" s="261"/>
      <c r="AO306" s="261"/>
      <c r="AP306" s="261"/>
      <c r="AQ306" s="262"/>
      <c r="AR306" s="261"/>
      <c r="AS306" s="263"/>
      <c r="AT306" s="263"/>
      <c r="AU306" s="263"/>
      <c r="AV306" s="263"/>
      <c r="AW306" s="263"/>
      <c r="AX306" s="263"/>
      <c r="AY306" s="263"/>
      <c r="AZ306" s="264"/>
      <c r="BA306" s="264"/>
      <c r="BB306" s="264"/>
      <c r="BC306" s="264"/>
      <c r="BD306" s="264"/>
      <c r="BE306" s="264"/>
      <c r="BF306" s="264"/>
      <c r="BG306" s="264"/>
      <c r="BH306" s="264"/>
      <c r="BI306" s="264"/>
      <c r="BJ306" s="264"/>
      <c r="BK306" s="264"/>
      <c r="BL306" s="264"/>
      <c r="BM306" s="264"/>
      <c r="BN306" s="264"/>
      <c r="BO306" s="264"/>
    </row>
    <row r="307" spans="1:67" s="265" customFormat="1">
      <c r="A307" s="163" t="s">
        <v>1727</v>
      </c>
      <c r="B307" s="164">
        <v>11</v>
      </c>
      <c r="C307" s="261"/>
      <c r="D307" s="261"/>
      <c r="E307" s="261"/>
      <c r="F307" s="261"/>
      <c r="G307" s="261"/>
      <c r="H307" s="261"/>
      <c r="I307" s="261"/>
      <c r="J307" s="261"/>
      <c r="K307" s="261"/>
      <c r="L307" s="261">
        <v>11</v>
      </c>
      <c r="M307" s="261"/>
      <c r="N307" s="261"/>
      <c r="O307" s="261"/>
      <c r="P307" s="261"/>
      <c r="Q307" s="261"/>
      <c r="R307" s="261"/>
      <c r="S307" s="261"/>
      <c r="T307" s="261"/>
      <c r="U307" s="261"/>
      <c r="V307" s="261"/>
      <c r="W307" s="261"/>
      <c r="X307" s="261"/>
      <c r="Y307" s="261"/>
      <c r="Z307" s="261"/>
      <c r="AA307" s="261"/>
      <c r="AB307" s="261"/>
      <c r="AC307" s="261"/>
      <c r="AD307" s="261"/>
      <c r="AE307" s="261"/>
      <c r="AF307" s="261"/>
      <c r="AG307" s="261"/>
      <c r="AH307" s="261"/>
      <c r="AI307" s="261"/>
      <c r="AJ307" s="261"/>
      <c r="AK307" s="261"/>
      <c r="AL307" s="261"/>
      <c r="AM307" s="261"/>
      <c r="AN307" s="261"/>
      <c r="AO307" s="261"/>
      <c r="AP307" s="261"/>
      <c r="AQ307" s="262"/>
      <c r="AR307" s="261"/>
      <c r="AS307" s="263"/>
      <c r="AT307" s="263"/>
      <c r="AU307" s="263"/>
      <c r="AV307" s="263"/>
      <c r="AW307" s="263"/>
      <c r="AX307" s="263"/>
      <c r="AY307" s="263"/>
      <c r="AZ307" s="264"/>
      <c r="BA307" s="264"/>
      <c r="BB307" s="264"/>
      <c r="BC307" s="264"/>
      <c r="BD307" s="264"/>
      <c r="BE307" s="264"/>
      <c r="BF307" s="264"/>
      <c r="BG307" s="264"/>
      <c r="BH307" s="264"/>
      <c r="BI307" s="264"/>
      <c r="BJ307" s="264"/>
      <c r="BK307" s="264"/>
      <c r="BL307" s="264"/>
      <c r="BM307" s="264"/>
      <c r="BN307" s="264"/>
      <c r="BO307" s="264"/>
    </row>
    <row r="308" spans="1:67" s="265" customFormat="1">
      <c r="A308" s="163" t="s">
        <v>1728</v>
      </c>
      <c r="B308" s="164">
        <v>23</v>
      </c>
      <c r="C308" s="261"/>
      <c r="D308" s="261"/>
      <c r="E308" s="261"/>
      <c r="F308" s="261"/>
      <c r="G308" s="261">
        <v>23</v>
      </c>
      <c r="H308" s="261"/>
      <c r="I308" s="261"/>
      <c r="J308" s="261"/>
      <c r="K308" s="261"/>
      <c r="L308" s="261"/>
      <c r="M308" s="261"/>
      <c r="N308" s="261"/>
      <c r="O308" s="261"/>
      <c r="P308" s="261"/>
      <c r="Q308" s="261"/>
      <c r="R308" s="261"/>
      <c r="S308" s="261"/>
      <c r="T308" s="261"/>
      <c r="U308" s="261"/>
      <c r="V308" s="261"/>
      <c r="W308" s="261"/>
      <c r="X308" s="261"/>
      <c r="Y308" s="261"/>
      <c r="Z308" s="261"/>
      <c r="AA308" s="261"/>
      <c r="AB308" s="261"/>
      <c r="AC308" s="261"/>
      <c r="AD308" s="261"/>
      <c r="AE308" s="261"/>
      <c r="AF308" s="261"/>
      <c r="AG308" s="261"/>
      <c r="AH308" s="261"/>
      <c r="AI308" s="261"/>
      <c r="AJ308" s="261"/>
      <c r="AK308" s="261"/>
      <c r="AL308" s="261"/>
      <c r="AM308" s="261"/>
      <c r="AN308" s="261"/>
      <c r="AO308" s="261"/>
      <c r="AP308" s="261"/>
      <c r="AQ308" s="262"/>
      <c r="AR308" s="261"/>
      <c r="AS308" s="263"/>
      <c r="AT308" s="263"/>
      <c r="AU308" s="263"/>
      <c r="AV308" s="263"/>
      <c r="AW308" s="263"/>
      <c r="AX308" s="263"/>
      <c r="AY308" s="263"/>
      <c r="AZ308" s="264"/>
      <c r="BA308" s="264"/>
      <c r="BB308" s="264"/>
      <c r="BC308" s="264"/>
      <c r="BD308" s="264"/>
      <c r="BE308" s="264"/>
      <c r="BF308" s="264"/>
      <c r="BG308" s="264"/>
      <c r="BH308" s="264"/>
      <c r="BI308" s="264"/>
      <c r="BJ308" s="264"/>
      <c r="BK308" s="264"/>
      <c r="BL308" s="264"/>
      <c r="BM308" s="264"/>
      <c r="BN308" s="264"/>
      <c r="BO308" s="264"/>
    </row>
    <row r="309" spans="1:67" s="265" customFormat="1">
      <c r="A309" s="163" t="s">
        <v>1621</v>
      </c>
      <c r="B309" s="164">
        <v>18</v>
      </c>
      <c r="C309" s="261"/>
      <c r="D309" s="261"/>
      <c r="E309" s="261">
        <v>18</v>
      </c>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2"/>
      <c r="AR309" s="261"/>
      <c r="AS309" s="263"/>
      <c r="AT309" s="263"/>
      <c r="AU309" s="263"/>
      <c r="AV309" s="263"/>
      <c r="AW309" s="263"/>
      <c r="AX309" s="263"/>
      <c r="AY309" s="263"/>
      <c r="AZ309" s="264"/>
      <c r="BA309" s="264"/>
      <c r="BB309" s="264"/>
      <c r="BC309" s="264"/>
      <c r="BD309" s="264"/>
      <c r="BE309" s="264"/>
      <c r="BF309" s="264"/>
      <c r="BG309" s="264"/>
      <c r="BH309" s="264"/>
      <c r="BI309" s="264"/>
      <c r="BJ309" s="264"/>
      <c r="BK309" s="264"/>
      <c r="BL309" s="264"/>
      <c r="BM309" s="264"/>
      <c r="BN309" s="264"/>
      <c r="BO309" s="264"/>
    </row>
    <row r="310" spans="1:67" s="265" customFormat="1">
      <c r="A310" s="163" t="s">
        <v>1729</v>
      </c>
      <c r="B310" s="164">
        <v>26</v>
      </c>
      <c r="C310" s="261">
        <v>26</v>
      </c>
      <c r="D310" s="261"/>
      <c r="E310" s="261"/>
      <c r="F310" s="261"/>
      <c r="G310" s="261"/>
      <c r="H310" s="261"/>
      <c r="I310" s="261"/>
      <c r="J310" s="261"/>
      <c r="K310" s="261"/>
      <c r="L310" s="261"/>
      <c r="M310" s="261"/>
      <c r="N310" s="261"/>
      <c r="O310" s="261"/>
      <c r="P310" s="261"/>
      <c r="Q310" s="261"/>
      <c r="R310" s="261"/>
      <c r="S310" s="261"/>
      <c r="T310" s="261"/>
      <c r="U310" s="261"/>
      <c r="V310" s="261"/>
      <c r="W310" s="261"/>
      <c r="X310" s="261"/>
      <c r="Y310" s="261"/>
      <c r="Z310" s="261"/>
      <c r="AA310" s="261"/>
      <c r="AB310" s="261"/>
      <c r="AC310" s="261"/>
      <c r="AD310" s="261"/>
      <c r="AE310" s="261"/>
      <c r="AF310" s="261"/>
      <c r="AG310" s="261"/>
      <c r="AH310" s="261"/>
      <c r="AI310" s="261"/>
      <c r="AJ310" s="261"/>
      <c r="AK310" s="261"/>
      <c r="AL310" s="261"/>
      <c r="AM310" s="261"/>
      <c r="AN310" s="261"/>
      <c r="AO310" s="261"/>
      <c r="AP310" s="261"/>
      <c r="AQ310" s="262"/>
      <c r="AR310" s="261"/>
      <c r="AS310" s="263"/>
      <c r="AT310" s="263"/>
      <c r="AU310" s="263"/>
      <c r="AV310" s="263"/>
      <c r="AW310" s="263"/>
      <c r="AX310" s="263"/>
      <c r="AY310" s="263"/>
      <c r="AZ310" s="264"/>
      <c r="BA310" s="264"/>
      <c r="BB310" s="264"/>
      <c r="BC310" s="264"/>
      <c r="BD310" s="264"/>
      <c r="BE310" s="264"/>
      <c r="BF310" s="264"/>
      <c r="BG310" s="264"/>
      <c r="BH310" s="264"/>
      <c r="BI310" s="264"/>
      <c r="BJ310" s="264"/>
      <c r="BK310" s="264"/>
      <c r="BL310" s="264"/>
      <c r="BM310" s="264"/>
      <c r="BN310" s="264"/>
      <c r="BO310" s="264"/>
    </row>
    <row r="311" spans="1:67" s="265" customFormat="1">
      <c r="A311" s="163" t="s">
        <v>1707</v>
      </c>
      <c r="B311" s="164">
        <v>22</v>
      </c>
      <c r="C311" s="261"/>
      <c r="D311" s="261">
        <v>22</v>
      </c>
      <c r="E311" s="261"/>
      <c r="F311" s="261"/>
      <c r="G311" s="261"/>
      <c r="H311" s="261"/>
      <c r="I311" s="261"/>
      <c r="J311" s="261"/>
      <c r="K311" s="261"/>
      <c r="L311" s="261"/>
      <c r="M311" s="261"/>
      <c r="N311" s="261"/>
      <c r="O311" s="261"/>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2"/>
      <c r="AR311" s="261"/>
      <c r="AS311" s="263"/>
      <c r="AT311" s="263"/>
      <c r="AU311" s="263"/>
      <c r="AV311" s="263"/>
      <c r="AW311" s="263"/>
      <c r="AX311" s="263"/>
      <c r="AY311" s="263"/>
      <c r="AZ311" s="264"/>
      <c r="BA311" s="264"/>
      <c r="BB311" s="264"/>
      <c r="BC311" s="264"/>
      <c r="BD311" s="264"/>
      <c r="BE311" s="264"/>
      <c r="BF311" s="264"/>
      <c r="BG311" s="264"/>
      <c r="BH311" s="264"/>
      <c r="BI311" s="264"/>
      <c r="BJ311" s="264"/>
      <c r="BK311" s="264"/>
      <c r="BL311" s="264"/>
      <c r="BM311" s="264"/>
      <c r="BN311" s="264"/>
      <c r="BO311" s="264"/>
    </row>
    <row r="312" spans="1:67" s="265" customFormat="1">
      <c r="A312" s="163" t="s">
        <v>1730</v>
      </c>
      <c r="B312" s="164">
        <v>8</v>
      </c>
      <c r="C312" s="261"/>
      <c r="D312" s="261"/>
      <c r="E312" s="261"/>
      <c r="F312" s="261">
        <v>8</v>
      </c>
      <c r="G312" s="261"/>
      <c r="H312" s="261"/>
      <c r="I312" s="261"/>
      <c r="J312" s="261"/>
      <c r="K312" s="261"/>
      <c r="L312" s="261"/>
      <c r="M312" s="261"/>
      <c r="N312" s="261"/>
      <c r="O312" s="261"/>
      <c r="P312" s="261"/>
      <c r="Q312" s="261"/>
      <c r="R312" s="261"/>
      <c r="S312" s="261"/>
      <c r="T312" s="261"/>
      <c r="U312" s="261"/>
      <c r="V312" s="261"/>
      <c r="W312" s="261"/>
      <c r="X312" s="261"/>
      <c r="Y312" s="261"/>
      <c r="Z312" s="261"/>
      <c r="AA312" s="261"/>
      <c r="AB312" s="261"/>
      <c r="AC312" s="261"/>
      <c r="AD312" s="261"/>
      <c r="AE312" s="261"/>
      <c r="AF312" s="261"/>
      <c r="AG312" s="261"/>
      <c r="AH312" s="261"/>
      <c r="AI312" s="261"/>
      <c r="AJ312" s="261"/>
      <c r="AK312" s="261"/>
      <c r="AL312" s="261"/>
      <c r="AM312" s="261"/>
      <c r="AN312" s="261"/>
      <c r="AO312" s="261"/>
      <c r="AP312" s="261"/>
      <c r="AQ312" s="262"/>
      <c r="AR312" s="261"/>
      <c r="AS312" s="263"/>
      <c r="AT312" s="263"/>
      <c r="AU312" s="263"/>
      <c r="AV312" s="263"/>
      <c r="AW312" s="263"/>
      <c r="AX312" s="263"/>
      <c r="AY312" s="263"/>
      <c r="AZ312" s="264"/>
      <c r="BA312" s="264"/>
      <c r="BB312" s="264"/>
      <c r="BC312" s="264"/>
      <c r="BD312" s="264"/>
      <c r="BE312" s="264"/>
      <c r="BF312" s="264"/>
      <c r="BG312" s="264"/>
      <c r="BH312" s="264"/>
      <c r="BI312" s="264"/>
      <c r="BJ312" s="264"/>
      <c r="BK312" s="264"/>
      <c r="BL312" s="264"/>
      <c r="BM312" s="264"/>
      <c r="BN312" s="264"/>
      <c r="BO312" s="264"/>
    </row>
    <row r="313" spans="1:67" s="322" customFormat="1">
      <c r="A313" s="317" t="s">
        <v>1731</v>
      </c>
      <c r="B313" s="198">
        <f>B314+B316+B318+B320+B324+B333+B336+B341+B356+B360+B363+B367+B374+B388+B411+B417+B430+B438+B445+B453+B461+B474+B479</f>
        <v>4045</v>
      </c>
      <c r="C313" s="199">
        <f t="shared" ref="C313:AO313" si="6">C314+C316+C318+C320+C324+C333+C336+C341+C356+C360+C363+C367+C374+C388+C411+C417+C430+C438+C445+C453+C461+C474+C479</f>
        <v>218</v>
      </c>
      <c r="D313" s="199">
        <f t="shared" si="6"/>
        <v>208</v>
      </c>
      <c r="E313" s="199">
        <f t="shared" si="6"/>
        <v>239</v>
      </c>
      <c r="F313" s="199">
        <f t="shared" si="6"/>
        <v>99</v>
      </c>
      <c r="G313" s="199">
        <f t="shared" si="6"/>
        <v>255</v>
      </c>
      <c r="H313" s="199">
        <f t="shared" si="6"/>
        <v>487</v>
      </c>
      <c r="I313" s="199">
        <f t="shared" si="6"/>
        <v>332</v>
      </c>
      <c r="J313" s="199">
        <f t="shared" si="6"/>
        <v>15</v>
      </c>
      <c r="K313" s="199"/>
      <c r="L313" s="199">
        <f t="shared" si="6"/>
        <v>273</v>
      </c>
      <c r="M313" s="199">
        <f t="shared" si="6"/>
        <v>49</v>
      </c>
      <c r="N313" s="199">
        <f t="shared" si="6"/>
        <v>31</v>
      </c>
      <c r="O313" s="199">
        <f t="shared" si="6"/>
        <v>32</v>
      </c>
      <c r="P313" s="199">
        <f t="shared" si="6"/>
        <v>498</v>
      </c>
      <c r="Q313" s="199">
        <f t="shared" si="6"/>
        <v>235</v>
      </c>
      <c r="R313" s="199">
        <f t="shared" si="6"/>
        <v>34</v>
      </c>
      <c r="S313" s="199">
        <f t="shared" si="6"/>
        <v>73</v>
      </c>
      <c r="T313" s="199"/>
      <c r="U313" s="199">
        <f>U314+U316+U318+U320+U324+U333+U336+U341+U356+U360+U363+U367+U374+U388+U411+U417+U430+U438+U445+U453+U461+U474+U479</f>
        <v>29</v>
      </c>
      <c r="V313" s="199">
        <f t="shared" si="6"/>
        <v>40</v>
      </c>
      <c r="W313" s="199"/>
      <c r="X313" s="199">
        <f t="shared" si="6"/>
        <v>31</v>
      </c>
      <c r="Y313" s="199">
        <f t="shared" si="6"/>
        <v>62</v>
      </c>
      <c r="Z313" s="199">
        <f t="shared" si="6"/>
        <v>12</v>
      </c>
      <c r="AA313" s="199">
        <f t="shared" si="6"/>
        <v>218</v>
      </c>
      <c r="AB313" s="199">
        <f t="shared" si="6"/>
        <v>30</v>
      </c>
      <c r="AC313" s="199"/>
      <c r="AD313" s="199">
        <f t="shared" si="6"/>
        <v>30</v>
      </c>
      <c r="AE313" s="199">
        <f t="shared" si="6"/>
        <v>12</v>
      </c>
      <c r="AF313" s="199">
        <f t="shared" si="6"/>
        <v>62</v>
      </c>
      <c r="AG313" s="199">
        <f t="shared" si="6"/>
        <v>62</v>
      </c>
      <c r="AH313" s="199">
        <f t="shared" si="6"/>
        <v>155</v>
      </c>
      <c r="AI313" s="199">
        <f t="shared" si="6"/>
        <v>25</v>
      </c>
      <c r="AJ313" s="199">
        <f t="shared" si="6"/>
        <v>91</v>
      </c>
      <c r="AK313" s="199">
        <f t="shared" si="6"/>
        <v>0</v>
      </c>
      <c r="AL313" s="199">
        <f t="shared" si="6"/>
        <v>64</v>
      </c>
      <c r="AM313" s="199">
        <f t="shared" si="6"/>
        <v>4</v>
      </c>
      <c r="AN313" s="199">
        <f t="shared" si="6"/>
        <v>1</v>
      </c>
      <c r="AO313" s="199">
        <f t="shared" si="6"/>
        <v>39</v>
      </c>
      <c r="AP313" s="199"/>
      <c r="AQ313" s="318"/>
      <c r="AR313" s="319"/>
      <c r="AS313" s="320"/>
      <c r="AT313" s="320"/>
      <c r="AU313" s="320"/>
      <c r="AV313" s="320"/>
      <c r="AW313" s="320"/>
      <c r="AX313" s="320"/>
      <c r="AY313" s="320"/>
      <c r="AZ313" s="321"/>
      <c r="BA313" s="321"/>
      <c r="BB313" s="321"/>
      <c r="BC313" s="321"/>
      <c r="BD313" s="321"/>
      <c r="BE313" s="321"/>
      <c r="BF313" s="321"/>
      <c r="BG313" s="321"/>
      <c r="BH313" s="321"/>
      <c r="BI313" s="321"/>
      <c r="BJ313" s="321"/>
      <c r="BK313" s="321"/>
      <c r="BL313" s="321"/>
      <c r="BM313" s="321"/>
      <c r="BN313" s="321"/>
      <c r="BO313" s="321"/>
    </row>
    <row r="314" spans="1:67" s="260" customFormat="1">
      <c r="A314" s="323" t="s">
        <v>1732</v>
      </c>
      <c r="B314" s="167">
        <v>18</v>
      </c>
      <c r="C314" s="256"/>
      <c r="D314" s="256"/>
      <c r="E314" s="256"/>
      <c r="F314" s="256"/>
      <c r="G314" s="256"/>
      <c r="H314" s="256"/>
      <c r="I314" s="256">
        <v>18</v>
      </c>
      <c r="J314" s="256"/>
      <c r="K314" s="256"/>
      <c r="L314" s="256"/>
      <c r="M314" s="256"/>
      <c r="N314" s="256"/>
      <c r="O314" s="256"/>
      <c r="P314" s="256"/>
      <c r="Q314" s="256"/>
      <c r="R314" s="256"/>
      <c r="S314" s="256"/>
      <c r="T314" s="256"/>
      <c r="U314" s="256"/>
      <c r="V314" s="256"/>
      <c r="W314" s="256"/>
      <c r="X314" s="256"/>
      <c r="Y314" s="256"/>
      <c r="Z314" s="256"/>
      <c r="AA314" s="256"/>
      <c r="AB314" s="256"/>
      <c r="AC314" s="256"/>
      <c r="AD314" s="256"/>
      <c r="AE314" s="256"/>
      <c r="AF314" s="256"/>
      <c r="AG314" s="256"/>
      <c r="AH314" s="256"/>
      <c r="AI314" s="256"/>
      <c r="AJ314" s="256"/>
      <c r="AK314" s="256"/>
      <c r="AL314" s="256"/>
      <c r="AM314" s="256"/>
      <c r="AN314" s="256"/>
      <c r="AO314" s="256"/>
      <c r="AP314" s="256"/>
      <c r="AQ314" s="257"/>
      <c r="AR314" s="256"/>
      <c r="AS314" s="258"/>
      <c r="AT314" s="258"/>
      <c r="AU314" s="258"/>
      <c r="AV314" s="258"/>
      <c r="AW314" s="258"/>
      <c r="AX314" s="258"/>
      <c r="AY314" s="258"/>
      <c r="AZ314" s="259"/>
      <c r="BA314" s="259"/>
      <c r="BB314" s="259"/>
      <c r="BC314" s="259"/>
      <c r="BD314" s="259"/>
      <c r="BE314" s="259"/>
      <c r="BF314" s="259"/>
      <c r="BG314" s="259"/>
      <c r="BH314" s="259"/>
      <c r="BI314" s="259"/>
      <c r="BJ314" s="259"/>
      <c r="BK314" s="259"/>
      <c r="BL314" s="259"/>
      <c r="BM314" s="259"/>
      <c r="BN314" s="259"/>
      <c r="BO314" s="259"/>
    </row>
    <row r="315" spans="1:67" s="265" customFormat="1">
      <c r="A315" s="324" t="s">
        <v>1733</v>
      </c>
      <c r="B315" s="298">
        <v>18</v>
      </c>
      <c r="C315" s="261"/>
      <c r="D315" s="261"/>
      <c r="E315" s="261"/>
      <c r="F315" s="261"/>
      <c r="G315" s="261"/>
      <c r="H315" s="261"/>
      <c r="I315" s="261">
        <v>18</v>
      </c>
      <c r="J315" s="261"/>
      <c r="K315" s="261"/>
      <c r="L315" s="261"/>
      <c r="M315" s="261"/>
      <c r="N315" s="261"/>
      <c r="O315" s="261"/>
      <c r="P315" s="261"/>
      <c r="Q315" s="261"/>
      <c r="R315" s="261"/>
      <c r="S315" s="261"/>
      <c r="T315" s="261"/>
      <c r="U315" s="261"/>
      <c r="V315" s="261"/>
      <c r="W315" s="261"/>
      <c r="X315" s="261"/>
      <c r="Y315" s="261"/>
      <c r="Z315" s="261"/>
      <c r="AA315" s="261"/>
      <c r="AB315" s="261"/>
      <c r="AC315" s="261"/>
      <c r="AD315" s="261"/>
      <c r="AE315" s="261"/>
      <c r="AF315" s="261"/>
      <c r="AG315" s="261"/>
      <c r="AH315" s="261"/>
      <c r="AI315" s="261"/>
      <c r="AJ315" s="261"/>
      <c r="AK315" s="261"/>
      <c r="AL315" s="261"/>
      <c r="AM315" s="261"/>
      <c r="AN315" s="261"/>
      <c r="AO315" s="261"/>
      <c r="AP315" s="261"/>
      <c r="AQ315" s="262"/>
      <c r="AR315" s="261"/>
      <c r="AS315" s="263"/>
      <c r="AT315" s="263"/>
      <c r="AU315" s="263"/>
      <c r="AV315" s="263"/>
      <c r="AW315" s="263"/>
      <c r="AX315" s="263"/>
      <c r="AY315" s="263"/>
      <c r="AZ315" s="264"/>
      <c r="BA315" s="264"/>
      <c r="BB315" s="264"/>
      <c r="BC315" s="264"/>
      <c r="BD315" s="264"/>
      <c r="BE315" s="264"/>
      <c r="BF315" s="264"/>
      <c r="BG315" s="264"/>
      <c r="BH315" s="264"/>
      <c r="BI315" s="264"/>
      <c r="BJ315" s="264"/>
      <c r="BK315" s="264"/>
      <c r="BL315" s="264"/>
      <c r="BM315" s="264"/>
      <c r="BN315" s="264"/>
      <c r="BO315" s="264"/>
    </row>
    <row r="316" spans="1:67" s="260" customFormat="1">
      <c r="A316" s="323" t="s">
        <v>1734</v>
      </c>
      <c r="B316" s="167">
        <v>30</v>
      </c>
      <c r="C316" s="256"/>
      <c r="D316" s="256"/>
      <c r="E316" s="256"/>
      <c r="F316" s="256"/>
      <c r="G316" s="256"/>
      <c r="H316" s="256"/>
      <c r="I316" s="256"/>
      <c r="J316" s="256"/>
      <c r="K316" s="256"/>
      <c r="L316" s="256"/>
      <c r="M316" s="256">
        <v>26</v>
      </c>
      <c r="N316" s="256">
        <v>4</v>
      </c>
      <c r="O316" s="256"/>
      <c r="P316" s="256"/>
      <c r="Q316" s="256"/>
      <c r="R316" s="256"/>
      <c r="S316" s="256"/>
      <c r="T316" s="256"/>
      <c r="U316" s="256"/>
      <c r="V316" s="256"/>
      <c r="W316" s="256"/>
      <c r="X316" s="256"/>
      <c r="Y316" s="256"/>
      <c r="Z316" s="256"/>
      <c r="AA316" s="256"/>
      <c r="AB316" s="256"/>
      <c r="AC316" s="256"/>
      <c r="AD316" s="256"/>
      <c r="AE316" s="256"/>
      <c r="AF316" s="256"/>
      <c r="AG316" s="256"/>
      <c r="AH316" s="256"/>
      <c r="AI316" s="256"/>
      <c r="AJ316" s="256"/>
      <c r="AK316" s="256"/>
      <c r="AL316" s="256"/>
      <c r="AM316" s="256"/>
      <c r="AN316" s="256"/>
      <c r="AO316" s="256"/>
      <c r="AP316" s="256"/>
      <c r="AQ316" s="257"/>
      <c r="AR316" s="256"/>
      <c r="AS316" s="258"/>
      <c r="AT316" s="258"/>
      <c r="AU316" s="258"/>
      <c r="AV316" s="258"/>
      <c r="AW316" s="258"/>
      <c r="AX316" s="258"/>
      <c r="AY316" s="258"/>
      <c r="AZ316" s="259"/>
      <c r="BA316" s="259"/>
      <c r="BB316" s="259"/>
      <c r="BC316" s="259"/>
      <c r="BD316" s="259"/>
      <c r="BE316" s="259"/>
      <c r="BF316" s="259"/>
      <c r="BG316" s="259"/>
      <c r="BH316" s="259"/>
      <c r="BI316" s="259"/>
      <c r="BJ316" s="259"/>
      <c r="BK316" s="259"/>
      <c r="BL316" s="259"/>
      <c r="BM316" s="259"/>
      <c r="BN316" s="259"/>
      <c r="BO316" s="259"/>
    </row>
    <row r="317" spans="1:67" s="265" customFormat="1">
      <c r="A317" s="324" t="s">
        <v>1735</v>
      </c>
      <c r="B317" s="298">
        <v>30</v>
      </c>
      <c r="C317" s="261"/>
      <c r="D317" s="261"/>
      <c r="E317" s="261"/>
      <c r="F317" s="261"/>
      <c r="G317" s="261"/>
      <c r="H317" s="261"/>
      <c r="I317" s="261"/>
      <c r="J317" s="261"/>
      <c r="K317" s="261"/>
      <c r="L317" s="261"/>
      <c r="M317" s="261">
        <v>26</v>
      </c>
      <c r="N317" s="261">
        <v>4</v>
      </c>
      <c r="O317" s="261"/>
      <c r="P317" s="261"/>
      <c r="Q317" s="261"/>
      <c r="R317" s="261"/>
      <c r="S317" s="261"/>
      <c r="T317" s="261"/>
      <c r="U317" s="261"/>
      <c r="V317" s="261"/>
      <c r="W317" s="261"/>
      <c r="X317" s="261"/>
      <c r="Y317" s="261"/>
      <c r="Z317" s="261"/>
      <c r="AA317" s="261"/>
      <c r="AB317" s="261"/>
      <c r="AC317" s="261"/>
      <c r="AD317" s="261"/>
      <c r="AE317" s="261"/>
      <c r="AF317" s="261"/>
      <c r="AG317" s="261"/>
      <c r="AH317" s="261"/>
      <c r="AI317" s="261"/>
      <c r="AJ317" s="261"/>
      <c r="AK317" s="261"/>
      <c r="AL317" s="261"/>
      <c r="AM317" s="261"/>
      <c r="AN317" s="261"/>
      <c r="AO317" s="261"/>
      <c r="AP317" s="261"/>
      <c r="AQ317" s="262"/>
      <c r="AR317" s="261"/>
      <c r="AS317" s="263"/>
      <c r="AT317" s="263"/>
      <c r="AU317" s="263"/>
      <c r="AV317" s="263"/>
      <c r="AW317" s="263"/>
      <c r="AX317" s="263"/>
      <c r="AY317" s="263"/>
      <c r="AZ317" s="264"/>
      <c r="BA317" s="264"/>
      <c r="BB317" s="264"/>
      <c r="BC317" s="264"/>
      <c r="BD317" s="264"/>
      <c r="BE317" s="264"/>
      <c r="BF317" s="264"/>
      <c r="BG317" s="264"/>
      <c r="BH317" s="264"/>
      <c r="BI317" s="264"/>
      <c r="BJ317" s="264"/>
      <c r="BK317" s="264"/>
      <c r="BL317" s="264"/>
      <c r="BM317" s="264"/>
      <c r="BN317" s="264"/>
      <c r="BO317" s="264"/>
    </row>
    <row r="318" spans="1:67" s="260" customFormat="1">
      <c r="A318" s="323" t="s">
        <v>1736</v>
      </c>
      <c r="B318" s="167">
        <v>50</v>
      </c>
      <c r="C318" s="256"/>
      <c r="D318" s="256"/>
      <c r="E318" s="256"/>
      <c r="F318" s="256"/>
      <c r="G318" s="256"/>
      <c r="H318" s="256"/>
      <c r="I318" s="256"/>
      <c r="J318" s="256"/>
      <c r="K318" s="256"/>
      <c r="L318" s="256"/>
      <c r="M318" s="256">
        <v>23</v>
      </c>
      <c r="N318" s="256">
        <v>27</v>
      </c>
      <c r="O318" s="256"/>
      <c r="P318" s="256"/>
      <c r="Q318" s="256"/>
      <c r="R318" s="256"/>
      <c r="S318" s="256"/>
      <c r="T318" s="256"/>
      <c r="U318" s="256"/>
      <c r="V318" s="256"/>
      <c r="W318" s="256"/>
      <c r="X318" s="256"/>
      <c r="Y318" s="256"/>
      <c r="Z318" s="256"/>
      <c r="AA318" s="256"/>
      <c r="AB318" s="256"/>
      <c r="AC318" s="256"/>
      <c r="AD318" s="256"/>
      <c r="AE318" s="256"/>
      <c r="AF318" s="256"/>
      <c r="AG318" s="256"/>
      <c r="AH318" s="256"/>
      <c r="AI318" s="256"/>
      <c r="AJ318" s="256"/>
      <c r="AK318" s="256"/>
      <c r="AL318" s="256"/>
      <c r="AM318" s="256"/>
      <c r="AN318" s="256"/>
      <c r="AO318" s="256"/>
      <c r="AP318" s="256"/>
      <c r="AQ318" s="257"/>
      <c r="AR318" s="256"/>
      <c r="AS318" s="258"/>
      <c r="AT318" s="258"/>
      <c r="AU318" s="258"/>
      <c r="AV318" s="258"/>
      <c r="AW318" s="258"/>
      <c r="AX318" s="258"/>
      <c r="AY318" s="258"/>
      <c r="AZ318" s="259"/>
      <c r="BA318" s="259"/>
      <c r="BB318" s="259"/>
      <c r="BC318" s="259"/>
      <c r="BD318" s="259"/>
      <c r="BE318" s="259"/>
      <c r="BF318" s="259"/>
      <c r="BG318" s="259"/>
      <c r="BH318" s="259"/>
      <c r="BI318" s="259"/>
      <c r="BJ318" s="259"/>
      <c r="BK318" s="259"/>
      <c r="BL318" s="259"/>
      <c r="BM318" s="259"/>
      <c r="BN318" s="259"/>
      <c r="BO318" s="259"/>
    </row>
    <row r="319" spans="1:67" s="265" customFormat="1">
      <c r="A319" s="324" t="s">
        <v>1735</v>
      </c>
      <c r="B319" s="298">
        <v>50</v>
      </c>
      <c r="C319" s="261"/>
      <c r="D319" s="261"/>
      <c r="E319" s="261"/>
      <c r="F319" s="261"/>
      <c r="G319" s="261"/>
      <c r="H319" s="261"/>
      <c r="I319" s="261"/>
      <c r="J319" s="261"/>
      <c r="K319" s="261"/>
      <c r="L319" s="261"/>
      <c r="M319" s="261">
        <v>23</v>
      </c>
      <c r="N319" s="261">
        <v>27</v>
      </c>
      <c r="O319" s="261"/>
      <c r="P319" s="261"/>
      <c r="Q319" s="261"/>
      <c r="R319" s="261"/>
      <c r="S319" s="261"/>
      <c r="T319" s="261"/>
      <c r="U319" s="261"/>
      <c r="V319" s="261"/>
      <c r="W319" s="261"/>
      <c r="X319" s="261"/>
      <c r="Y319" s="261"/>
      <c r="Z319" s="261"/>
      <c r="AA319" s="261"/>
      <c r="AB319" s="261"/>
      <c r="AC319" s="261"/>
      <c r="AD319" s="261"/>
      <c r="AE319" s="261"/>
      <c r="AF319" s="261"/>
      <c r="AG319" s="261"/>
      <c r="AH319" s="261"/>
      <c r="AI319" s="261"/>
      <c r="AJ319" s="261"/>
      <c r="AK319" s="261"/>
      <c r="AL319" s="261"/>
      <c r="AM319" s="261"/>
      <c r="AN319" s="261"/>
      <c r="AO319" s="261"/>
      <c r="AP319" s="261"/>
      <c r="AQ319" s="262"/>
      <c r="AR319" s="261"/>
      <c r="AS319" s="263"/>
      <c r="AT319" s="263"/>
      <c r="AU319" s="263"/>
      <c r="AV319" s="263"/>
      <c r="AW319" s="263"/>
      <c r="AX319" s="263"/>
      <c r="AY319" s="263"/>
      <c r="AZ319" s="264"/>
      <c r="BA319" s="264"/>
      <c r="BB319" s="264"/>
      <c r="BC319" s="264"/>
      <c r="BD319" s="264"/>
      <c r="BE319" s="264"/>
      <c r="BF319" s="264"/>
      <c r="BG319" s="264"/>
      <c r="BH319" s="264"/>
      <c r="BI319" s="264"/>
      <c r="BJ319" s="264"/>
      <c r="BK319" s="264"/>
      <c r="BL319" s="264"/>
      <c r="BM319" s="264"/>
      <c r="BN319" s="264"/>
      <c r="BO319" s="264"/>
    </row>
    <row r="320" spans="1:67" s="260" customFormat="1">
      <c r="A320" s="323" t="s">
        <v>1737</v>
      </c>
      <c r="B320" s="167">
        <v>122</v>
      </c>
      <c r="C320" s="256"/>
      <c r="D320" s="256"/>
      <c r="E320" s="256"/>
      <c r="F320" s="256"/>
      <c r="G320" s="256"/>
      <c r="H320" s="256">
        <v>73</v>
      </c>
      <c r="I320" s="256">
        <v>43</v>
      </c>
      <c r="J320" s="256"/>
      <c r="K320" s="256"/>
      <c r="L320" s="256"/>
      <c r="M320" s="256"/>
      <c r="N320" s="256"/>
      <c r="O320" s="256">
        <v>6</v>
      </c>
      <c r="P320" s="256"/>
      <c r="Q320" s="256"/>
      <c r="R320" s="256"/>
      <c r="S320" s="256"/>
      <c r="T320" s="256"/>
      <c r="U320" s="256"/>
      <c r="V320" s="256"/>
      <c r="W320" s="256"/>
      <c r="X320" s="256"/>
      <c r="Y320" s="256"/>
      <c r="Z320" s="256"/>
      <c r="AA320" s="256"/>
      <c r="AB320" s="256"/>
      <c r="AC320" s="256"/>
      <c r="AD320" s="256"/>
      <c r="AE320" s="256"/>
      <c r="AF320" s="256"/>
      <c r="AG320" s="256"/>
      <c r="AH320" s="256"/>
      <c r="AI320" s="256"/>
      <c r="AJ320" s="256"/>
      <c r="AK320" s="256"/>
      <c r="AL320" s="256"/>
      <c r="AM320" s="256"/>
      <c r="AN320" s="256"/>
      <c r="AO320" s="256"/>
      <c r="AP320" s="256"/>
      <c r="AQ320" s="257"/>
      <c r="AR320" s="256"/>
      <c r="AS320" s="258"/>
      <c r="AT320" s="258"/>
      <c r="AU320" s="258"/>
      <c r="AV320" s="258"/>
      <c r="AW320" s="258"/>
      <c r="AX320" s="258"/>
      <c r="AY320" s="258"/>
      <c r="AZ320" s="259"/>
      <c r="BA320" s="259"/>
      <c r="BB320" s="259"/>
      <c r="BC320" s="259"/>
      <c r="BD320" s="259"/>
      <c r="BE320" s="259"/>
      <c r="BF320" s="259"/>
      <c r="BG320" s="259"/>
      <c r="BH320" s="259"/>
      <c r="BI320" s="259"/>
      <c r="BJ320" s="259"/>
      <c r="BK320" s="259"/>
      <c r="BL320" s="259"/>
      <c r="BM320" s="259"/>
      <c r="BN320" s="259"/>
      <c r="BO320" s="259"/>
    </row>
    <row r="321" spans="1:67" s="265" customFormat="1">
      <c r="A321" s="324" t="s">
        <v>1738</v>
      </c>
      <c r="B321" s="298">
        <v>43</v>
      </c>
      <c r="C321" s="261"/>
      <c r="D321" s="261"/>
      <c r="E321" s="261"/>
      <c r="F321" s="261"/>
      <c r="G321" s="261"/>
      <c r="H321" s="261"/>
      <c r="I321" s="261">
        <v>43</v>
      </c>
      <c r="J321" s="261"/>
      <c r="K321" s="261"/>
      <c r="L321" s="261"/>
      <c r="M321" s="261"/>
      <c r="N321" s="261"/>
      <c r="O321" s="261"/>
      <c r="P321" s="261"/>
      <c r="Q321" s="261"/>
      <c r="R321" s="261"/>
      <c r="S321" s="261"/>
      <c r="T321" s="261"/>
      <c r="U321" s="261"/>
      <c r="V321" s="261"/>
      <c r="W321" s="261"/>
      <c r="X321" s="261"/>
      <c r="Y321" s="261"/>
      <c r="Z321" s="261"/>
      <c r="AA321" s="261"/>
      <c r="AB321" s="261"/>
      <c r="AC321" s="261"/>
      <c r="AD321" s="261"/>
      <c r="AE321" s="261"/>
      <c r="AF321" s="261"/>
      <c r="AG321" s="261"/>
      <c r="AH321" s="261"/>
      <c r="AI321" s="261"/>
      <c r="AJ321" s="261"/>
      <c r="AK321" s="261"/>
      <c r="AL321" s="261"/>
      <c r="AM321" s="261"/>
      <c r="AN321" s="261"/>
      <c r="AO321" s="261"/>
      <c r="AP321" s="261"/>
      <c r="AQ321" s="262"/>
      <c r="AR321" s="261"/>
      <c r="AS321" s="263"/>
      <c r="AT321" s="263"/>
      <c r="AU321" s="263"/>
      <c r="AV321" s="263"/>
      <c r="AW321" s="263"/>
      <c r="AX321" s="263"/>
      <c r="AY321" s="263"/>
      <c r="AZ321" s="264"/>
      <c r="BA321" s="264"/>
      <c r="BB321" s="264"/>
      <c r="BC321" s="264"/>
      <c r="BD321" s="264"/>
      <c r="BE321" s="264"/>
      <c r="BF321" s="264"/>
      <c r="BG321" s="264"/>
      <c r="BH321" s="264"/>
      <c r="BI321" s="264"/>
      <c r="BJ321" s="264"/>
      <c r="BK321" s="264"/>
      <c r="BL321" s="264"/>
      <c r="BM321" s="264"/>
      <c r="BN321" s="264"/>
      <c r="BO321" s="264"/>
    </row>
    <row r="322" spans="1:67" s="265" customFormat="1">
      <c r="A322" s="324" t="s">
        <v>1526</v>
      </c>
      <c r="B322" s="298">
        <v>73</v>
      </c>
      <c r="C322" s="261"/>
      <c r="D322" s="261"/>
      <c r="E322" s="261"/>
      <c r="F322" s="261"/>
      <c r="G322" s="261"/>
      <c r="H322" s="261">
        <v>73</v>
      </c>
      <c r="I322" s="261"/>
      <c r="J322" s="261"/>
      <c r="K322" s="261"/>
      <c r="L322" s="261"/>
      <c r="M322" s="261"/>
      <c r="N322" s="261"/>
      <c r="O322" s="261"/>
      <c r="P322" s="261"/>
      <c r="Q322" s="261"/>
      <c r="R322" s="261"/>
      <c r="S322" s="261"/>
      <c r="T322" s="261"/>
      <c r="U322" s="261"/>
      <c r="V322" s="261"/>
      <c r="W322" s="261"/>
      <c r="X322" s="261"/>
      <c r="Y322" s="261"/>
      <c r="Z322" s="261"/>
      <c r="AA322" s="261"/>
      <c r="AB322" s="261"/>
      <c r="AC322" s="261"/>
      <c r="AD322" s="261"/>
      <c r="AE322" s="261"/>
      <c r="AF322" s="261"/>
      <c r="AG322" s="261"/>
      <c r="AH322" s="261"/>
      <c r="AI322" s="261"/>
      <c r="AJ322" s="261"/>
      <c r="AK322" s="261"/>
      <c r="AL322" s="261"/>
      <c r="AM322" s="261"/>
      <c r="AN322" s="261"/>
      <c r="AO322" s="261"/>
      <c r="AP322" s="261"/>
      <c r="AQ322" s="262"/>
      <c r="AR322" s="261"/>
      <c r="AS322" s="263"/>
      <c r="AT322" s="263"/>
      <c r="AU322" s="263"/>
      <c r="AV322" s="263"/>
      <c r="AW322" s="263"/>
      <c r="AX322" s="263"/>
      <c r="AY322" s="263"/>
      <c r="AZ322" s="264"/>
      <c r="BA322" s="264"/>
      <c r="BB322" s="264"/>
      <c r="BC322" s="264"/>
      <c r="BD322" s="264"/>
      <c r="BE322" s="264"/>
      <c r="BF322" s="264"/>
      <c r="BG322" s="264"/>
      <c r="BH322" s="264"/>
      <c r="BI322" s="264"/>
      <c r="BJ322" s="264"/>
      <c r="BK322" s="264"/>
      <c r="BL322" s="264"/>
      <c r="BM322" s="264"/>
      <c r="BN322" s="264"/>
      <c r="BO322" s="264"/>
    </row>
    <row r="323" spans="1:67" s="265" customFormat="1">
      <c r="A323" s="324" t="s">
        <v>1739</v>
      </c>
      <c r="B323" s="298">
        <v>6</v>
      </c>
      <c r="C323" s="261"/>
      <c r="D323" s="261"/>
      <c r="E323" s="261"/>
      <c r="F323" s="261"/>
      <c r="G323" s="261"/>
      <c r="H323" s="261"/>
      <c r="I323" s="261"/>
      <c r="J323" s="261"/>
      <c r="K323" s="261"/>
      <c r="L323" s="261"/>
      <c r="M323" s="261"/>
      <c r="N323" s="261"/>
      <c r="O323" s="261">
        <v>6</v>
      </c>
      <c r="P323" s="261"/>
      <c r="Q323" s="261"/>
      <c r="R323" s="261"/>
      <c r="S323" s="261"/>
      <c r="T323" s="261"/>
      <c r="U323" s="261"/>
      <c r="V323" s="261"/>
      <c r="W323" s="261"/>
      <c r="X323" s="261"/>
      <c r="Y323" s="261"/>
      <c r="Z323" s="261"/>
      <c r="AA323" s="261"/>
      <c r="AB323" s="261"/>
      <c r="AC323" s="261"/>
      <c r="AD323" s="261"/>
      <c r="AE323" s="261"/>
      <c r="AF323" s="261"/>
      <c r="AG323" s="261"/>
      <c r="AH323" s="261"/>
      <c r="AI323" s="261"/>
      <c r="AJ323" s="261"/>
      <c r="AK323" s="261"/>
      <c r="AL323" s="261"/>
      <c r="AM323" s="261"/>
      <c r="AN323" s="261"/>
      <c r="AO323" s="261"/>
      <c r="AP323" s="261"/>
      <c r="AQ323" s="262"/>
      <c r="AR323" s="261"/>
      <c r="AS323" s="263"/>
      <c r="AT323" s="263"/>
      <c r="AU323" s="263"/>
      <c r="AV323" s="263"/>
      <c r="AW323" s="263"/>
      <c r="AX323" s="263"/>
      <c r="AY323" s="263"/>
      <c r="AZ323" s="264"/>
      <c r="BA323" s="264"/>
      <c r="BB323" s="264"/>
      <c r="BC323" s="264"/>
      <c r="BD323" s="264"/>
      <c r="BE323" s="264"/>
      <c r="BF323" s="264"/>
      <c r="BG323" s="264"/>
      <c r="BH323" s="264"/>
      <c r="BI323" s="264"/>
      <c r="BJ323" s="264"/>
      <c r="BK323" s="264"/>
      <c r="BL323" s="264"/>
      <c r="BM323" s="264"/>
      <c r="BN323" s="264"/>
      <c r="BO323" s="264"/>
    </row>
    <row r="324" spans="1:67" s="260" customFormat="1">
      <c r="A324" s="323" t="s">
        <v>1740</v>
      </c>
      <c r="B324" s="167">
        <v>333</v>
      </c>
      <c r="C324" s="256">
        <v>40</v>
      </c>
      <c r="D324" s="256">
        <v>47</v>
      </c>
      <c r="E324" s="256">
        <v>40</v>
      </c>
      <c r="F324" s="256">
        <v>6</v>
      </c>
      <c r="G324" s="256"/>
      <c r="H324" s="256">
        <v>30</v>
      </c>
      <c r="I324" s="256"/>
      <c r="J324" s="256"/>
      <c r="K324" s="256"/>
      <c r="L324" s="256"/>
      <c r="M324" s="256"/>
      <c r="N324" s="256"/>
      <c r="O324" s="256"/>
      <c r="P324" s="256">
        <v>38</v>
      </c>
      <c r="Q324" s="256">
        <v>30</v>
      </c>
      <c r="R324" s="256">
        <v>10</v>
      </c>
      <c r="S324" s="256"/>
      <c r="T324" s="256"/>
      <c r="U324" s="256"/>
      <c r="V324" s="256"/>
      <c r="W324" s="256"/>
      <c r="X324" s="256"/>
      <c r="Y324" s="256">
        <v>30</v>
      </c>
      <c r="Z324" s="256"/>
      <c r="AA324" s="256"/>
      <c r="AB324" s="256"/>
      <c r="AC324" s="256"/>
      <c r="AD324" s="256"/>
      <c r="AE324" s="256"/>
      <c r="AF324" s="256">
        <v>30</v>
      </c>
      <c r="AG324" s="256"/>
      <c r="AH324" s="256"/>
      <c r="AI324" s="256"/>
      <c r="AJ324" s="256"/>
      <c r="AK324" s="256"/>
      <c r="AL324" s="256"/>
      <c r="AM324" s="256">
        <v>2</v>
      </c>
      <c r="AN324" s="256"/>
      <c r="AO324" s="256">
        <v>30</v>
      </c>
      <c r="AP324" s="256"/>
      <c r="AQ324" s="257"/>
      <c r="AR324" s="256"/>
      <c r="AS324" s="258"/>
      <c r="AT324" s="258"/>
      <c r="AU324" s="258"/>
      <c r="AV324" s="258"/>
      <c r="AW324" s="258"/>
      <c r="AX324" s="258"/>
      <c r="AY324" s="258"/>
      <c r="AZ324" s="259"/>
      <c r="BA324" s="259"/>
      <c r="BB324" s="259"/>
      <c r="BC324" s="259"/>
      <c r="BD324" s="259"/>
      <c r="BE324" s="259"/>
      <c r="BF324" s="259"/>
      <c r="BG324" s="259"/>
      <c r="BH324" s="259"/>
      <c r="BI324" s="259"/>
      <c r="BJ324" s="259"/>
      <c r="BK324" s="259"/>
      <c r="BL324" s="259"/>
      <c r="BM324" s="259"/>
      <c r="BN324" s="259"/>
      <c r="BO324" s="259"/>
    </row>
    <row r="325" spans="1:67" s="265" customFormat="1">
      <c r="A325" s="325" t="s">
        <v>1526</v>
      </c>
      <c r="B325" s="326">
        <v>60</v>
      </c>
      <c r="C325" s="261"/>
      <c r="D325" s="261"/>
      <c r="E325" s="261"/>
      <c r="F325" s="261"/>
      <c r="G325" s="261"/>
      <c r="H325" s="261">
        <v>30</v>
      </c>
      <c r="I325" s="261"/>
      <c r="J325" s="261"/>
      <c r="K325" s="261"/>
      <c r="L325" s="261"/>
      <c r="M325" s="261"/>
      <c r="N325" s="261"/>
      <c r="O325" s="261"/>
      <c r="P325" s="261"/>
      <c r="Q325" s="261"/>
      <c r="R325" s="261"/>
      <c r="S325" s="261"/>
      <c r="T325" s="261"/>
      <c r="U325" s="261"/>
      <c r="V325" s="261"/>
      <c r="W325" s="261"/>
      <c r="X325" s="261"/>
      <c r="Y325" s="261">
        <v>30</v>
      </c>
      <c r="Z325" s="261"/>
      <c r="AA325" s="261"/>
      <c r="AB325" s="261"/>
      <c r="AC325" s="261"/>
      <c r="AD325" s="261"/>
      <c r="AE325" s="261"/>
      <c r="AF325" s="261"/>
      <c r="AG325" s="261"/>
      <c r="AH325" s="261"/>
      <c r="AI325" s="261"/>
      <c r="AJ325" s="261"/>
      <c r="AK325" s="261"/>
      <c r="AL325" s="261"/>
      <c r="AM325" s="261"/>
      <c r="AN325" s="261"/>
      <c r="AO325" s="261"/>
      <c r="AP325" s="261"/>
      <c r="AQ325" s="262"/>
      <c r="AR325" s="261"/>
      <c r="AS325" s="263"/>
      <c r="AT325" s="263"/>
      <c r="AU325" s="263"/>
      <c r="AV325" s="263"/>
      <c r="AW325" s="263"/>
      <c r="AX325" s="263"/>
      <c r="AY325" s="263"/>
      <c r="AZ325" s="264"/>
      <c r="BA325" s="264"/>
      <c r="BB325" s="264"/>
      <c r="BC325" s="264"/>
      <c r="BD325" s="264"/>
      <c r="BE325" s="264"/>
      <c r="BF325" s="264"/>
      <c r="BG325" s="264"/>
      <c r="BH325" s="264"/>
      <c r="BI325" s="264"/>
      <c r="BJ325" s="264"/>
      <c r="BK325" s="264"/>
      <c r="BL325" s="264"/>
      <c r="BM325" s="264"/>
      <c r="BN325" s="264"/>
      <c r="BO325" s="264"/>
    </row>
    <row r="326" spans="1:67" s="265" customFormat="1">
      <c r="A326" s="325" t="s">
        <v>1504</v>
      </c>
      <c r="B326" s="326">
        <v>40</v>
      </c>
      <c r="C326" s="261"/>
      <c r="D326" s="261"/>
      <c r="E326" s="261">
        <v>40</v>
      </c>
      <c r="F326" s="261"/>
      <c r="G326" s="261"/>
      <c r="H326" s="261"/>
      <c r="I326" s="261"/>
      <c r="J326" s="261"/>
      <c r="K326" s="261"/>
      <c r="L326" s="261"/>
      <c r="M326" s="261"/>
      <c r="N326" s="261"/>
      <c r="O326" s="261"/>
      <c r="P326" s="261"/>
      <c r="Q326" s="261"/>
      <c r="R326" s="261"/>
      <c r="S326" s="261"/>
      <c r="T326" s="261"/>
      <c r="U326" s="261"/>
      <c r="V326" s="261"/>
      <c r="W326" s="261"/>
      <c r="X326" s="261"/>
      <c r="Y326" s="261"/>
      <c r="Z326" s="261"/>
      <c r="AA326" s="261"/>
      <c r="AB326" s="261"/>
      <c r="AC326" s="261"/>
      <c r="AD326" s="261"/>
      <c r="AE326" s="261"/>
      <c r="AF326" s="261"/>
      <c r="AG326" s="261"/>
      <c r="AH326" s="261"/>
      <c r="AI326" s="261"/>
      <c r="AJ326" s="261"/>
      <c r="AK326" s="261"/>
      <c r="AL326" s="261"/>
      <c r="AM326" s="261"/>
      <c r="AN326" s="261"/>
      <c r="AO326" s="261"/>
      <c r="AP326" s="261"/>
      <c r="AQ326" s="262"/>
      <c r="AR326" s="261"/>
      <c r="AS326" s="263"/>
      <c r="AT326" s="263"/>
      <c r="AU326" s="263"/>
      <c r="AV326" s="263"/>
      <c r="AW326" s="263"/>
      <c r="AX326" s="263"/>
      <c r="AY326" s="263"/>
      <c r="AZ326" s="264"/>
      <c r="BA326" s="264"/>
      <c r="BB326" s="264"/>
      <c r="BC326" s="264"/>
      <c r="BD326" s="264"/>
      <c r="BE326" s="264"/>
      <c r="BF326" s="264"/>
      <c r="BG326" s="264"/>
      <c r="BH326" s="264"/>
      <c r="BI326" s="264"/>
      <c r="BJ326" s="264"/>
      <c r="BK326" s="264"/>
      <c r="BL326" s="264"/>
      <c r="BM326" s="264"/>
      <c r="BN326" s="264"/>
      <c r="BO326" s="264"/>
    </row>
    <row r="327" spans="1:67" s="265" customFormat="1">
      <c r="A327" s="325" t="s">
        <v>1741</v>
      </c>
      <c r="B327" s="326">
        <v>81</v>
      </c>
      <c r="C327" s="261">
        <v>40</v>
      </c>
      <c r="D327" s="261">
        <v>41</v>
      </c>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c r="AA327" s="261"/>
      <c r="AB327" s="261"/>
      <c r="AC327" s="261"/>
      <c r="AD327" s="261"/>
      <c r="AE327" s="261"/>
      <c r="AF327" s="261"/>
      <c r="AG327" s="261"/>
      <c r="AH327" s="261"/>
      <c r="AI327" s="261"/>
      <c r="AJ327" s="261"/>
      <c r="AK327" s="261"/>
      <c r="AL327" s="261"/>
      <c r="AM327" s="261"/>
      <c r="AN327" s="261"/>
      <c r="AO327" s="261"/>
      <c r="AP327" s="261"/>
      <c r="AQ327" s="262"/>
      <c r="AR327" s="261"/>
      <c r="AS327" s="263"/>
      <c r="AT327" s="263"/>
      <c r="AU327" s="263"/>
      <c r="AV327" s="263"/>
      <c r="AW327" s="263"/>
      <c r="AX327" s="263"/>
      <c r="AY327" s="263"/>
      <c r="AZ327" s="264"/>
      <c r="BA327" s="264"/>
      <c r="BB327" s="264"/>
      <c r="BC327" s="264"/>
      <c r="BD327" s="264"/>
      <c r="BE327" s="264"/>
      <c r="BF327" s="264"/>
      <c r="BG327" s="264"/>
      <c r="BH327" s="264"/>
      <c r="BI327" s="264"/>
      <c r="BJ327" s="264"/>
      <c r="BK327" s="264"/>
      <c r="BL327" s="264"/>
      <c r="BM327" s="264"/>
      <c r="BN327" s="264"/>
      <c r="BO327" s="264"/>
    </row>
    <row r="328" spans="1:67" s="265" customFormat="1">
      <c r="A328" s="325" t="s">
        <v>1500</v>
      </c>
      <c r="B328" s="326">
        <v>30</v>
      </c>
      <c r="C328" s="261"/>
      <c r="D328" s="261"/>
      <c r="E328" s="261"/>
      <c r="F328" s="261"/>
      <c r="G328" s="261"/>
      <c r="H328" s="261"/>
      <c r="I328" s="261"/>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261">
        <v>30</v>
      </c>
      <c r="AG328" s="261"/>
      <c r="AH328" s="261"/>
      <c r="AI328" s="261"/>
      <c r="AJ328" s="261"/>
      <c r="AK328" s="261"/>
      <c r="AL328" s="261"/>
      <c r="AM328" s="261"/>
      <c r="AN328" s="261"/>
      <c r="AO328" s="261"/>
      <c r="AP328" s="261"/>
      <c r="AQ328" s="262"/>
      <c r="AR328" s="261"/>
      <c r="AS328" s="263"/>
      <c r="AT328" s="263"/>
      <c r="AU328" s="263"/>
      <c r="AV328" s="263"/>
      <c r="AW328" s="263"/>
      <c r="AX328" s="263"/>
      <c r="AY328" s="263"/>
      <c r="AZ328" s="264"/>
      <c r="BA328" s="264"/>
      <c r="BB328" s="264"/>
      <c r="BC328" s="264"/>
      <c r="BD328" s="264"/>
      <c r="BE328" s="264"/>
      <c r="BF328" s="264"/>
      <c r="BG328" s="264"/>
      <c r="BH328" s="264"/>
      <c r="BI328" s="264"/>
      <c r="BJ328" s="264"/>
      <c r="BK328" s="264"/>
      <c r="BL328" s="264"/>
      <c r="BM328" s="264"/>
      <c r="BN328" s="264"/>
      <c r="BO328" s="264"/>
    </row>
    <row r="329" spans="1:67" s="265" customFormat="1">
      <c r="A329" s="325" t="s">
        <v>1681</v>
      </c>
      <c r="B329" s="326">
        <v>40</v>
      </c>
      <c r="C329" s="261"/>
      <c r="D329" s="261"/>
      <c r="E329" s="261"/>
      <c r="F329" s="261"/>
      <c r="G329" s="261"/>
      <c r="H329" s="261"/>
      <c r="I329" s="261"/>
      <c r="J329" s="261"/>
      <c r="K329" s="261"/>
      <c r="L329" s="261"/>
      <c r="M329" s="261"/>
      <c r="N329" s="261"/>
      <c r="O329" s="261"/>
      <c r="P329" s="261">
        <v>38</v>
      </c>
      <c r="Q329" s="261"/>
      <c r="R329" s="261"/>
      <c r="S329" s="261"/>
      <c r="T329" s="261"/>
      <c r="U329" s="261"/>
      <c r="V329" s="261"/>
      <c r="W329" s="261"/>
      <c r="X329" s="261"/>
      <c r="Y329" s="261"/>
      <c r="Z329" s="261"/>
      <c r="AA329" s="261"/>
      <c r="AB329" s="261"/>
      <c r="AC329" s="261"/>
      <c r="AD329" s="261"/>
      <c r="AE329" s="261"/>
      <c r="AF329" s="261"/>
      <c r="AG329" s="261"/>
      <c r="AH329" s="261"/>
      <c r="AI329" s="261"/>
      <c r="AJ329" s="261"/>
      <c r="AK329" s="261"/>
      <c r="AL329" s="261"/>
      <c r="AM329" s="261">
        <v>2</v>
      </c>
      <c r="AN329" s="261"/>
      <c r="AO329" s="261"/>
      <c r="AP329" s="261"/>
      <c r="AQ329" s="262"/>
      <c r="AR329" s="261"/>
      <c r="AS329" s="263"/>
      <c r="AT329" s="263"/>
      <c r="AU329" s="263"/>
      <c r="AV329" s="263"/>
      <c r="AW329" s="263"/>
      <c r="AX329" s="263"/>
      <c r="AY329" s="263"/>
      <c r="AZ329" s="264"/>
      <c r="BA329" s="264"/>
      <c r="BB329" s="264"/>
      <c r="BC329" s="264"/>
      <c r="BD329" s="264"/>
      <c r="BE329" s="264"/>
      <c r="BF329" s="264"/>
      <c r="BG329" s="264"/>
      <c r="BH329" s="264"/>
      <c r="BI329" s="264"/>
      <c r="BJ329" s="264"/>
      <c r="BK329" s="264"/>
      <c r="BL329" s="264"/>
      <c r="BM329" s="264"/>
      <c r="BN329" s="264"/>
      <c r="BO329" s="264"/>
    </row>
    <row r="330" spans="1:67" s="265" customFormat="1">
      <c r="A330" s="325" t="s">
        <v>1742</v>
      </c>
      <c r="B330" s="326">
        <v>40</v>
      </c>
      <c r="C330" s="261"/>
      <c r="D330" s="261"/>
      <c r="E330" s="261"/>
      <c r="F330" s="261"/>
      <c r="G330" s="261"/>
      <c r="H330" s="261"/>
      <c r="I330" s="261"/>
      <c r="J330" s="261"/>
      <c r="K330" s="261"/>
      <c r="L330" s="261"/>
      <c r="M330" s="261"/>
      <c r="N330" s="261"/>
      <c r="O330" s="261"/>
      <c r="P330" s="261"/>
      <c r="Q330" s="261">
        <v>30</v>
      </c>
      <c r="R330" s="261">
        <v>10</v>
      </c>
      <c r="S330" s="261"/>
      <c r="T330" s="261"/>
      <c r="U330" s="261"/>
      <c r="V330" s="261"/>
      <c r="W330" s="261"/>
      <c r="X330" s="261"/>
      <c r="Y330" s="261"/>
      <c r="Z330" s="261"/>
      <c r="AA330" s="261"/>
      <c r="AB330" s="261"/>
      <c r="AC330" s="261"/>
      <c r="AD330" s="261"/>
      <c r="AE330" s="261"/>
      <c r="AF330" s="261"/>
      <c r="AG330" s="261"/>
      <c r="AH330" s="261"/>
      <c r="AI330" s="261"/>
      <c r="AJ330" s="261"/>
      <c r="AK330" s="261"/>
      <c r="AL330" s="261"/>
      <c r="AM330" s="261"/>
      <c r="AN330" s="261"/>
      <c r="AO330" s="261"/>
      <c r="AP330" s="261"/>
      <c r="AQ330" s="262"/>
      <c r="AR330" s="261"/>
      <c r="AS330" s="263"/>
      <c r="AT330" s="263"/>
      <c r="AU330" s="263"/>
      <c r="AV330" s="263"/>
      <c r="AW330" s="263"/>
      <c r="AX330" s="263"/>
      <c r="AY330" s="263"/>
      <c r="AZ330" s="264"/>
      <c r="BA330" s="264"/>
      <c r="BB330" s="264"/>
      <c r="BC330" s="264"/>
      <c r="BD330" s="264"/>
      <c r="BE330" s="264"/>
      <c r="BF330" s="264"/>
      <c r="BG330" s="264"/>
      <c r="BH330" s="264"/>
      <c r="BI330" s="264"/>
      <c r="BJ330" s="264"/>
      <c r="BK330" s="264"/>
      <c r="BL330" s="264"/>
      <c r="BM330" s="264"/>
      <c r="BN330" s="264"/>
      <c r="BO330" s="264"/>
    </row>
    <row r="331" spans="1:67" s="265" customFormat="1">
      <c r="A331" s="325" t="s">
        <v>1743</v>
      </c>
      <c r="B331" s="326">
        <v>30</v>
      </c>
      <c r="C331" s="261"/>
      <c r="D331" s="261"/>
      <c r="E331" s="261"/>
      <c r="F331" s="261"/>
      <c r="G331" s="261"/>
      <c r="H331" s="261"/>
      <c r="I331" s="261"/>
      <c r="J331" s="261"/>
      <c r="K331" s="261"/>
      <c r="L331" s="261"/>
      <c r="M331" s="261"/>
      <c r="N331" s="261"/>
      <c r="O331" s="261"/>
      <c r="P331" s="261"/>
      <c r="Q331" s="261"/>
      <c r="R331" s="261"/>
      <c r="S331" s="261"/>
      <c r="T331" s="261"/>
      <c r="U331" s="261"/>
      <c r="V331" s="261"/>
      <c r="W331" s="261"/>
      <c r="X331" s="261"/>
      <c r="Y331" s="261"/>
      <c r="Z331" s="261"/>
      <c r="AA331" s="261"/>
      <c r="AB331" s="261"/>
      <c r="AC331" s="261"/>
      <c r="AD331" s="261"/>
      <c r="AE331" s="261"/>
      <c r="AF331" s="261"/>
      <c r="AG331" s="261"/>
      <c r="AH331" s="261"/>
      <c r="AI331" s="261"/>
      <c r="AJ331" s="261"/>
      <c r="AK331" s="261"/>
      <c r="AL331" s="261"/>
      <c r="AM331" s="261"/>
      <c r="AN331" s="261"/>
      <c r="AO331" s="261">
        <v>30</v>
      </c>
      <c r="AP331" s="261"/>
      <c r="AQ331" s="262"/>
      <c r="AR331" s="261"/>
      <c r="AS331" s="263"/>
      <c r="AT331" s="263"/>
      <c r="AU331" s="263"/>
      <c r="AV331" s="263"/>
      <c r="AW331" s="263"/>
      <c r="AX331" s="263"/>
      <c r="AY331" s="263"/>
      <c r="AZ331" s="264"/>
      <c r="BA331" s="264"/>
      <c r="BB331" s="264"/>
      <c r="BC331" s="264"/>
      <c r="BD331" s="264"/>
      <c r="BE331" s="264"/>
      <c r="BF331" s="264"/>
      <c r="BG331" s="264"/>
      <c r="BH331" s="264"/>
      <c r="BI331" s="264"/>
      <c r="BJ331" s="264"/>
      <c r="BK331" s="264"/>
      <c r="BL331" s="264"/>
      <c r="BM331" s="264"/>
      <c r="BN331" s="264"/>
      <c r="BO331" s="264"/>
    </row>
    <row r="332" spans="1:67" s="265" customFormat="1">
      <c r="A332" s="325" t="s">
        <v>1744</v>
      </c>
      <c r="B332" s="326">
        <v>12</v>
      </c>
      <c r="C332" s="261"/>
      <c r="D332" s="261">
        <v>6</v>
      </c>
      <c r="E332" s="261"/>
      <c r="F332" s="261">
        <v>6</v>
      </c>
      <c r="G332" s="261"/>
      <c r="H332" s="261"/>
      <c r="I332" s="261"/>
      <c r="J332" s="261"/>
      <c r="K332" s="261"/>
      <c r="L332" s="261"/>
      <c r="M332" s="261"/>
      <c r="N332" s="261"/>
      <c r="O332" s="261"/>
      <c r="P332" s="261"/>
      <c r="Q332" s="261"/>
      <c r="R332" s="261"/>
      <c r="S332" s="261"/>
      <c r="T332" s="261"/>
      <c r="U332" s="261"/>
      <c r="V332" s="261"/>
      <c r="W332" s="261"/>
      <c r="X332" s="261"/>
      <c r="Y332" s="261"/>
      <c r="Z332" s="261"/>
      <c r="AA332" s="261"/>
      <c r="AB332" s="261"/>
      <c r="AC332" s="261"/>
      <c r="AD332" s="261"/>
      <c r="AE332" s="261"/>
      <c r="AF332" s="261"/>
      <c r="AG332" s="261"/>
      <c r="AH332" s="261"/>
      <c r="AI332" s="261"/>
      <c r="AJ332" s="261"/>
      <c r="AK332" s="261"/>
      <c r="AL332" s="261"/>
      <c r="AM332" s="261"/>
      <c r="AN332" s="261"/>
      <c r="AO332" s="261"/>
      <c r="AP332" s="261"/>
      <c r="AQ332" s="262"/>
      <c r="AR332" s="261"/>
      <c r="AS332" s="263"/>
      <c r="AT332" s="263"/>
      <c r="AU332" s="263"/>
      <c r="AV332" s="263"/>
      <c r="AW332" s="263"/>
      <c r="AX332" s="263"/>
      <c r="AY332" s="263"/>
      <c r="AZ332" s="264"/>
      <c r="BA332" s="264"/>
      <c r="BB332" s="264"/>
      <c r="BC332" s="264"/>
      <c r="BD332" s="264"/>
      <c r="BE332" s="264"/>
      <c r="BF332" s="264"/>
      <c r="BG332" s="264"/>
      <c r="BH332" s="264"/>
      <c r="BI332" s="264"/>
      <c r="BJ332" s="264"/>
      <c r="BK332" s="264"/>
      <c r="BL332" s="264"/>
      <c r="BM332" s="264"/>
      <c r="BN332" s="264"/>
      <c r="BO332" s="264"/>
    </row>
    <row r="333" spans="1:67" s="260" customFormat="1">
      <c r="A333" s="323" t="s">
        <v>1745</v>
      </c>
      <c r="B333" s="167">
        <v>109</v>
      </c>
      <c r="C333" s="256"/>
      <c r="D333" s="256"/>
      <c r="E333" s="256"/>
      <c r="F333" s="256"/>
      <c r="G333" s="256"/>
      <c r="H333" s="256">
        <v>9</v>
      </c>
      <c r="I333" s="256"/>
      <c r="J333" s="256"/>
      <c r="K333" s="256"/>
      <c r="L333" s="256"/>
      <c r="M333" s="256"/>
      <c r="N333" s="256"/>
      <c r="O333" s="256"/>
      <c r="P333" s="256"/>
      <c r="Q333" s="256"/>
      <c r="R333" s="256"/>
      <c r="S333" s="256"/>
      <c r="T333" s="256"/>
      <c r="U333" s="256"/>
      <c r="V333" s="256"/>
      <c r="W333" s="256"/>
      <c r="X333" s="256"/>
      <c r="Y333" s="256"/>
      <c r="Z333" s="256">
        <v>12</v>
      </c>
      <c r="AA333" s="256">
        <v>60</v>
      </c>
      <c r="AB333" s="256"/>
      <c r="AC333" s="256"/>
      <c r="AD333" s="256"/>
      <c r="AE333" s="256"/>
      <c r="AF333" s="256"/>
      <c r="AG333" s="256"/>
      <c r="AH333" s="256"/>
      <c r="AI333" s="256"/>
      <c r="AJ333" s="256"/>
      <c r="AK333" s="256"/>
      <c r="AL333" s="256">
        <v>28</v>
      </c>
      <c r="AM333" s="256"/>
      <c r="AN333" s="256"/>
      <c r="AO333" s="256"/>
      <c r="AP333" s="256"/>
      <c r="AQ333" s="257"/>
      <c r="AR333" s="256"/>
      <c r="AS333" s="258"/>
      <c r="AT333" s="258"/>
      <c r="AU333" s="258"/>
      <c r="AV333" s="258"/>
      <c r="AW333" s="258"/>
      <c r="AX333" s="258"/>
      <c r="AY333" s="258"/>
      <c r="AZ333" s="259"/>
      <c r="BA333" s="259"/>
      <c r="BB333" s="259"/>
      <c r="BC333" s="259"/>
      <c r="BD333" s="259"/>
      <c r="BE333" s="259"/>
      <c r="BF333" s="259"/>
      <c r="BG333" s="259"/>
      <c r="BH333" s="259"/>
      <c r="BI333" s="259"/>
      <c r="BJ333" s="259"/>
      <c r="BK333" s="259"/>
      <c r="BL333" s="259"/>
      <c r="BM333" s="259"/>
      <c r="BN333" s="259"/>
      <c r="BO333" s="259"/>
    </row>
    <row r="334" spans="1:67" s="265" customFormat="1">
      <c r="A334" s="325" t="s">
        <v>1505</v>
      </c>
      <c r="B334" s="327">
        <v>60</v>
      </c>
      <c r="C334" s="261"/>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c r="AA334" s="261">
        <v>60</v>
      </c>
      <c r="AB334" s="261"/>
      <c r="AC334" s="261"/>
      <c r="AD334" s="261"/>
      <c r="AE334" s="261"/>
      <c r="AF334" s="261"/>
      <c r="AG334" s="261"/>
      <c r="AH334" s="261"/>
      <c r="AI334" s="261"/>
      <c r="AJ334" s="261"/>
      <c r="AK334" s="261"/>
      <c r="AL334" s="261"/>
      <c r="AM334" s="261"/>
      <c r="AN334" s="261"/>
      <c r="AO334" s="261"/>
      <c r="AP334" s="261"/>
      <c r="AQ334" s="262"/>
      <c r="AR334" s="261"/>
      <c r="AS334" s="263"/>
      <c r="AT334" s="263"/>
      <c r="AU334" s="263"/>
      <c r="AV334" s="263"/>
      <c r="AW334" s="263"/>
      <c r="AX334" s="263"/>
      <c r="AY334" s="263"/>
      <c r="AZ334" s="264"/>
      <c r="BA334" s="264"/>
      <c r="BB334" s="264"/>
      <c r="BC334" s="264"/>
      <c r="BD334" s="264"/>
      <c r="BE334" s="264"/>
      <c r="BF334" s="264"/>
      <c r="BG334" s="264"/>
      <c r="BH334" s="264"/>
      <c r="BI334" s="264"/>
      <c r="BJ334" s="264"/>
      <c r="BK334" s="264"/>
      <c r="BL334" s="264"/>
      <c r="BM334" s="264"/>
      <c r="BN334" s="264"/>
      <c r="BO334" s="264"/>
    </row>
    <row r="335" spans="1:67" s="265" customFormat="1">
      <c r="A335" s="324" t="s">
        <v>1526</v>
      </c>
      <c r="B335" s="327">
        <v>49</v>
      </c>
      <c r="C335" s="261"/>
      <c r="D335" s="261"/>
      <c r="E335" s="261"/>
      <c r="F335" s="261"/>
      <c r="G335" s="261"/>
      <c r="H335" s="261">
        <v>9</v>
      </c>
      <c r="I335" s="261"/>
      <c r="J335" s="261"/>
      <c r="K335" s="261"/>
      <c r="L335" s="261"/>
      <c r="M335" s="261"/>
      <c r="N335" s="261"/>
      <c r="O335" s="261"/>
      <c r="P335" s="261"/>
      <c r="Q335" s="261"/>
      <c r="R335" s="261"/>
      <c r="S335" s="261"/>
      <c r="T335" s="261"/>
      <c r="U335" s="261"/>
      <c r="V335" s="261"/>
      <c r="W335" s="261"/>
      <c r="X335" s="261"/>
      <c r="Y335" s="261"/>
      <c r="Z335" s="261">
        <v>12</v>
      </c>
      <c r="AA335" s="261"/>
      <c r="AB335" s="261"/>
      <c r="AC335" s="261"/>
      <c r="AD335" s="261"/>
      <c r="AE335" s="261"/>
      <c r="AF335" s="261"/>
      <c r="AG335" s="261"/>
      <c r="AH335" s="261"/>
      <c r="AI335" s="261"/>
      <c r="AJ335" s="261"/>
      <c r="AK335" s="261"/>
      <c r="AL335" s="261">
        <v>28</v>
      </c>
      <c r="AM335" s="261"/>
      <c r="AN335" s="261"/>
      <c r="AO335" s="261"/>
      <c r="AP335" s="261"/>
      <c r="AQ335" s="262"/>
      <c r="AR335" s="261"/>
      <c r="AS335" s="263"/>
      <c r="AT335" s="263"/>
      <c r="AU335" s="263"/>
      <c r="AV335" s="263"/>
      <c r="AW335" s="263"/>
      <c r="AX335" s="263"/>
      <c r="AY335" s="263"/>
      <c r="AZ335" s="264"/>
      <c r="BA335" s="264"/>
      <c r="BB335" s="264"/>
      <c r="BC335" s="264"/>
      <c r="BD335" s="264"/>
      <c r="BE335" s="264"/>
      <c r="BF335" s="264"/>
      <c r="BG335" s="264"/>
      <c r="BH335" s="264"/>
      <c r="BI335" s="264"/>
      <c r="BJ335" s="264"/>
      <c r="BK335" s="264"/>
      <c r="BL335" s="264"/>
      <c r="BM335" s="264"/>
      <c r="BN335" s="264"/>
      <c r="BO335" s="264"/>
    </row>
    <row r="336" spans="1:67" s="260" customFormat="1">
      <c r="A336" s="323" t="s">
        <v>1746</v>
      </c>
      <c r="B336" s="328">
        <v>26</v>
      </c>
      <c r="C336" s="256"/>
      <c r="D336" s="256"/>
      <c r="E336" s="256"/>
      <c r="F336" s="256"/>
      <c r="G336" s="256"/>
      <c r="H336" s="256">
        <v>26</v>
      </c>
      <c r="I336" s="256"/>
      <c r="J336" s="256"/>
      <c r="K336" s="256"/>
      <c r="L336" s="256"/>
      <c r="M336" s="256"/>
      <c r="N336" s="256"/>
      <c r="O336" s="256"/>
      <c r="P336" s="256"/>
      <c r="Q336" s="256"/>
      <c r="R336" s="256"/>
      <c r="S336" s="256"/>
      <c r="T336" s="256"/>
      <c r="U336" s="256"/>
      <c r="V336" s="256"/>
      <c r="W336" s="256"/>
      <c r="X336" s="256"/>
      <c r="Y336" s="256"/>
      <c r="Z336" s="256"/>
      <c r="AA336" s="256"/>
      <c r="AB336" s="256"/>
      <c r="AC336" s="256"/>
      <c r="AD336" s="256"/>
      <c r="AE336" s="256"/>
      <c r="AF336" s="256"/>
      <c r="AG336" s="256"/>
      <c r="AH336" s="256"/>
      <c r="AI336" s="256"/>
      <c r="AJ336" s="256"/>
      <c r="AK336" s="256"/>
      <c r="AL336" s="256"/>
      <c r="AM336" s="256"/>
      <c r="AN336" s="256"/>
      <c r="AO336" s="256"/>
      <c r="AP336" s="256"/>
      <c r="AQ336" s="257"/>
      <c r="AR336" s="256"/>
      <c r="AS336" s="258"/>
      <c r="AT336" s="258"/>
      <c r="AU336" s="258"/>
      <c r="AV336" s="258"/>
      <c r="AW336" s="258"/>
      <c r="AX336" s="258"/>
      <c r="AY336" s="258"/>
      <c r="AZ336" s="259"/>
      <c r="BA336" s="259"/>
      <c r="BB336" s="259"/>
      <c r="BC336" s="259"/>
      <c r="BD336" s="259"/>
      <c r="BE336" s="259"/>
      <c r="BF336" s="259"/>
      <c r="BG336" s="259"/>
      <c r="BH336" s="259"/>
      <c r="BI336" s="259"/>
      <c r="BJ336" s="259"/>
      <c r="BK336" s="259"/>
      <c r="BL336" s="259"/>
      <c r="BM336" s="259"/>
      <c r="BN336" s="259"/>
      <c r="BO336" s="259"/>
    </row>
    <row r="337" spans="1:67">
      <c r="A337" s="329" t="s">
        <v>1747</v>
      </c>
      <c r="B337" s="330">
        <v>3</v>
      </c>
      <c r="C337" s="272"/>
      <c r="D337" s="272"/>
      <c r="E337" s="272"/>
      <c r="F337" s="272"/>
      <c r="G337" s="272"/>
      <c r="H337" s="272">
        <v>3</v>
      </c>
      <c r="I337" s="272"/>
      <c r="J337" s="272"/>
      <c r="K337" s="272"/>
      <c r="L337" s="272"/>
      <c r="M337" s="272"/>
      <c r="N337" s="272"/>
      <c r="O337" s="272"/>
      <c r="P337" s="272"/>
      <c r="Q337" s="272"/>
      <c r="R337" s="272"/>
      <c r="S337" s="272"/>
      <c r="T337" s="272"/>
      <c r="U337" s="272"/>
      <c r="V337" s="272"/>
      <c r="W337" s="272"/>
      <c r="X337" s="272"/>
      <c r="Y337" s="272"/>
      <c r="Z337" s="272"/>
      <c r="AA337" s="272"/>
      <c r="AB337" s="272"/>
      <c r="AC337" s="272"/>
      <c r="AD337" s="272"/>
      <c r="AE337" s="272"/>
      <c r="AF337" s="272"/>
      <c r="AG337" s="272"/>
      <c r="AH337" s="272"/>
      <c r="AI337" s="272"/>
      <c r="AJ337" s="272"/>
      <c r="AK337" s="272"/>
      <c r="AL337" s="272"/>
      <c r="AM337" s="272"/>
      <c r="AN337" s="272"/>
      <c r="AO337" s="272"/>
      <c r="AP337" s="272"/>
      <c r="AQ337" s="273"/>
      <c r="AR337" s="272"/>
    </row>
    <row r="338" spans="1:67">
      <c r="A338" s="329" t="s">
        <v>1748</v>
      </c>
      <c r="B338" s="330">
        <v>3</v>
      </c>
      <c r="C338" s="272"/>
      <c r="D338" s="272"/>
      <c r="E338" s="272"/>
      <c r="F338" s="272"/>
      <c r="G338" s="272"/>
      <c r="H338" s="272">
        <v>3</v>
      </c>
      <c r="I338" s="272"/>
      <c r="J338" s="272"/>
      <c r="K338" s="272"/>
      <c r="L338" s="272"/>
      <c r="M338" s="272"/>
      <c r="N338" s="272"/>
      <c r="O338" s="272"/>
      <c r="P338" s="272"/>
      <c r="Q338" s="272"/>
      <c r="R338" s="272"/>
      <c r="S338" s="272"/>
      <c r="T338" s="272"/>
      <c r="U338" s="272"/>
      <c r="V338" s="272"/>
      <c r="W338" s="272"/>
      <c r="X338" s="272"/>
      <c r="Y338" s="272"/>
      <c r="Z338" s="272"/>
      <c r="AA338" s="272"/>
      <c r="AB338" s="272"/>
      <c r="AC338" s="272"/>
      <c r="AD338" s="272"/>
      <c r="AE338" s="272"/>
      <c r="AF338" s="272"/>
      <c r="AG338" s="272"/>
      <c r="AH338" s="272"/>
      <c r="AI338" s="272"/>
      <c r="AJ338" s="272"/>
      <c r="AK338" s="272"/>
      <c r="AL338" s="272"/>
      <c r="AM338" s="272"/>
      <c r="AN338" s="272"/>
      <c r="AO338" s="272"/>
      <c r="AP338" s="272"/>
      <c r="AQ338" s="273"/>
      <c r="AR338" s="272"/>
    </row>
    <row r="339" spans="1:67">
      <c r="A339" s="329" t="s">
        <v>1749</v>
      </c>
      <c r="B339" s="330">
        <v>10</v>
      </c>
      <c r="C339" s="272"/>
      <c r="D339" s="272"/>
      <c r="E339" s="272"/>
      <c r="F339" s="272"/>
      <c r="G339" s="272"/>
      <c r="H339" s="272">
        <v>10</v>
      </c>
      <c r="I339" s="272"/>
      <c r="J339" s="272"/>
      <c r="K339" s="272"/>
      <c r="L339" s="272"/>
      <c r="M339" s="272"/>
      <c r="N339" s="272"/>
      <c r="O339" s="272"/>
      <c r="P339" s="272"/>
      <c r="Q339" s="272"/>
      <c r="R339" s="272"/>
      <c r="S339" s="272"/>
      <c r="T339" s="272"/>
      <c r="U339" s="272"/>
      <c r="V339" s="272"/>
      <c r="W339" s="272"/>
      <c r="X339" s="272"/>
      <c r="Y339" s="272"/>
      <c r="Z339" s="272"/>
      <c r="AA339" s="272"/>
      <c r="AB339" s="272"/>
      <c r="AC339" s="272"/>
      <c r="AD339" s="272"/>
      <c r="AE339" s="272"/>
      <c r="AF339" s="272"/>
      <c r="AG339" s="272"/>
      <c r="AH339" s="272"/>
      <c r="AI339" s="272"/>
      <c r="AJ339" s="272"/>
      <c r="AK339" s="272"/>
      <c r="AL339" s="272"/>
      <c r="AM339" s="272"/>
      <c r="AN339" s="272"/>
      <c r="AO339" s="272"/>
      <c r="AP339" s="272"/>
      <c r="AQ339" s="273"/>
      <c r="AR339" s="272"/>
    </row>
    <row r="340" spans="1:67">
      <c r="A340" s="329" t="s">
        <v>1750</v>
      </c>
      <c r="B340" s="330">
        <v>10</v>
      </c>
      <c r="C340" s="272"/>
      <c r="D340" s="272"/>
      <c r="E340" s="272"/>
      <c r="F340" s="272"/>
      <c r="G340" s="272"/>
      <c r="H340" s="272">
        <v>10</v>
      </c>
      <c r="I340" s="272"/>
      <c r="J340" s="272"/>
      <c r="K340" s="272"/>
      <c r="L340" s="272"/>
      <c r="M340" s="272"/>
      <c r="N340" s="272"/>
      <c r="O340" s="272"/>
      <c r="P340" s="272"/>
      <c r="Q340" s="272"/>
      <c r="R340" s="272"/>
      <c r="S340" s="272"/>
      <c r="T340" s="272"/>
      <c r="U340" s="272"/>
      <c r="V340" s="272"/>
      <c r="W340" s="272"/>
      <c r="X340" s="272"/>
      <c r="Y340" s="272"/>
      <c r="Z340" s="272"/>
      <c r="AA340" s="272"/>
      <c r="AB340" s="272"/>
      <c r="AC340" s="272"/>
      <c r="AD340" s="272"/>
      <c r="AE340" s="272"/>
      <c r="AF340" s="272"/>
      <c r="AG340" s="272"/>
      <c r="AH340" s="272"/>
      <c r="AI340" s="272"/>
      <c r="AJ340" s="272"/>
      <c r="AK340" s="272"/>
      <c r="AL340" s="272"/>
      <c r="AM340" s="272"/>
      <c r="AN340" s="272"/>
      <c r="AO340" s="272"/>
      <c r="AP340" s="272"/>
      <c r="AQ340" s="273"/>
      <c r="AR340" s="272"/>
    </row>
    <row r="341" spans="1:67" s="260" customFormat="1">
      <c r="A341" s="331" t="s">
        <v>1751</v>
      </c>
      <c r="B341" s="332">
        <v>567</v>
      </c>
      <c r="C341" s="256">
        <v>60</v>
      </c>
      <c r="D341" s="256">
        <v>30</v>
      </c>
      <c r="E341" s="256">
        <v>60</v>
      </c>
      <c r="F341" s="256">
        <v>15</v>
      </c>
      <c r="G341" s="256"/>
      <c r="H341" s="256">
        <v>62</v>
      </c>
      <c r="I341" s="256">
        <v>40</v>
      </c>
      <c r="J341" s="256"/>
      <c r="K341" s="256"/>
      <c r="L341" s="256">
        <v>50</v>
      </c>
      <c r="M341" s="256"/>
      <c r="N341" s="256"/>
      <c r="O341" s="256"/>
      <c r="P341" s="256">
        <v>65</v>
      </c>
      <c r="Q341" s="256">
        <v>34</v>
      </c>
      <c r="R341" s="256">
        <v>5</v>
      </c>
      <c r="S341" s="256">
        <v>12</v>
      </c>
      <c r="T341" s="256"/>
      <c r="U341" s="256"/>
      <c r="V341" s="256"/>
      <c r="W341" s="256"/>
      <c r="X341" s="256"/>
      <c r="Y341" s="256">
        <v>15</v>
      </c>
      <c r="Z341" s="256"/>
      <c r="AA341" s="256">
        <v>30</v>
      </c>
      <c r="AB341" s="256"/>
      <c r="AC341" s="256"/>
      <c r="AD341" s="256"/>
      <c r="AE341" s="256"/>
      <c r="AF341" s="256">
        <v>13</v>
      </c>
      <c r="AG341" s="256">
        <v>13</v>
      </c>
      <c r="AH341" s="256">
        <v>20</v>
      </c>
      <c r="AI341" s="256"/>
      <c r="AJ341" s="256">
        <v>13</v>
      </c>
      <c r="AK341" s="256"/>
      <c r="AL341" s="256">
        <v>21</v>
      </c>
      <c r="AM341" s="256"/>
      <c r="AN341" s="256"/>
      <c r="AO341" s="256">
        <v>9</v>
      </c>
      <c r="AP341" s="256"/>
      <c r="AQ341" s="257"/>
      <c r="AR341" s="256"/>
      <c r="AS341" s="258"/>
      <c r="AT341" s="258"/>
      <c r="AU341" s="258"/>
      <c r="AV341" s="258"/>
      <c r="AW341" s="258"/>
      <c r="AX341" s="258"/>
      <c r="AY341" s="258"/>
      <c r="AZ341" s="259"/>
      <c r="BA341" s="259"/>
      <c r="BB341" s="259"/>
      <c r="BC341" s="259"/>
      <c r="BD341" s="259"/>
      <c r="BE341" s="259"/>
      <c r="BF341" s="259"/>
      <c r="BG341" s="259"/>
      <c r="BH341" s="259"/>
      <c r="BI341" s="259"/>
      <c r="BJ341" s="259"/>
      <c r="BK341" s="259"/>
      <c r="BL341" s="259"/>
      <c r="BM341" s="259"/>
      <c r="BN341" s="259"/>
      <c r="BO341" s="259"/>
    </row>
    <row r="342" spans="1:67" s="265" customFormat="1">
      <c r="A342" s="325" t="s">
        <v>1752</v>
      </c>
      <c r="B342" s="326">
        <v>39</v>
      </c>
      <c r="C342" s="261"/>
      <c r="D342" s="261"/>
      <c r="E342" s="261"/>
      <c r="F342" s="261"/>
      <c r="G342" s="261"/>
      <c r="H342" s="261">
        <v>15</v>
      </c>
      <c r="I342" s="261"/>
      <c r="J342" s="261"/>
      <c r="K342" s="261"/>
      <c r="L342" s="261"/>
      <c r="M342" s="261"/>
      <c r="N342" s="261"/>
      <c r="O342" s="261"/>
      <c r="P342" s="261"/>
      <c r="Q342" s="261"/>
      <c r="R342" s="261"/>
      <c r="S342" s="261"/>
      <c r="T342" s="261"/>
      <c r="U342" s="261"/>
      <c r="V342" s="261"/>
      <c r="W342" s="261"/>
      <c r="X342" s="261"/>
      <c r="Y342" s="261">
        <v>15</v>
      </c>
      <c r="Z342" s="261"/>
      <c r="AA342" s="261"/>
      <c r="AB342" s="261"/>
      <c r="AC342" s="261"/>
      <c r="AD342" s="261"/>
      <c r="AE342" s="261"/>
      <c r="AF342" s="261"/>
      <c r="AG342" s="261"/>
      <c r="AH342" s="261"/>
      <c r="AI342" s="261"/>
      <c r="AJ342" s="261"/>
      <c r="AK342" s="261"/>
      <c r="AL342" s="261"/>
      <c r="AM342" s="261"/>
      <c r="AN342" s="261"/>
      <c r="AO342" s="261">
        <v>9</v>
      </c>
      <c r="AP342" s="261"/>
      <c r="AQ342" s="262"/>
      <c r="AR342" s="261"/>
      <c r="AS342" s="263"/>
      <c r="AT342" s="263"/>
      <c r="AU342" s="263"/>
      <c r="AV342" s="263"/>
      <c r="AW342" s="263"/>
      <c r="AX342" s="263"/>
      <c r="AY342" s="263"/>
      <c r="AZ342" s="264"/>
      <c r="BA342" s="264"/>
      <c r="BB342" s="264"/>
      <c r="BC342" s="264"/>
      <c r="BD342" s="264"/>
      <c r="BE342" s="264"/>
      <c r="BF342" s="264"/>
      <c r="BG342" s="264"/>
      <c r="BH342" s="264"/>
      <c r="BI342" s="264"/>
      <c r="BJ342" s="264"/>
      <c r="BK342" s="264"/>
      <c r="BL342" s="264"/>
      <c r="BM342" s="264"/>
      <c r="BN342" s="264"/>
      <c r="BO342" s="264"/>
    </row>
    <row r="343" spans="1:67" s="265" customFormat="1">
      <c r="A343" s="325" t="s">
        <v>1753</v>
      </c>
      <c r="B343" s="326">
        <v>41</v>
      </c>
      <c r="C343" s="261"/>
      <c r="D343" s="261"/>
      <c r="E343" s="261"/>
      <c r="F343" s="261"/>
      <c r="G343" s="261"/>
      <c r="H343" s="261">
        <v>20</v>
      </c>
      <c r="I343" s="261"/>
      <c r="J343" s="261"/>
      <c r="K343" s="261"/>
      <c r="L343" s="261"/>
      <c r="M343" s="261"/>
      <c r="N343" s="261"/>
      <c r="O343" s="261"/>
      <c r="P343" s="261"/>
      <c r="Q343" s="261"/>
      <c r="R343" s="261"/>
      <c r="S343" s="261"/>
      <c r="T343" s="261"/>
      <c r="U343" s="261"/>
      <c r="V343" s="261"/>
      <c r="W343" s="261"/>
      <c r="X343" s="261"/>
      <c r="Y343" s="261"/>
      <c r="Z343" s="261"/>
      <c r="AA343" s="261"/>
      <c r="AB343" s="261"/>
      <c r="AC343" s="261"/>
      <c r="AD343" s="261"/>
      <c r="AE343" s="261"/>
      <c r="AF343" s="261"/>
      <c r="AG343" s="261"/>
      <c r="AH343" s="261"/>
      <c r="AI343" s="261"/>
      <c r="AJ343" s="261"/>
      <c r="AK343" s="261"/>
      <c r="AL343" s="261">
        <v>21</v>
      </c>
      <c r="AM343" s="261"/>
      <c r="AN343" s="261"/>
      <c r="AO343" s="261"/>
      <c r="AP343" s="261"/>
      <c r="AQ343" s="262"/>
      <c r="AR343" s="261"/>
      <c r="AS343" s="263"/>
      <c r="AT343" s="263"/>
      <c r="AU343" s="263"/>
      <c r="AV343" s="263"/>
      <c r="AW343" s="263"/>
      <c r="AX343" s="263"/>
      <c r="AY343" s="263"/>
      <c r="AZ343" s="264"/>
      <c r="BA343" s="264"/>
      <c r="BB343" s="264"/>
      <c r="BC343" s="264"/>
      <c r="BD343" s="264"/>
      <c r="BE343" s="264"/>
      <c r="BF343" s="264"/>
      <c r="BG343" s="264"/>
      <c r="BH343" s="264"/>
      <c r="BI343" s="264"/>
      <c r="BJ343" s="264"/>
      <c r="BK343" s="264"/>
      <c r="BL343" s="264"/>
      <c r="BM343" s="264"/>
      <c r="BN343" s="264"/>
      <c r="BO343" s="264"/>
    </row>
    <row r="344" spans="1:67" s="265" customFormat="1">
      <c r="A344" s="325" t="s">
        <v>1525</v>
      </c>
      <c r="B344" s="326">
        <v>50</v>
      </c>
      <c r="C344" s="261"/>
      <c r="D344" s="261"/>
      <c r="E344" s="261"/>
      <c r="F344" s="261"/>
      <c r="G344" s="261"/>
      <c r="H344" s="261"/>
      <c r="I344" s="261"/>
      <c r="J344" s="261"/>
      <c r="K344" s="261"/>
      <c r="L344" s="261">
        <v>50</v>
      </c>
      <c r="M344" s="261"/>
      <c r="N344" s="261"/>
      <c r="O344" s="261"/>
      <c r="P344" s="261"/>
      <c r="Q344" s="261"/>
      <c r="R344" s="261"/>
      <c r="S344" s="261"/>
      <c r="T344" s="261"/>
      <c r="U344" s="261"/>
      <c r="V344" s="261"/>
      <c r="W344" s="261"/>
      <c r="X344" s="261"/>
      <c r="Y344" s="261"/>
      <c r="Z344" s="261"/>
      <c r="AA344" s="261"/>
      <c r="AB344" s="261"/>
      <c r="AC344" s="261"/>
      <c r="AD344" s="261"/>
      <c r="AE344" s="261"/>
      <c r="AF344" s="261"/>
      <c r="AG344" s="261"/>
      <c r="AH344" s="261"/>
      <c r="AI344" s="261"/>
      <c r="AJ344" s="261"/>
      <c r="AK344" s="261"/>
      <c r="AL344" s="261"/>
      <c r="AM344" s="261"/>
      <c r="AN344" s="261"/>
      <c r="AO344" s="261"/>
      <c r="AP344" s="261"/>
      <c r="AQ344" s="262"/>
      <c r="AR344" s="261"/>
      <c r="AS344" s="263"/>
      <c r="AT344" s="263"/>
      <c r="AU344" s="263"/>
      <c r="AV344" s="263"/>
      <c r="AW344" s="263"/>
      <c r="AX344" s="263"/>
      <c r="AY344" s="263"/>
      <c r="AZ344" s="264"/>
      <c r="BA344" s="264"/>
      <c r="BB344" s="264"/>
      <c r="BC344" s="264"/>
      <c r="BD344" s="264"/>
      <c r="BE344" s="264"/>
      <c r="BF344" s="264"/>
      <c r="BG344" s="264"/>
      <c r="BH344" s="264"/>
      <c r="BI344" s="264"/>
      <c r="BJ344" s="264"/>
      <c r="BK344" s="264"/>
      <c r="BL344" s="264"/>
      <c r="BM344" s="264"/>
      <c r="BN344" s="264"/>
      <c r="BO344" s="264"/>
    </row>
    <row r="345" spans="1:67" s="265" customFormat="1">
      <c r="A345" s="325" t="s">
        <v>1505</v>
      </c>
      <c r="B345" s="326">
        <v>30</v>
      </c>
      <c r="C345" s="261"/>
      <c r="D345" s="261"/>
      <c r="E345" s="261"/>
      <c r="F345" s="261"/>
      <c r="G345" s="261"/>
      <c r="H345" s="261"/>
      <c r="I345" s="261"/>
      <c r="J345" s="261"/>
      <c r="K345" s="261"/>
      <c r="L345" s="261"/>
      <c r="M345" s="261"/>
      <c r="N345" s="261"/>
      <c r="O345" s="261"/>
      <c r="P345" s="261"/>
      <c r="Q345" s="261"/>
      <c r="R345" s="261"/>
      <c r="S345" s="261"/>
      <c r="T345" s="261"/>
      <c r="U345" s="261"/>
      <c r="V345" s="261"/>
      <c r="W345" s="261"/>
      <c r="X345" s="261"/>
      <c r="Y345" s="261"/>
      <c r="Z345" s="261"/>
      <c r="AA345" s="261">
        <v>30</v>
      </c>
      <c r="AB345" s="261"/>
      <c r="AC345" s="261"/>
      <c r="AD345" s="261"/>
      <c r="AE345" s="261"/>
      <c r="AF345" s="261"/>
      <c r="AG345" s="261"/>
      <c r="AH345" s="261"/>
      <c r="AI345" s="261"/>
      <c r="AJ345" s="261"/>
      <c r="AK345" s="261"/>
      <c r="AL345" s="261"/>
      <c r="AM345" s="261"/>
      <c r="AN345" s="261"/>
      <c r="AO345" s="261"/>
      <c r="AP345" s="261"/>
      <c r="AQ345" s="262"/>
      <c r="AR345" s="261"/>
      <c r="AS345" s="263"/>
      <c r="AT345" s="263"/>
      <c r="AU345" s="263"/>
      <c r="AV345" s="263"/>
      <c r="AW345" s="263"/>
      <c r="AX345" s="263"/>
      <c r="AY345" s="263"/>
      <c r="AZ345" s="264"/>
      <c r="BA345" s="264"/>
      <c r="BB345" s="264"/>
      <c r="BC345" s="264"/>
      <c r="BD345" s="264"/>
      <c r="BE345" s="264"/>
      <c r="BF345" s="264"/>
      <c r="BG345" s="264"/>
      <c r="BH345" s="264"/>
      <c r="BI345" s="264"/>
      <c r="BJ345" s="264"/>
      <c r="BK345" s="264"/>
      <c r="BL345" s="264"/>
      <c r="BM345" s="264"/>
      <c r="BN345" s="264"/>
      <c r="BO345" s="264"/>
    </row>
    <row r="346" spans="1:67" s="265" customFormat="1">
      <c r="A346" s="325" t="s">
        <v>1524</v>
      </c>
      <c r="B346" s="326">
        <v>30</v>
      </c>
      <c r="C346" s="261"/>
      <c r="D346" s="261"/>
      <c r="E346" s="261"/>
      <c r="F346" s="261"/>
      <c r="G346" s="261"/>
      <c r="H346" s="261"/>
      <c r="I346" s="261">
        <v>30</v>
      </c>
      <c r="J346" s="261"/>
      <c r="K346" s="261"/>
      <c r="L346" s="261"/>
      <c r="M346" s="261"/>
      <c r="N346" s="261"/>
      <c r="O346" s="261"/>
      <c r="P346" s="261"/>
      <c r="Q346" s="261"/>
      <c r="R346" s="261"/>
      <c r="S346" s="261"/>
      <c r="T346" s="261"/>
      <c r="U346" s="261"/>
      <c r="V346" s="261"/>
      <c r="W346" s="261"/>
      <c r="X346" s="261"/>
      <c r="Y346" s="261"/>
      <c r="Z346" s="261"/>
      <c r="AA346" s="261"/>
      <c r="AB346" s="261"/>
      <c r="AC346" s="261"/>
      <c r="AD346" s="261"/>
      <c r="AE346" s="261"/>
      <c r="AF346" s="261"/>
      <c r="AG346" s="261"/>
      <c r="AH346" s="261"/>
      <c r="AI346" s="261"/>
      <c r="AJ346" s="261"/>
      <c r="AK346" s="261"/>
      <c r="AL346" s="261"/>
      <c r="AM346" s="261"/>
      <c r="AN346" s="261"/>
      <c r="AO346" s="261"/>
      <c r="AP346" s="261"/>
      <c r="AQ346" s="262"/>
      <c r="AR346" s="261"/>
      <c r="AS346" s="263"/>
      <c r="AT346" s="263"/>
      <c r="AU346" s="263"/>
      <c r="AV346" s="263"/>
      <c r="AW346" s="263"/>
      <c r="AX346" s="263"/>
      <c r="AY346" s="263"/>
      <c r="AZ346" s="264"/>
      <c r="BA346" s="264"/>
      <c r="BB346" s="264"/>
      <c r="BC346" s="264"/>
      <c r="BD346" s="264"/>
      <c r="BE346" s="264"/>
      <c r="BF346" s="264"/>
      <c r="BG346" s="264"/>
      <c r="BH346" s="264"/>
      <c r="BI346" s="264"/>
      <c r="BJ346" s="264"/>
      <c r="BK346" s="264"/>
      <c r="BL346" s="264"/>
      <c r="BM346" s="264"/>
      <c r="BN346" s="264"/>
      <c r="BO346" s="264"/>
    </row>
    <row r="347" spans="1:67" s="265" customFormat="1">
      <c r="A347" s="325" t="s">
        <v>1754</v>
      </c>
      <c r="B347" s="326">
        <v>51</v>
      </c>
      <c r="C347" s="261"/>
      <c r="D347" s="261"/>
      <c r="E347" s="261"/>
      <c r="F347" s="261"/>
      <c r="G347" s="261"/>
      <c r="H347" s="261"/>
      <c r="I347" s="261"/>
      <c r="J347" s="261"/>
      <c r="K347" s="261"/>
      <c r="L347" s="261"/>
      <c r="M347" s="261"/>
      <c r="N347" s="261"/>
      <c r="O347" s="261"/>
      <c r="P347" s="261"/>
      <c r="Q347" s="261">
        <v>34</v>
      </c>
      <c r="R347" s="261">
        <v>5</v>
      </c>
      <c r="S347" s="261">
        <v>12</v>
      </c>
      <c r="T347" s="261"/>
      <c r="U347" s="261"/>
      <c r="V347" s="261"/>
      <c r="W347" s="261"/>
      <c r="X347" s="261"/>
      <c r="Y347" s="261"/>
      <c r="Z347" s="261"/>
      <c r="AA347" s="261"/>
      <c r="AB347" s="261"/>
      <c r="AC347" s="261"/>
      <c r="AD347" s="261"/>
      <c r="AE347" s="261"/>
      <c r="AF347" s="261"/>
      <c r="AG347" s="261"/>
      <c r="AH347" s="261"/>
      <c r="AI347" s="261"/>
      <c r="AJ347" s="261"/>
      <c r="AK347" s="261"/>
      <c r="AL347" s="261"/>
      <c r="AM347" s="261"/>
      <c r="AN347" s="261"/>
      <c r="AO347" s="261"/>
      <c r="AP347" s="261"/>
      <c r="AQ347" s="262"/>
      <c r="AR347" s="261"/>
      <c r="AS347" s="263"/>
      <c r="AT347" s="263"/>
      <c r="AU347" s="263"/>
      <c r="AV347" s="263"/>
      <c r="AW347" s="263"/>
      <c r="AX347" s="263"/>
      <c r="AY347" s="263"/>
      <c r="AZ347" s="264"/>
      <c r="BA347" s="264"/>
      <c r="BB347" s="264"/>
      <c r="BC347" s="264"/>
      <c r="BD347" s="264"/>
      <c r="BE347" s="264"/>
      <c r="BF347" s="264"/>
      <c r="BG347" s="264"/>
      <c r="BH347" s="264"/>
      <c r="BI347" s="264"/>
      <c r="BJ347" s="264"/>
      <c r="BK347" s="264"/>
      <c r="BL347" s="264"/>
      <c r="BM347" s="264"/>
      <c r="BN347" s="264"/>
      <c r="BO347" s="264"/>
    </row>
    <row r="348" spans="1:67" s="265" customFormat="1">
      <c r="A348" s="325" t="s">
        <v>1755</v>
      </c>
      <c r="B348" s="326">
        <v>55</v>
      </c>
      <c r="C348" s="261"/>
      <c r="D348" s="261"/>
      <c r="E348" s="261"/>
      <c r="F348" s="261"/>
      <c r="G348" s="261"/>
      <c r="H348" s="261"/>
      <c r="I348" s="261"/>
      <c r="J348" s="261"/>
      <c r="K348" s="261"/>
      <c r="L348" s="261"/>
      <c r="M348" s="261"/>
      <c r="N348" s="261"/>
      <c r="O348" s="261"/>
      <c r="P348" s="261">
        <v>42</v>
      </c>
      <c r="Q348" s="261"/>
      <c r="R348" s="261"/>
      <c r="S348" s="261"/>
      <c r="T348" s="261"/>
      <c r="U348" s="261"/>
      <c r="V348" s="261"/>
      <c r="W348" s="261"/>
      <c r="X348" s="261"/>
      <c r="Y348" s="261"/>
      <c r="Z348" s="261"/>
      <c r="AA348" s="261"/>
      <c r="AB348" s="261"/>
      <c r="AC348" s="261"/>
      <c r="AD348" s="261"/>
      <c r="AE348" s="261"/>
      <c r="AF348" s="261"/>
      <c r="AG348" s="261"/>
      <c r="AH348" s="261"/>
      <c r="AI348" s="261"/>
      <c r="AJ348" s="261">
        <v>13</v>
      </c>
      <c r="AK348" s="261"/>
      <c r="AL348" s="261"/>
      <c r="AM348" s="261"/>
      <c r="AN348" s="261"/>
      <c r="AO348" s="261"/>
      <c r="AP348" s="261"/>
      <c r="AQ348" s="262"/>
      <c r="AR348" s="261"/>
      <c r="AS348" s="263"/>
      <c r="AT348" s="263"/>
      <c r="AU348" s="263"/>
      <c r="AV348" s="263"/>
      <c r="AW348" s="263"/>
      <c r="AX348" s="263"/>
      <c r="AY348" s="263"/>
      <c r="AZ348" s="264"/>
      <c r="BA348" s="264"/>
      <c r="BB348" s="264"/>
      <c r="BC348" s="264"/>
      <c r="BD348" s="264"/>
      <c r="BE348" s="264"/>
      <c r="BF348" s="264"/>
      <c r="BG348" s="264"/>
      <c r="BH348" s="264"/>
      <c r="BI348" s="264"/>
      <c r="BJ348" s="264"/>
      <c r="BK348" s="264"/>
      <c r="BL348" s="264"/>
      <c r="BM348" s="264"/>
      <c r="BN348" s="264"/>
      <c r="BO348" s="264"/>
    </row>
    <row r="349" spans="1:67" s="265" customFormat="1" ht="30">
      <c r="A349" s="333" t="s">
        <v>1756</v>
      </c>
      <c r="B349" s="326">
        <v>43</v>
      </c>
      <c r="C349" s="261"/>
      <c r="D349" s="261"/>
      <c r="E349" s="261"/>
      <c r="F349" s="261"/>
      <c r="G349" s="261"/>
      <c r="H349" s="261"/>
      <c r="I349" s="261"/>
      <c r="J349" s="261"/>
      <c r="K349" s="261"/>
      <c r="L349" s="261"/>
      <c r="M349" s="261"/>
      <c r="N349" s="261"/>
      <c r="O349" s="261"/>
      <c r="P349" s="261">
        <v>23</v>
      </c>
      <c r="Q349" s="261"/>
      <c r="R349" s="261"/>
      <c r="S349" s="261"/>
      <c r="T349" s="261"/>
      <c r="U349" s="261"/>
      <c r="V349" s="261"/>
      <c r="W349" s="261"/>
      <c r="X349" s="261"/>
      <c r="Y349" s="261"/>
      <c r="Z349" s="261"/>
      <c r="AA349" s="261"/>
      <c r="AB349" s="261"/>
      <c r="AC349" s="261"/>
      <c r="AD349" s="261"/>
      <c r="AE349" s="261"/>
      <c r="AF349" s="261"/>
      <c r="AG349" s="261"/>
      <c r="AH349" s="261">
        <v>20</v>
      </c>
      <c r="AI349" s="261"/>
      <c r="AJ349" s="261"/>
      <c r="AK349" s="261"/>
      <c r="AL349" s="261"/>
      <c r="AM349" s="261"/>
      <c r="AN349" s="261"/>
      <c r="AO349" s="261"/>
      <c r="AP349" s="261"/>
      <c r="AQ349" s="262"/>
      <c r="AR349" s="261"/>
      <c r="AS349" s="263"/>
      <c r="AT349" s="263"/>
      <c r="AU349" s="263"/>
      <c r="AV349" s="263"/>
      <c r="AW349" s="263"/>
      <c r="AX349" s="263"/>
      <c r="AY349" s="263"/>
      <c r="AZ349" s="264"/>
      <c r="BA349" s="264"/>
      <c r="BB349" s="264"/>
      <c r="BC349" s="264"/>
      <c r="BD349" s="264"/>
      <c r="BE349" s="264"/>
      <c r="BF349" s="264"/>
      <c r="BG349" s="264"/>
      <c r="BH349" s="264"/>
      <c r="BI349" s="264"/>
      <c r="BJ349" s="264"/>
      <c r="BK349" s="264"/>
      <c r="BL349" s="264"/>
      <c r="BM349" s="264"/>
      <c r="BN349" s="264"/>
      <c r="BO349" s="264"/>
    </row>
    <row r="350" spans="1:67" s="265" customFormat="1">
      <c r="A350" s="325" t="s">
        <v>1757</v>
      </c>
      <c r="B350" s="326">
        <v>26</v>
      </c>
      <c r="C350" s="261"/>
      <c r="D350" s="261"/>
      <c r="E350" s="261"/>
      <c r="F350" s="261"/>
      <c r="G350" s="261"/>
      <c r="H350" s="261"/>
      <c r="I350" s="261"/>
      <c r="J350" s="261"/>
      <c r="K350" s="261"/>
      <c r="L350" s="261"/>
      <c r="M350" s="261"/>
      <c r="N350" s="261"/>
      <c r="O350" s="261"/>
      <c r="P350" s="261"/>
      <c r="Q350" s="261"/>
      <c r="R350" s="261"/>
      <c r="S350" s="261"/>
      <c r="T350" s="261"/>
      <c r="U350" s="261"/>
      <c r="V350" s="261"/>
      <c r="W350" s="261"/>
      <c r="X350" s="261"/>
      <c r="Y350" s="261"/>
      <c r="Z350" s="261"/>
      <c r="AA350" s="261"/>
      <c r="AB350" s="261"/>
      <c r="AC350" s="261"/>
      <c r="AD350" s="261"/>
      <c r="AE350" s="261"/>
      <c r="AF350" s="261">
        <v>13</v>
      </c>
      <c r="AG350" s="261">
        <v>13</v>
      </c>
      <c r="AH350" s="261"/>
      <c r="AI350" s="261"/>
      <c r="AJ350" s="261"/>
      <c r="AK350" s="261"/>
      <c r="AL350" s="261"/>
      <c r="AM350" s="261"/>
      <c r="AN350" s="261"/>
      <c r="AO350" s="261"/>
      <c r="AP350" s="261"/>
      <c r="AQ350" s="262"/>
      <c r="AR350" s="261"/>
      <c r="AS350" s="263"/>
      <c r="AT350" s="263"/>
      <c r="AU350" s="263"/>
      <c r="AV350" s="263"/>
      <c r="AW350" s="263"/>
      <c r="AX350" s="263"/>
      <c r="AY350" s="263"/>
      <c r="AZ350" s="264"/>
      <c r="BA350" s="264"/>
      <c r="BB350" s="264"/>
      <c r="BC350" s="264"/>
      <c r="BD350" s="264"/>
      <c r="BE350" s="264"/>
      <c r="BF350" s="264"/>
      <c r="BG350" s="264"/>
      <c r="BH350" s="264"/>
      <c r="BI350" s="264"/>
      <c r="BJ350" s="264"/>
      <c r="BK350" s="264"/>
      <c r="BL350" s="264"/>
      <c r="BM350" s="264"/>
      <c r="BN350" s="264"/>
      <c r="BO350" s="264"/>
    </row>
    <row r="351" spans="1:67" s="265" customFormat="1">
      <c r="A351" s="325" t="s">
        <v>1758</v>
      </c>
      <c r="B351" s="326">
        <v>37</v>
      </c>
      <c r="C351" s="261"/>
      <c r="D351" s="261"/>
      <c r="E351" s="261"/>
      <c r="F351" s="261"/>
      <c r="G351" s="261"/>
      <c r="H351" s="261">
        <v>27</v>
      </c>
      <c r="I351" s="261">
        <v>10</v>
      </c>
      <c r="J351" s="261"/>
      <c r="K351" s="261"/>
      <c r="L351" s="261"/>
      <c r="M351" s="261"/>
      <c r="N351" s="261"/>
      <c r="O351" s="261"/>
      <c r="P351" s="261"/>
      <c r="Q351" s="261"/>
      <c r="R351" s="261"/>
      <c r="S351" s="261"/>
      <c r="T351" s="261"/>
      <c r="U351" s="261"/>
      <c r="V351" s="261"/>
      <c r="W351" s="261"/>
      <c r="X351" s="261"/>
      <c r="Y351" s="261"/>
      <c r="Z351" s="261"/>
      <c r="AA351" s="261"/>
      <c r="AB351" s="261"/>
      <c r="AC351" s="261"/>
      <c r="AD351" s="261"/>
      <c r="AE351" s="261"/>
      <c r="AF351" s="261"/>
      <c r="AG351" s="261"/>
      <c r="AH351" s="261"/>
      <c r="AI351" s="261"/>
      <c r="AJ351" s="261"/>
      <c r="AK351" s="261"/>
      <c r="AL351" s="261"/>
      <c r="AM351" s="261"/>
      <c r="AN351" s="261"/>
      <c r="AO351" s="261"/>
      <c r="AP351" s="261"/>
      <c r="AQ351" s="262"/>
      <c r="AR351" s="261"/>
      <c r="AS351" s="263"/>
      <c r="AT351" s="263"/>
      <c r="AU351" s="263"/>
      <c r="AV351" s="263"/>
      <c r="AW351" s="263"/>
      <c r="AX351" s="263"/>
      <c r="AY351" s="263"/>
      <c r="AZ351" s="264"/>
      <c r="BA351" s="264"/>
      <c r="BB351" s="264"/>
      <c r="BC351" s="264"/>
      <c r="BD351" s="264"/>
      <c r="BE351" s="264"/>
      <c r="BF351" s="264"/>
      <c r="BG351" s="264"/>
      <c r="BH351" s="264"/>
      <c r="BI351" s="264"/>
      <c r="BJ351" s="264"/>
      <c r="BK351" s="264"/>
      <c r="BL351" s="264"/>
      <c r="BM351" s="264"/>
      <c r="BN351" s="264"/>
      <c r="BO351" s="264"/>
    </row>
    <row r="352" spans="1:67" s="265" customFormat="1">
      <c r="A352" s="325" t="s">
        <v>1504</v>
      </c>
      <c r="B352" s="326">
        <v>60</v>
      </c>
      <c r="C352" s="261"/>
      <c r="D352" s="261"/>
      <c r="E352" s="261">
        <v>60</v>
      </c>
      <c r="F352" s="261"/>
      <c r="G352" s="261"/>
      <c r="H352" s="261"/>
      <c r="I352" s="261"/>
      <c r="J352" s="261"/>
      <c r="K352" s="261"/>
      <c r="L352" s="261"/>
      <c r="M352" s="261"/>
      <c r="N352" s="261"/>
      <c r="O352" s="261"/>
      <c r="P352" s="261"/>
      <c r="Q352" s="261"/>
      <c r="R352" s="261"/>
      <c r="S352" s="261"/>
      <c r="T352" s="261"/>
      <c r="U352" s="261"/>
      <c r="V352" s="261"/>
      <c r="W352" s="261"/>
      <c r="X352" s="261"/>
      <c r="Y352" s="261"/>
      <c r="Z352" s="261"/>
      <c r="AA352" s="261"/>
      <c r="AB352" s="261"/>
      <c r="AC352" s="261"/>
      <c r="AD352" s="261"/>
      <c r="AE352" s="261"/>
      <c r="AF352" s="261"/>
      <c r="AG352" s="261"/>
      <c r="AH352" s="261"/>
      <c r="AI352" s="261"/>
      <c r="AJ352" s="261"/>
      <c r="AK352" s="261"/>
      <c r="AL352" s="261"/>
      <c r="AM352" s="261"/>
      <c r="AN352" s="261"/>
      <c r="AO352" s="261"/>
      <c r="AP352" s="261"/>
      <c r="AQ352" s="262"/>
      <c r="AR352" s="261"/>
      <c r="AS352" s="263"/>
      <c r="AT352" s="263"/>
      <c r="AU352" s="263"/>
      <c r="AV352" s="263"/>
      <c r="AW352" s="263"/>
      <c r="AX352" s="263"/>
      <c r="AY352" s="263"/>
      <c r="AZ352" s="264"/>
      <c r="BA352" s="264"/>
      <c r="BB352" s="264"/>
      <c r="BC352" s="264"/>
      <c r="BD352" s="264"/>
      <c r="BE352" s="264"/>
      <c r="BF352" s="264"/>
      <c r="BG352" s="264"/>
      <c r="BH352" s="264"/>
      <c r="BI352" s="264"/>
      <c r="BJ352" s="264"/>
      <c r="BK352" s="264"/>
      <c r="BL352" s="264"/>
      <c r="BM352" s="264"/>
      <c r="BN352" s="264"/>
      <c r="BO352" s="264"/>
    </row>
    <row r="353" spans="1:67" s="265" customFormat="1">
      <c r="A353" s="325" t="s">
        <v>1759</v>
      </c>
      <c r="B353" s="326">
        <v>30</v>
      </c>
      <c r="C353" s="261"/>
      <c r="D353" s="261">
        <v>30</v>
      </c>
      <c r="E353" s="261"/>
      <c r="F353" s="261"/>
      <c r="G353" s="261"/>
      <c r="H353" s="261"/>
      <c r="I353" s="261"/>
      <c r="J353" s="261"/>
      <c r="K353" s="261"/>
      <c r="L353" s="261"/>
      <c r="M353" s="261"/>
      <c r="N353" s="261"/>
      <c r="O353" s="261"/>
      <c r="P353" s="261"/>
      <c r="Q353" s="261"/>
      <c r="R353" s="261"/>
      <c r="S353" s="261"/>
      <c r="T353" s="261"/>
      <c r="U353" s="261"/>
      <c r="V353" s="261"/>
      <c r="W353" s="261"/>
      <c r="X353" s="261"/>
      <c r="Y353" s="261"/>
      <c r="Z353" s="261"/>
      <c r="AA353" s="261"/>
      <c r="AB353" s="261"/>
      <c r="AC353" s="261"/>
      <c r="AD353" s="261"/>
      <c r="AE353" s="261"/>
      <c r="AF353" s="261"/>
      <c r="AG353" s="261"/>
      <c r="AH353" s="261"/>
      <c r="AI353" s="261"/>
      <c r="AJ353" s="261"/>
      <c r="AK353" s="261"/>
      <c r="AL353" s="261"/>
      <c r="AM353" s="261"/>
      <c r="AN353" s="261"/>
      <c r="AO353" s="261"/>
      <c r="AP353" s="261"/>
      <c r="AQ353" s="262"/>
      <c r="AR353" s="261"/>
      <c r="AS353" s="263"/>
      <c r="AT353" s="263"/>
      <c r="AU353" s="263"/>
      <c r="AV353" s="263"/>
      <c r="AW353" s="263"/>
      <c r="AX353" s="263"/>
      <c r="AY353" s="263"/>
      <c r="AZ353" s="264"/>
      <c r="BA353" s="264"/>
      <c r="BB353" s="264"/>
      <c r="BC353" s="264"/>
      <c r="BD353" s="264"/>
      <c r="BE353" s="264"/>
      <c r="BF353" s="264"/>
      <c r="BG353" s="264"/>
      <c r="BH353" s="264"/>
      <c r="BI353" s="264"/>
      <c r="BJ353" s="264"/>
      <c r="BK353" s="264"/>
      <c r="BL353" s="264"/>
      <c r="BM353" s="264"/>
      <c r="BN353" s="264"/>
      <c r="BO353" s="264"/>
    </row>
    <row r="354" spans="1:67" s="265" customFormat="1">
      <c r="A354" s="325" t="s">
        <v>1760</v>
      </c>
      <c r="B354" s="326">
        <v>60</v>
      </c>
      <c r="C354" s="261">
        <v>60</v>
      </c>
      <c r="D354" s="261"/>
      <c r="E354" s="261"/>
      <c r="F354" s="261"/>
      <c r="G354" s="261"/>
      <c r="H354" s="261"/>
      <c r="I354" s="261"/>
      <c r="J354" s="261"/>
      <c r="K354" s="261"/>
      <c r="L354" s="261"/>
      <c r="M354" s="261"/>
      <c r="N354" s="261"/>
      <c r="O354" s="261"/>
      <c r="P354" s="261"/>
      <c r="Q354" s="261"/>
      <c r="R354" s="261"/>
      <c r="S354" s="261"/>
      <c r="T354" s="261"/>
      <c r="U354" s="261"/>
      <c r="V354" s="261"/>
      <c r="W354" s="261"/>
      <c r="X354" s="261"/>
      <c r="Y354" s="261"/>
      <c r="Z354" s="261"/>
      <c r="AA354" s="261"/>
      <c r="AB354" s="261"/>
      <c r="AC354" s="261"/>
      <c r="AD354" s="261"/>
      <c r="AE354" s="261"/>
      <c r="AF354" s="261"/>
      <c r="AG354" s="261"/>
      <c r="AH354" s="261"/>
      <c r="AI354" s="261"/>
      <c r="AJ354" s="261"/>
      <c r="AK354" s="261"/>
      <c r="AL354" s="261"/>
      <c r="AM354" s="261"/>
      <c r="AN354" s="261"/>
      <c r="AO354" s="261"/>
      <c r="AP354" s="261"/>
      <c r="AQ354" s="262"/>
      <c r="AR354" s="261"/>
      <c r="AS354" s="263"/>
      <c r="AT354" s="263"/>
      <c r="AU354" s="263"/>
      <c r="AV354" s="263"/>
      <c r="AW354" s="263"/>
      <c r="AX354" s="263"/>
      <c r="AY354" s="263"/>
      <c r="AZ354" s="264"/>
      <c r="BA354" s="264"/>
      <c r="BB354" s="264"/>
      <c r="BC354" s="264"/>
      <c r="BD354" s="264"/>
      <c r="BE354" s="264"/>
      <c r="BF354" s="264"/>
      <c r="BG354" s="264"/>
      <c r="BH354" s="264"/>
      <c r="BI354" s="264"/>
      <c r="BJ354" s="264"/>
      <c r="BK354" s="264"/>
      <c r="BL354" s="264"/>
      <c r="BM354" s="264"/>
      <c r="BN354" s="264"/>
      <c r="BO354" s="264"/>
    </row>
    <row r="355" spans="1:67" s="265" customFormat="1">
      <c r="A355" s="325" t="s">
        <v>1761</v>
      </c>
      <c r="B355" s="326">
        <v>15</v>
      </c>
      <c r="C355" s="261"/>
      <c r="D355" s="261"/>
      <c r="E355" s="261"/>
      <c r="F355" s="261">
        <v>15</v>
      </c>
      <c r="G355" s="261"/>
      <c r="H355" s="261"/>
      <c r="I355" s="261"/>
      <c r="J355" s="261"/>
      <c r="K355" s="261"/>
      <c r="L355" s="261"/>
      <c r="M355" s="261"/>
      <c r="N355" s="261"/>
      <c r="O355" s="261"/>
      <c r="P355" s="261"/>
      <c r="Q355" s="261"/>
      <c r="R355" s="261"/>
      <c r="S355" s="261"/>
      <c r="T355" s="261"/>
      <c r="U355" s="261"/>
      <c r="V355" s="261"/>
      <c r="W355" s="261"/>
      <c r="X355" s="261"/>
      <c r="Y355" s="261"/>
      <c r="Z355" s="261"/>
      <c r="AA355" s="261"/>
      <c r="AB355" s="261"/>
      <c r="AC355" s="261"/>
      <c r="AD355" s="261"/>
      <c r="AE355" s="261"/>
      <c r="AF355" s="261"/>
      <c r="AG355" s="261"/>
      <c r="AH355" s="261"/>
      <c r="AI355" s="261"/>
      <c r="AJ355" s="261"/>
      <c r="AK355" s="261"/>
      <c r="AL355" s="261"/>
      <c r="AM355" s="261"/>
      <c r="AN355" s="261"/>
      <c r="AO355" s="261"/>
      <c r="AP355" s="261"/>
      <c r="AQ355" s="262"/>
      <c r="AR355" s="261"/>
      <c r="AS355" s="263"/>
      <c r="AT355" s="263"/>
      <c r="AU355" s="263"/>
      <c r="AV355" s="263"/>
      <c r="AW355" s="263"/>
      <c r="AX355" s="263"/>
      <c r="AY355" s="263"/>
      <c r="AZ355" s="264"/>
      <c r="BA355" s="264"/>
      <c r="BB355" s="264"/>
      <c r="BC355" s="264"/>
      <c r="BD355" s="264"/>
      <c r="BE355" s="264"/>
      <c r="BF355" s="264"/>
      <c r="BG355" s="264"/>
      <c r="BH355" s="264"/>
      <c r="BI355" s="264"/>
      <c r="BJ355" s="264"/>
      <c r="BK355" s="264"/>
      <c r="BL355" s="264"/>
      <c r="BM355" s="264"/>
      <c r="BN355" s="264"/>
      <c r="BO355" s="264"/>
    </row>
    <row r="356" spans="1:67" s="260" customFormat="1">
      <c r="A356" s="331" t="s">
        <v>1762</v>
      </c>
      <c r="B356" s="332">
        <f>SUM(B357+B358+B359)</f>
        <v>72</v>
      </c>
      <c r="C356" s="256"/>
      <c r="D356" s="256"/>
      <c r="E356" s="256"/>
      <c r="F356" s="256">
        <v>15</v>
      </c>
      <c r="G356" s="256">
        <v>30</v>
      </c>
      <c r="H356" s="256"/>
      <c r="I356" s="256">
        <v>2</v>
      </c>
      <c r="J356" s="256"/>
      <c r="K356" s="256"/>
      <c r="L356" s="256"/>
      <c r="M356" s="256"/>
      <c r="N356" s="256"/>
      <c r="O356" s="256"/>
      <c r="P356" s="256">
        <v>10</v>
      </c>
      <c r="Q356" s="256">
        <v>8</v>
      </c>
      <c r="R356" s="256"/>
      <c r="S356" s="256"/>
      <c r="T356" s="256"/>
      <c r="U356" s="256"/>
      <c r="V356" s="256"/>
      <c r="W356" s="256"/>
      <c r="X356" s="256"/>
      <c r="Y356" s="256">
        <v>2</v>
      </c>
      <c r="Z356" s="256"/>
      <c r="AA356" s="256">
        <v>1</v>
      </c>
      <c r="AB356" s="256"/>
      <c r="AC356" s="256"/>
      <c r="AD356" s="256"/>
      <c r="AE356" s="256"/>
      <c r="AF356" s="256"/>
      <c r="AG356" s="256">
        <v>4</v>
      </c>
      <c r="AH356" s="256"/>
      <c r="AI356" s="256"/>
      <c r="AJ356" s="256"/>
      <c r="AK356" s="256"/>
      <c r="AL356" s="256"/>
      <c r="AM356" s="256"/>
      <c r="AN356" s="256"/>
      <c r="AO356" s="256"/>
      <c r="AP356" s="256"/>
      <c r="AQ356" s="257"/>
      <c r="AR356" s="256"/>
      <c r="AS356" s="258"/>
      <c r="AT356" s="258"/>
      <c r="AU356" s="258"/>
      <c r="AV356" s="258"/>
      <c r="AW356" s="258"/>
      <c r="AX356" s="258"/>
      <c r="AY356" s="258"/>
      <c r="AZ356" s="259"/>
      <c r="BA356" s="259"/>
      <c r="BB356" s="259"/>
      <c r="BC356" s="259"/>
      <c r="BD356" s="259"/>
      <c r="BE356" s="259"/>
      <c r="BF356" s="259"/>
      <c r="BG356" s="259"/>
      <c r="BH356" s="259"/>
      <c r="BI356" s="259"/>
      <c r="BJ356" s="259"/>
      <c r="BK356" s="259"/>
      <c r="BL356" s="259"/>
      <c r="BM356" s="259"/>
      <c r="BN356" s="259"/>
      <c r="BO356" s="259"/>
    </row>
    <row r="357" spans="1:67" s="265" customFormat="1">
      <c r="A357" s="325" t="s">
        <v>1510</v>
      </c>
      <c r="B357" s="326">
        <v>35</v>
      </c>
      <c r="C357" s="261"/>
      <c r="D357" s="261"/>
      <c r="E357" s="261"/>
      <c r="F357" s="261"/>
      <c r="G357" s="261">
        <v>30</v>
      </c>
      <c r="H357" s="261"/>
      <c r="I357" s="261">
        <v>2</v>
      </c>
      <c r="J357" s="261"/>
      <c r="K357" s="261"/>
      <c r="L357" s="261"/>
      <c r="M357" s="261"/>
      <c r="N357" s="261"/>
      <c r="O357" s="261"/>
      <c r="P357" s="261"/>
      <c r="Q357" s="261"/>
      <c r="R357" s="261"/>
      <c r="S357" s="261"/>
      <c r="T357" s="261"/>
      <c r="U357" s="261"/>
      <c r="V357" s="261"/>
      <c r="W357" s="261"/>
      <c r="X357" s="261"/>
      <c r="Y357" s="261">
        <v>2</v>
      </c>
      <c r="Z357" s="261"/>
      <c r="AA357" s="261">
        <v>1</v>
      </c>
      <c r="AB357" s="261"/>
      <c r="AC357" s="261"/>
      <c r="AD357" s="261"/>
      <c r="AE357" s="261"/>
      <c r="AF357" s="261"/>
      <c r="AG357" s="261"/>
      <c r="AH357" s="261"/>
      <c r="AI357" s="261"/>
      <c r="AJ357" s="261"/>
      <c r="AK357" s="261"/>
      <c r="AL357" s="261"/>
      <c r="AM357" s="261"/>
      <c r="AN357" s="261"/>
      <c r="AO357" s="261"/>
      <c r="AP357" s="261"/>
      <c r="AQ357" s="262"/>
      <c r="AR357" s="261"/>
      <c r="AS357" s="263"/>
      <c r="AT357" s="263"/>
      <c r="AU357" s="263"/>
      <c r="AV357" s="263"/>
      <c r="AW357" s="263"/>
      <c r="AX357" s="263"/>
      <c r="AY357" s="263"/>
      <c r="AZ357" s="264"/>
      <c r="BA357" s="264"/>
      <c r="BB357" s="264"/>
      <c r="BC357" s="264"/>
      <c r="BD357" s="264"/>
      <c r="BE357" s="264"/>
      <c r="BF357" s="264"/>
      <c r="BG357" s="264"/>
      <c r="BH357" s="264"/>
      <c r="BI357" s="264"/>
      <c r="BJ357" s="264"/>
      <c r="BK357" s="264"/>
      <c r="BL357" s="264"/>
      <c r="BM357" s="264"/>
      <c r="BN357" s="264"/>
      <c r="BO357" s="264"/>
    </row>
    <row r="358" spans="1:67" s="265" customFormat="1">
      <c r="A358" s="324" t="s">
        <v>1763</v>
      </c>
      <c r="B358" s="326">
        <v>22</v>
      </c>
      <c r="C358" s="261"/>
      <c r="D358" s="261"/>
      <c r="E358" s="261"/>
      <c r="F358" s="261"/>
      <c r="G358" s="261"/>
      <c r="H358" s="261"/>
      <c r="I358" s="261"/>
      <c r="J358" s="261"/>
      <c r="K358" s="261"/>
      <c r="L358" s="261"/>
      <c r="M358" s="261"/>
      <c r="N358" s="261"/>
      <c r="O358" s="261"/>
      <c r="P358" s="261">
        <v>10</v>
      </c>
      <c r="Q358" s="261">
        <v>8</v>
      </c>
      <c r="R358" s="261"/>
      <c r="S358" s="261"/>
      <c r="T358" s="261"/>
      <c r="U358" s="261"/>
      <c r="V358" s="261"/>
      <c r="W358" s="261"/>
      <c r="X358" s="261"/>
      <c r="Y358" s="261"/>
      <c r="Z358" s="261"/>
      <c r="AA358" s="261"/>
      <c r="AB358" s="261"/>
      <c r="AC358" s="261"/>
      <c r="AD358" s="261"/>
      <c r="AE358" s="261"/>
      <c r="AF358" s="261"/>
      <c r="AG358" s="261">
        <v>4</v>
      </c>
      <c r="AH358" s="261"/>
      <c r="AI358" s="261"/>
      <c r="AJ358" s="261"/>
      <c r="AK358" s="261"/>
      <c r="AL358" s="261"/>
      <c r="AM358" s="261"/>
      <c r="AN358" s="261"/>
      <c r="AO358" s="261"/>
      <c r="AP358" s="261"/>
      <c r="AQ358" s="262"/>
      <c r="AR358" s="261"/>
      <c r="AS358" s="263"/>
      <c r="AT358" s="263"/>
      <c r="AU358" s="263"/>
      <c r="AV358" s="263"/>
      <c r="AW358" s="263"/>
      <c r="AX358" s="263"/>
      <c r="AY358" s="263"/>
      <c r="AZ358" s="264"/>
      <c r="BA358" s="264"/>
      <c r="BB358" s="264"/>
      <c r="BC358" s="264"/>
      <c r="BD358" s="264"/>
      <c r="BE358" s="264"/>
      <c r="BF358" s="264"/>
      <c r="BG358" s="264"/>
      <c r="BH358" s="264"/>
      <c r="BI358" s="264"/>
      <c r="BJ358" s="264"/>
      <c r="BK358" s="264"/>
      <c r="BL358" s="264"/>
      <c r="BM358" s="264"/>
      <c r="BN358" s="264"/>
      <c r="BO358" s="264"/>
    </row>
    <row r="359" spans="1:67" s="265" customFormat="1">
      <c r="A359" s="324" t="s">
        <v>1764</v>
      </c>
      <c r="B359" s="326">
        <v>15</v>
      </c>
      <c r="C359" s="261"/>
      <c r="D359" s="261"/>
      <c r="E359" s="261"/>
      <c r="F359" s="261">
        <v>15</v>
      </c>
      <c r="G359" s="261"/>
      <c r="H359" s="261"/>
      <c r="I359" s="261"/>
      <c r="J359" s="261"/>
      <c r="K359" s="261"/>
      <c r="L359" s="261"/>
      <c r="M359" s="261"/>
      <c r="N359" s="261"/>
      <c r="O359" s="261"/>
      <c r="P359" s="261"/>
      <c r="Q359" s="261"/>
      <c r="R359" s="261"/>
      <c r="S359" s="261"/>
      <c r="T359" s="261"/>
      <c r="U359" s="261"/>
      <c r="V359" s="261"/>
      <c r="W359" s="261"/>
      <c r="X359" s="261"/>
      <c r="Y359" s="261"/>
      <c r="Z359" s="261"/>
      <c r="AA359" s="261"/>
      <c r="AB359" s="261"/>
      <c r="AC359" s="261"/>
      <c r="AD359" s="261"/>
      <c r="AE359" s="261"/>
      <c r="AF359" s="261"/>
      <c r="AG359" s="261"/>
      <c r="AH359" s="261"/>
      <c r="AI359" s="261"/>
      <c r="AJ359" s="261"/>
      <c r="AK359" s="261"/>
      <c r="AL359" s="261"/>
      <c r="AM359" s="261"/>
      <c r="AN359" s="261"/>
      <c r="AO359" s="261"/>
      <c r="AP359" s="261"/>
      <c r="AQ359" s="262"/>
      <c r="AR359" s="261"/>
      <c r="AS359" s="263"/>
      <c r="AT359" s="263"/>
      <c r="AU359" s="263"/>
      <c r="AV359" s="263"/>
      <c r="AW359" s="263"/>
      <c r="AX359" s="263"/>
      <c r="AY359" s="263"/>
      <c r="AZ359" s="264"/>
      <c r="BA359" s="264"/>
      <c r="BB359" s="264"/>
      <c r="BC359" s="264"/>
      <c r="BD359" s="264"/>
      <c r="BE359" s="264"/>
      <c r="BF359" s="264"/>
      <c r="BG359" s="264"/>
      <c r="BH359" s="264"/>
      <c r="BI359" s="264"/>
      <c r="BJ359" s="264"/>
      <c r="BK359" s="264"/>
      <c r="BL359" s="264"/>
      <c r="BM359" s="264"/>
      <c r="BN359" s="264"/>
      <c r="BO359" s="264"/>
    </row>
    <row r="360" spans="1:67" s="260" customFormat="1">
      <c r="A360" s="323" t="s">
        <v>1765</v>
      </c>
      <c r="B360" s="167">
        <v>105</v>
      </c>
      <c r="C360" s="256"/>
      <c r="D360" s="256"/>
      <c r="E360" s="256"/>
      <c r="F360" s="256"/>
      <c r="G360" s="256"/>
      <c r="H360" s="256"/>
      <c r="I360" s="256"/>
      <c r="J360" s="256"/>
      <c r="K360" s="256"/>
      <c r="L360" s="256">
        <v>105</v>
      </c>
      <c r="M360" s="256"/>
      <c r="N360" s="256"/>
      <c r="O360" s="256"/>
      <c r="P360" s="256"/>
      <c r="Q360" s="256"/>
      <c r="R360" s="256"/>
      <c r="S360" s="256"/>
      <c r="T360" s="256"/>
      <c r="U360" s="256"/>
      <c r="V360" s="256"/>
      <c r="W360" s="256"/>
      <c r="X360" s="256"/>
      <c r="Y360" s="256"/>
      <c r="Z360" s="256"/>
      <c r="AA360" s="256"/>
      <c r="AB360" s="256"/>
      <c r="AC360" s="256"/>
      <c r="AD360" s="256"/>
      <c r="AE360" s="256"/>
      <c r="AF360" s="256"/>
      <c r="AG360" s="256"/>
      <c r="AH360" s="256"/>
      <c r="AI360" s="256"/>
      <c r="AJ360" s="256"/>
      <c r="AK360" s="256"/>
      <c r="AL360" s="256"/>
      <c r="AM360" s="256"/>
      <c r="AN360" s="256"/>
      <c r="AO360" s="256"/>
      <c r="AP360" s="256"/>
      <c r="AQ360" s="257"/>
      <c r="AR360" s="256"/>
      <c r="AS360" s="258"/>
      <c r="AT360" s="258"/>
      <c r="AU360" s="258"/>
      <c r="AV360" s="258"/>
      <c r="AW360" s="258"/>
      <c r="AX360" s="258"/>
      <c r="AY360" s="258"/>
      <c r="AZ360" s="259"/>
      <c r="BA360" s="259"/>
      <c r="BB360" s="259"/>
      <c r="BC360" s="259"/>
      <c r="BD360" s="259"/>
      <c r="BE360" s="259"/>
      <c r="BF360" s="259"/>
      <c r="BG360" s="259"/>
      <c r="BH360" s="259"/>
      <c r="BI360" s="259"/>
      <c r="BJ360" s="259"/>
      <c r="BK360" s="259"/>
      <c r="BL360" s="259"/>
      <c r="BM360" s="259"/>
      <c r="BN360" s="259"/>
      <c r="BO360" s="259"/>
    </row>
    <row r="361" spans="1:67" s="265" customFormat="1">
      <c r="A361" s="324" t="s">
        <v>1521</v>
      </c>
      <c r="B361" s="298">
        <v>60</v>
      </c>
      <c r="C361" s="261"/>
      <c r="D361" s="261"/>
      <c r="E361" s="261"/>
      <c r="F361" s="261"/>
      <c r="G361" s="261"/>
      <c r="H361" s="261"/>
      <c r="I361" s="261"/>
      <c r="J361" s="261"/>
      <c r="K361" s="261"/>
      <c r="L361" s="261">
        <v>60</v>
      </c>
      <c r="M361" s="261"/>
      <c r="N361" s="261"/>
      <c r="O361" s="261"/>
      <c r="P361" s="261"/>
      <c r="Q361" s="261"/>
      <c r="R361" s="261"/>
      <c r="S361" s="261"/>
      <c r="T361" s="261"/>
      <c r="U361" s="261"/>
      <c r="V361" s="261"/>
      <c r="W361" s="261"/>
      <c r="X361" s="261"/>
      <c r="Y361" s="261"/>
      <c r="Z361" s="261"/>
      <c r="AA361" s="261"/>
      <c r="AB361" s="261"/>
      <c r="AC361" s="261"/>
      <c r="AD361" s="261"/>
      <c r="AE361" s="261"/>
      <c r="AF361" s="261"/>
      <c r="AG361" s="261"/>
      <c r="AH361" s="261"/>
      <c r="AI361" s="261"/>
      <c r="AJ361" s="261"/>
      <c r="AK361" s="261"/>
      <c r="AL361" s="261"/>
      <c r="AM361" s="261"/>
      <c r="AN361" s="261"/>
      <c r="AO361" s="261"/>
      <c r="AP361" s="261"/>
      <c r="AQ361" s="262"/>
      <c r="AR361" s="261"/>
      <c r="AS361" s="263"/>
      <c r="AT361" s="263"/>
      <c r="AU361" s="263"/>
      <c r="AV361" s="263"/>
      <c r="AW361" s="263"/>
      <c r="AX361" s="263"/>
      <c r="AY361" s="263"/>
      <c r="AZ361" s="264"/>
      <c r="BA361" s="264"/>
      <c r="BB361" s="264"/>
      <c r="BC361" s="264"/>
      <c r="BD361" s="264"/>
      <c r="BE361" s="264"/>
      <c r="BF361" s="264"/>
      <c r="BG361" s="264"/>
      <c r="BH361" s="264"/>
      <c r="BI361" s="264"/>
      <c r="BJ361" s="264"/>
      <c r="BK361" s="264"/>
      <c r="BL361" s="264"/>
      <c r="BM361" s="264"/>
      <c r="BN361" s="264"/>
      <c r="BO361" s="264"/>
    </row>
    <row r="362" spans="1:67" s="265" customFormat="1">
      <c r="A362" s="324" t="s">
        <v>1766</v>
      </c>
      <c r="B362" s="298">
        <v>45</v>
      </c>
      <c r="C362" s="261"/>
      <c r="D362" s="261"/>
      <c r="E362" s="261"/>
      <c r="F362" s="261"/>
      <c r="G362" s="261"/>
      <c r="H362" s="261"/>
      <c r="I362" s="261"/>
      <c r="J362" s="261"/>
      <c r="K362" s="261"/>
      <c r="L362" s="261">
        <v>45</v>
      </c>
      <c r="M362" s="261"/>
      <c r="N362" s="261"/>
      <c r="O362" s="261"/>
      <c r="P362" s="261"/>
      <c r="Q362" s="261"/>
      <c r="R362" s="261"/>
      <c r="S362" s="261"/>
      <c r="T362" s="261"/>
      <c r="U362" s="261"/>
      <c r="V362" s="261"/>
      <c r="W362" s="261"/>
      <c r="X362" s="261"/>
      <c r="Y362" s="261"/>
      <c r="Z362" s="261"/>
      <c r="AA362" s="261"/>
      <c r="AB362" s="261"/>
      <c r="AC362" s="261"/>
      <c r="AD362" s="261"/>
      <c r="AE362" s="261"/>
      <c r="AF362" s="261"/>
      <c r="AG362" s="261"/>
      <c r="AH362" s="261"/>
      <c r="AI362" s="261"/>
      <c r="AJ362" s="261"/>
      <c r="AK362" s="261"/>
      <c r="AL362" s="261"/>
      <c r="AM362" s="261"/>
      <c r="AN362" s="261"/>
      <c r="AO362" s="261"/>
      <c r="AP362" s="261"/>
      <c r="AQ362" s="262"/>
      <c r="AR362" s="261"/>
      <c r="AS362" s="263"/>
      <c r="AT362" s="263"/>
      <c r="AU362" s="263"/>
      <c r="AV362" s="263"/>
      <c r="AW362" s="263"/>
      <c r="AX362" s="263"/>
      <c r="AY362" s="263"/>
      <c r="AZ362" s="264"/>
      <c r="BA362" s="264"/>
      <c r="BB362" s="264"/>
      <c r="BC362" s="264"/>
      <c r="BD362" s="264"/>
      <c r="BE362" s="264"/>
      <c r="BF362" s="264"/>
      <c r="BG362" s="264"/>
      <c r="BH362" s="264"/>
      <c r="BI362" s="264"/>
      <c r="BJ362" s="264"/>
      <c r="BK362" s="264"/>
      <c r="BL362" s="264"/>
      <c r="BM362" s="264"/>
      <c r="BN362" s="264"/>
      <c r="BO362" s="264"/>
    </row>
    <row r="363" spans="1:67" s="260" customFormat="1">
      <c r="A363" s="323" t="s">
        <v>1767</v>
      </c>
      <c r="B363" s="167">
        <v>127</v>
      </c>
      <c r="C363" s="256"/>
      <c r="D363" s="256"/>
      <c r="E363" s="256"/>
      <c r="F363" s="256">
        <v>30</v>
      </c>
      <c r="G363" s="256">
        <v>49</v>
      </c>
      <c r="H363" s="256"/>
      <c r="I363" s="256">
        <v>15</v>
      </c>
      <c r="J363" s="256"/>
      <c r="K363" s="256"/>
      <c r="L363" s="256"/>
      <c r="M363" s="256"/>
      <c r="N363" s="256"/>
      <c r="O363" s="256"/>
      <c r="P363" s="256"/>
      <c r="Q363" s="256"/>
      <c r="R363" s="256"/>
      <c r="S363" s="256"/>
      <c r="T363" s="256"/>
      <c r="U363" s="256"/>
      <c r="V363" s="256"/>
      <c r="W363" s="256"/>
      <c r="X363" s="256"/>
      <c r="Y363" s="256">
        <v>15</v>
      </c>
      <c r="Z363" s="256"/>
      <c r="AA363" s="256">
        <v>3</v>
      </c>
      <c r="AB363" s="256"/>
      <c r="AC363" s="256"/>
      <c r="AD363" s="256"/>
      <c r="AE363" s="256"/>
      <c r="AF363" s="256"/>
      <c r="AG363" s="256"/>
      <c r="AH363" s="256"/>
      <c r="AI363" s="256"/>
      <c r="AJ363" s="256"/>
      <c r="AK363" s="256"/>
      <c r="AL363" s="256">
        <v>15</v>
      </c>
      <c r="AM363" s="256"/>
      <c r="AN363" s="256"/>
      <c r="AO363" s="256"/>
      <c r="AP363" s="256"/>
      <c r="AQ363" s="257"/>
      <c r="AR363" s="256"/>
      <c r="AS363" s="258"/>
      <c r="AT363" s="258"/>
      <c r="AU363" s="258"/>
      <c r="AV363" s="258"/>
      <c r="AW363" s="258"/>
      <c r="AX363" s="258"/>
      <c r="AY363" s="258"/>
      <c r="AZ363" s="259"/>
      <c r="BA363" s="259"/>
      <c r="BB363" s="259"/>
      <c r="BC363" s="259"/>
      <c r="BD363" s="259"/>
      <c r="BE363" s="259"/>
      <c r="BF363" s="259"/>
      <c r="BG363" s="259"/>
      <c r="BH363" s="259"/>
      <c r="BI363" s="259"/>
      <c r="BJ363" s="259"/>
      <c r="BK363" s="259"/>
      <c r="BL363" s="259"/>
      <c r="BM363" s="259"/>
      <c r="BN363" s="259"/>
      <c r="BO363" s="259"/>
    </row>
    <row r="364" spans="1:67" s="265" customFormat="1">
      <c r="A364" s="325" t="s">
        <v>1768</v>
      </c>
      <c r="B364" s="326">
        <v>30</v>
      </c>
      <c r="C364" s="261"/>
      <c r="D364" s="261"/>
      <c r="E364" s="261"/>
      <c r="F364" s="261">
        <v>30</v>
      </c>
      <c r="G364" s="261"/>
      <c r="H364" s="261"/>
      <c r="I364" s="261"/>
      <c r="J364" s="261"/>
      <c r="K364" s="261"/>
      <c r="L364" s="261"/>
      <c r="M364" s="261"/>
      <c r="N364" s="261"/>
      <c r="O364" s="261"/>
      <c r="P364" s="261"/>
      <c r="Q364" s="261"/>
      <c r="R364" s="261"/>
      <c r="S364" s="261"/>
      <c r="T364" s="261"/>
      <c r="U364" s="261"/>
      <c r="V364" s="261"/>
      <c r="W364" s="261"/>
      <c r="X364" s="261"/>
      <c r="Y364" s="261"/>
      <c r="Z364" s="261"/>
      <c r="AA364" s="261"/>
      <c r="AB364" s="261"/>
      <c r="AC364" s="261"/>
      <c r="AD364" s="261"/>
      <c r="AE364" s="261"/>
      <c r="AF364" s="261"/>
      <c r="AG364" s="261"/>
      <c r="AH364" s="261"/>
      <c r="AI364" s="261"/>
      <c r="AJ364" s="261"/>
      <c r="AK364" s="261"/>
      <c r="AL364" s="261"/>
      <c r="AM364" s="261"/>
      <c r="AN364" s="261"/>
      <c r="AO364" s="261"/>
      <c r="AP364" s="261"/>
      <c r="AQ364" s="262"/>
      <c r="AR364" s="261"/>
      <c r="AS364" s="263"/>
      <c r="AT364" s="263"/>
      <c r="AU364" s="263"/>
      <c r="AV364" s="263"/>
      <c r="AW364" s="263"/>
      <c r="AX364" s="263"/>
      <c r="AY364" s="263"/>
      <c r="AZ364" s="264"/>
      <c r="BA364" s="264"/>
      <c r="BB364" s="264"/>
      <c r="BC364" s="264"/>
      <c r="BD364" s="264"/>
      <c r="BE364" s="264"/>
      <c r="BF364" s="264"/>
      <c r="BG364" s="264"/>
      <c r="BH364" s="264"/>
      <c r="BI364" s="264"/>
      <c r="BJ364" s="264"/>
      <c r="BK364" s="264"/>
      <c r="BL364" s="264"/>
      <c r="BM364" s="264"/>
      <c r="BN364" s="264"/>
      <c r="BO364" s="264"/>
    </row>
    <row r="365" spans="1:67" s="265" customFormat="1">
      <c r="A365" s="325" t="s">
        <v>1769</v>
      </c>
      <c r="B365" s="326">
        <v>40</v>
      </c>
      <c r="C365" s="261"/>
      <c r="D365" s="261"/>
      <c r="E365" s="261"/>
      <c r="F365" s="261"/>
      <c r="G365" s="261">
        <v>25</v>
      </c>
      <c r="H365" s="261"/>
      <c r="I365" s="261"/>
      <c r="J365" s="261"/>
      <c r="K365" s="261"/>
      <c r="L365" s="261"/>
      <c r="M365" s="261"/>
      <c r="N365" s="261"/>
      <c r="O365" s="261"/>
      <c r="P365" s="261"/>
      <c r="Q365" s="261"/>
      <c r="R365" s="261"/>
      <c r="S365" s="261"/>
      <c r="T365" s="261"/>
      <c r="U365" s="261"/>
      <c r="V365" s="261"/>
      <c r="W365" s="261"/>
      <c r="X365" s="261"/>
      <c r="Y365" s="261"/>
      <c r="Z365" s="261"/>
      <c r="AA365" s="261"/>
      <c r="AB365" s="261"/>
      <c r="AC365" s="261"/>
      <c r="AD365" s="261"/>
      <c r="AE365" s="261"/>
      <c r="AF365" s="261"/>
      <c r="AG365" s="261"/>
      <c r="AH365" s="261"/>
      <c r="AI365" s="261"/>
      <c r="AJ365" s="261"/>
      <c r="AK365" s="261"/>
      <c r="AL365" s="261">
        <v>15</v>
      </c>
      <c r="AM365" s="261"/>
      <c r="AN365" s="261"/>
      <c r="AO365" s="261"/>
      <c r="AP365" s="261"/>
      <c r="AQ365" s="262"/>
      <c r="AR365" s="261"/>
      <c r="AS365" s="263"/>
      <c r="AT365" s="263"/>
      <c r="AU365" s="263"/>
      <c r="AV365" s="263"/>
      <c r="AW365" s="263"/>
      <c r="AX365" s="263"/>
      <c r="AY365" s="263"/>
      <c r="AZ365" s="264"/>
      <c r="BA365" s="264"/>
      <c r="BB365" s="264"/>
      <c r="BC365" s="264"/>
      <c r="BD365" s="264"/>
      <c r="BE365" s="264"/>
      <c r="BF365" s="264"/>
      <c r="BG365" s="264"/>
      <c r="BH365" s="264"/>
      <c r="BI365" s="264"/>
      <c r="BJ365" s="264"/>
      <c r="BK365" s="264"/>
      <c r="BL365" s="264"/>
      <c r="BM365" s="264"/>
      <c r="BN365" s="264"/>
      <c r="BO365" s="264"/>
    </row>
    <row r="366" spans="1:67" s="265" customFormat="1">
      <c r="A366" s="325" t="s">
        <v>1770</v>
      </c>
      <c r="B366" s="326">
        <v>57</v>
      </c>
      <c r="C366" s="261"/>
      <c r="D366" s="261"/>
      <c r="E366" s="261"/>
      <c r="F366" s="261"/>
      <c r="G366" s="261">
        <v>24</v>
      </c>
      <c r="H366" s="261"/>
      <c r="I366" s="261">
        <v>15</v>
      </c>
      <c r="J366" s="261"/>
      <c r="K366" s="261"/>
      <c r="L366" s="261"/>
      <c r="M366" s="261"/>
      <c r="N366" s="261"/>
      <c r="O366" s="261"/>
      <c r="P366" s="261"/>
      <c r="Q366" s="261"/>
      <c r="R366" s="261"/>
      <c r="S366" s="261"/>
      <c r="T366" s="261"/>
      <c r="U366" s="261"/>
      <c r="V366" s="261"/>
      <c r="W366" s="261"/>
      <c r="X366" s="261"/>
      <c r="Y366" s="261">
        <v>15</v>
      </c>
      <c r="Z366" s="261"/>
      <c r="AA366" s="261">
        <v>3</v>
      </c>
      <c r="AB366" s="261"/>
      <c r="AC366" s="261"/>
      <c r="AD366" s="261"/>
      <c r="AE366" s="261"/>
      <c r="AF366" s="261"/>
      <c r="AG366" s="261"/>
      <c r="AH366" s="261"/>
      <c r="AI366" s="261"/>
      <c r="AJ366" s="261"/>
      <c r="AK366" s="261"/>
      <c r="AL366" s="261"/>
      <c r="AM366" s="261"/>
      <c r="AN366" s="261"/>
      <c r="AO366" s="261"/>
      <c r="AP366" s="261"/>
      <c r="AQ366" s="262"/>
      <c r="AR366" s="261"/>
      <c r="AS366" s="263"/>
      <c r="AT366" s="263"/>
      <c r="AU366" s="263"/>
      <c r="AV366" s="263"/>
      <c r="AW366" s="263"/>
      <c r="AX366" s="263"/>
      <c r="AY366" s="263"/>
      <c r="AZ366" s="264"/>
      <c r="BA366" s="264"/>
      <c r="BB366" s="264"/>
      <c r="BC366" s="264"/>
      <c r="BD366" s="264"/>
      <c r="BE366" s="264"/>
      <c r="BF366" s="264"/>
      <c r="BG366" s="264"/>
      <c r="BH366" s="264"/>
      <c r="BI366" s="264"/>
      <c r="BJ366" s="264"/>
      <c r="BK366" s="264"/>
      <c r="BL366" s="264"/>
      <c r="BM366" s="264"/>
      <c r="BN366" s="264"/>
      <c r="BO366" s="264"/>
    </row>
    <row r="367" spans="1:67" s="260" customFormat="1">
      <c r="A367" s="323" t="s">
        <v>1771</v>
      </c>
      <c r="B367" s="167">
        <v>101</v>
      </c>
      <c r="C367" s="256">
        <v>7</v>
      </c>
      <c r="D367" s="256">
        <v>6</v>
      </c>
      <c r="E367" s="256">
        <v>6</v>
      </c>
      <c r="F367" s="256">
        <v>1</v>
      </c>
      <c r="G367" s="256">
        <v>17</v>
      </c>
      <c r="H367" s="256">
        <v>22</v>
      </c>
      <c r="I367" s="256">
        <v>12</v>
      </c>
      <c r="J367" s="256"/>
      <c r="K367" s="256"/>
      <c r="L367" s="256">
        <v>10</v>
      </c>
      <c r="M367" s="256"/>
      <c r="N367" s="256"/>
      <c r="O367" s="256"/>
      <c r="P367" s="256">
        <v>20</v>
      </c>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256"/>
      <c r="AN367" s="256"/>
      <c r="AO367" s="256"/>
      <c r="AP367" s="256"/>
      <c r="AQ367" s="257"/>
      <c r="AR367" s="256"/>
      <c r="AS367" s="258"/>
      <c r="AT367" s="258"/>
      <c r="AU367" s="258"/>
      <c r="AV367" s="258"/>
      <c r="AW367" s="258"/>
      <c r="AX367" s="258"/>
      <c r="AY367" s="258"/>
      <c r="AZ367" s="259"/>
      <c r="BA367" s="259"/>
      <c r="BB367" s="259"/>
      <c r="BC367" s="259"/>
      <c r="BD367" s="259"/>
      <c r="BE367" s="259"/>
      <c r="BF367" s="259"/>
      <c r="BG367" s="259"/>
      <c r="BH367" s="259"/>
      <c r="BI367" s="259"/>
      <c r="BJ367" s="259"/>
      <c r="BK367" s="259"/>
      <c r="BL367" s="259"/>
      <c r="BM367" s="259"/>
      <c r="BN367" s="259"/>
      <c r="BO367" s="259"/>
    </row>
    <row r="368" spans="1:67" s="265" customFormat="1">
      <c r="A368" s="334" t="s">
        <v>1526</v>
      </c>
      <c r="B368" s="335">
        <v>29</v>
      </c>
      <c r="C368" s="261"/>
      <c r="D368" s="261"/>
      <c r="E368" s="261"/>
      <c r="F368" s="261"/>
      <c r="G368" s="261"/>
      <c r="H368" s="261">
        <v>17</v>
      </c>
      <c r="I368" s="261">
        <v>12</v>
      </c>
      <c r="J368" s="261"/>
      <c r="K368" s="261"/>
      <c r="L368" s="261"/>
      <c r="M368" s="261"/>
      <c r="N368" s="261"/>
      <c r="O368" s="261"/>
      <c r="P368" s="261"/>
      <c r="Q368" s="261"/>
      <c r="R368" s="261"/>
      <c r="S368" s="261"/>
      <c r="T368" s="261"/>
      <c r="U368" s="261"/>
      <c r="V368" s="261"/>
      <c r="W368" s="261"/>
      <c r="X368" s="261"/>
      <c r="Y368" s="261"/>
      <c r="Z368" s="261"/>
      <c r="AA368" s="261"/>
      <c r="AB368" s="261"/>
      <c r="AC368" s="261"/>
      <c r="AD368" s="261"/>
      <c r="AE368" s="261"/>
      <c r="AF368" s="261"/>
      <c r="AG368" s="261"/>
      <c r="AH368" s="261"/>
      <c r="AI368" s="261"/>
      <c r="AJ368" s="261"/>
      <c r="AK368" s="261"/>
      <c r="AL368" s="261"/>
      <c r="AM368" s="261"/>
      <c r="AN368" s="261"/>
      <c r="AO368" s="261"/>
      <c r="AP368" s="261"/>
      <c r="AQ368" s="262"/>
      <c r="AR368" s="261"/>
      <c r="AS368" s="263"/>
      <c r="AT368" s="263"/>
      <c r="AU368" s="263"/>
      <c r="AV368" s="263"/>
      <c r="AW368" s="263"/>
      <c r="AX368" s="263"/>
      <c r="AY368" s="263"/>
      <c r="AZ368" s="264"/>
      <c r="BA368" s="264"/>
      <c r="BB368" s="264"/>
      <c r="BC368" s="264"/>
      <c r="BD368" s="264"/>
      <c r="BE368" s="264"/>
      <c r="BF368" s="264"/>
      <c r="BG368" s="264"/>
      <c r="BH368" s="264"/>
      <c r="BI368" s="264"/>
      <c r="BJ368" s="264"/>
      <c r="BK368" s="264"/>
      <c r="BL368" s="264"/>
      <c r="BM368" s="264"/>
      <c r="BN368" s="264"/>
      <c r="BO368" s="264"/>
    </row>
    <row r="369" spans="1:67" s="265" customFormat="1">
      <c r="A369" s="334" t="s">
        <v>1681</v>
      </c>
      <c r="B369" s="335">
        <v>26</v>
      </c>
      <c r="C369" s="261"/>
      <c r="D369" s="261"/>
      <c r="E369" s="261">
        <v>6</v>
      </c>
      <c r="F369" s="261"/>
      <c r="G369" s="261"/>
      <c r="H369" s="261"/>
      <c r="I369" s="261"/>
      <c r="J369" s="261"/>
      <c r="K369" s="261"/>
      <c r="L369" s="261"/>
      <c r="M369" s="261"/>
      <c r="N369" s="261"/>
      <c r="O369" s="261"/>
      <c r="P369" s="261">
        <v>20</v>
      </c>
      <c r="Q369" s="261"/>
      <c r="R369" s="261"/>
      <c r="S369" s="261"/>
      <c r="T369" s="261"/>
      <c r="U369" s="261"/>
      <c r="V369" s="261"/>
      <c r="W369" s="261"/>
      <c r="X369" s="261"/>
      <c r="Y369" s="261"/>
      <c r="Z369" s="261"/>
      <c r="AA369" s="261"/>
      <c r="AB369" s="261"/>
      <c r="AC369" s="261"/>
      <c r="AD369" s="261"/>
      <c r="AE369" s="261"/>
      <c r="AF369" s="261"/>
      <c r="AG369" s="261"/>
      <c r="AH369" s="261"/>
      <c r="AI369" s="261"/>
      <c r="AJ369" s="261"/>
      <c r="AK369" s="261"/>
      <c r="AL369" s="261"/>
      <c r="AM369" s="261"/>
      <c r="AN369" s="261"/>
      <c r="AO369" s="261"/>
      <c r="AP369" s="261"/>
      <c r="AQ369" s="262"/>
      <c r="AR369" s="261"/>
      <c r="AS369" s="263"/>
      <c r="AT369" s="263"/>
      <c r="AU369" s="263"/>
      <c r="AV369" s="263"/>
      <c r="AW369" s="263"/>
      <c r="AX369" s="263"/>
      <c r="AY369" s="263"/>
      <c r="AZ369" s="264"/>
      <c r="BA369" s="264"/>
      <c r="BB369" s="264"/>
      <c r="BC369" s="264"/>
      <c r="BD369" s="264"/>
      <c r="BE369" s="264"/>
      <c r="BF369" s="264"/>
      <c r="BG369" s="264"/>
      <c r="BH369" s="264"/>
      <c r="BI369" s="264"/>
      <c r="BJ369" s="264"/>
      <c r="BK369" s="264"/>
      <c r="BL369" s="264"/>
      <c r="BM369" s="264"/>
      <c r="BN369" s="264"/>
      <c r="BO369" s="264"/>
    </row>
    <row r="370" spans="1:67" s="265" customFormat="1">
      <c r="A370" s="334" t="s">
        <v>1741</v>
      </c>
      <c r="B370" s="335">
        <v>14</v>
      </c>
      <c r="C370" s="261">
        <v>7</v>
      </c>
      <c r="D370" s="261">
        <v>6</v>
      </c>
      <c r="E370" s="261"/>
      <c r="F370" s="261">
        <v>1</v>
      </c>
      <c r="G370" s="261"/>
      <c r="H370" s="261"/>
      <c r="I370" s="261"/>
      <c r="J370" s="261"/>
      <c r="K370" s="261"/>
      <c r="L370" s="261"/>
      <c r="M370" s="261"/>
      <c r="N370" s="261"/>
      <c r="O370" s="261"/>
      <c r="P370" s="261"/>
      <c r="Q370" s="261"/>
      <c r="R370" s="261"/>
      <c r="S370" s="261"/>
      <c r="T370" s="261"/>
      <c r="U370" s="261"/>
      <c r="V370" s="261"/>
      <c r="W370" s="261"/>
      <c r="X370" s="261"/>
      <c r="Y370" s="261"/>
      <c r="Z370" s="261"/>
      <c r="AA370" s="261"/>
      <c r="AB370" s="261"/>
      <c r="AC370" s="261"/>
      <c r="AD370" s="261"/>
      <c r="AE370" s="261"/>
      <c r="AF370" s="261"/>
      <c r="AG370" s="261"/>
      <c r="AH370" s="261"/>
      <c r="AI370" s="261"/>
      <c r="AJ370" s="261"/>
      <c r="AK370" s="261"/>
      <c r="AL370" s="261"/>
      <c r="AM370" s="261"/>
      <c r="AN370" s="261"/>
      <c r="AO370" s="261"/>
      <c r="AP370" s="261"/>
      <c r="AQ370" s="262"/>
      <c r="AR370" s="261"/>
      <c r="AS370" s="263"/>
      <c r="AT370" s="263"/>
      <c r="AU370" s="263"/>
      <c r="AV370" s="263"/>
      <c r="AW370" s="263"/>
      <c r="AX370" s="263"/>
      <c r="AY370" s="263"/>
      <c r="AZ370" s="264"/>
      <c r="BA370" s="264"/>
      <c r="BB370" s="264"/>
      <c r="BC370" s="264"/>
      <c r="BD370" s="264"/>
      <c r="BE370" s="264"/>
      <c r="BF370" s="264"/>
      <c r="BG370" s="264"/>
      <c r="BH370" s="264"/>
      <c r="BI370" s="264"/>
      <c r="BJ370" s="264"/>
      <c r="BK370" s="264"/>
      <c r="BL370" s="264"/>
      <c r="BM370" s="264"/>
      <c r="BN370" s="264"/>
      <c r="BO370" s="264"/>
    </row>
    <row r="371" spans="1:67" s="265" customFormat="1">
      <c r="A371" s="334" t="s">
        <v>1510</v>
      </c>
      <c r="B371" s="335">
        <v>17</v>
      </c>
      <c r="C371" s="261"/>
      <c r="D371" s="261"/>
      <c r="E371" s="261"/>
      <c r="F371" s="261"/>
      <c r="G371" s="261">
        <v>17</v>
      </c>
      <c r="H371" s="261"/>
      <c r="I371" s="261"/>
      <c r="J371" s="261"/>
      <c r="K371" s="261"/>
      <c r="L371" s="261"/>
      <c r="M371" s="261"/>
      <c r="N371" s="261"/>
      <c r="O371" s="261"/>
      <c r="P371" s="261"/>
      <c r="Q371" s="261"/>
      <c r="R371" s="261"/>
      <c r="S371" s="261"/>
      <c r="T371" s="261"/>
      <c r="U371" s="261"/>
      <c r="V371" s="261"/>
      <c r="W371" s="261"/>
      <c r="X371" s="261"/>
      <c r="Y371" s="261"/>
      <c r="Z371" s="261"/>
      <c r="AA371" s="261"/>
      <c r="AB371" s="261"/>
      <c r="AC371" s="261"/>
      <c r="AD371" s="261"/>
      <c r="AE371" s="261"/>
      <c r="AF371" s="261"/>
      <c r="AG371" s="261"/>
      <c r="AH371" s="261"/>
      <c r="AI371" s="261"/>
      <c r="AJ371" s="261"/>
      <c r="AK371" s="261"/>
      <c r="AL371" s="261"/>
      <c r="AM371" s="261"/>
      <c r="AN371" s="261"/>
      <c r="AO371" s="261"/>
      <c r="AP371" s="261"/>
      <c r="AQ371" s="262"/>
      <c r="AR371" s="261"/>
      <c r="AS371" s="263"/>
      <c r="AT371" s="263"/>
      <c r="AU371" s="263"/>
      <c r="AV371" s="263"/>
      <c r="AW371" s="263"/>
      <c r="AX371" s="263"/>
      <c r="AY371" s="263"/>
      <c r="AZ371" s="264"/>
      <c r="BA371" s="264"/>
      <c r="BB371" s="264"/>
      <c r="BC371" s="264"/>
      <c r="BD371" s="264"/>
      <c r="BE371" s="264"/>
      <c r="BF371" s="264"/>
      <c r="BG371" s="264"/>
      <c r="BH371" s="264"/>
      <c r="BI371" s="264"/>
      <c r="BJ371" s="264"/>
      <c r="BK371" s="264"/>
      <c r="BL371" s="264"/>
      <c r="BM371" s="264"/>
      <c r="BN371" s="264"/>
      <c r="BO371" s="264"/>
    </row>
    <row r="372" spans="1:67" s="265" customFormat="1">
      <c r="A372" s="334" t="s">
        <v>1525</v>
      </c>
      <c r="B372" s="335">
        <v>10</v>
      </c>
      <c r="C372" s="261"/>
      <c r="D372" s="261"/>
      <c r="E372" s="261"/>
      <c r="F372" s="261"/>
      <c r="G372" s="261"/>
      <c r="H372" s="261"/>
      <c r="I372" s="261"/>
      <c r="J372" s="261"/>
      <c r="K372" s="261"/>
      <c r="L372" s="261">
        <v>10</v>
      </c>
      <c r="M372" s="261"/>
      <c r="N372" s="261"/>
      <c r="O372" s="261"/>
      <c r="P372" s="261"/>
      <c r="Q372" s="261"/>
      <c r="R372" s="261"/>
      <c r="S372" s="261"/>
      <c r="T372" s="261"/>
      <c r="U372" s="261"/>
      <c r="V372" s="261"/>
      <c r="W372" s="261"/>
      <c r="X372" s="261"/>
      <c r="Y372" s="261"/>
      <c r="Z372" s="261"/>
      <c r="AA372" s="261"/>
      <c r="AB372" s="261"/>
      <c r="AC372" s="261"/>
      <c r="AD372" s="261"/>
      <c r="AE372" s="261"/>
      <c r="AF372" s="261"/>
      <c r="AG372" s="261"/>
      <c r="AH372" s="261"/>
      <c r="AI372" s="261"/>
      <c r="AJ372" s="261"/>
      <c r="AK372" s="261"/>
      <c r="AL372" s="261"/>
      <c r="AM372" s="261"/>
      <c r="AN372" s="261"/>
      <c r="AO372" s="261"/>
      <c r="AP372" s="261"/>
      <c r="AQ372" s="262"/>
      <c r="AR372" s="261"/>
      <c r="AS372" s="263"/>
      <c r="AT372" s="263"/>
      <c r="AU372" s="263"/>
      <c r="AV372" s="263"/>
      <c r="AW372" s="263"/>
      <c r="AX372" s="263"/>
      <c r="AY372" s="263"/>
      <c r="AZ372" s="264"/>
      <c r="BA372" s="264"/>
      <c r="BB372" s="264"/>
      <c r="BC372" s="264"/>
      <c r="BD372" s="264"/>
      <c r="BE372" s="264"/>
      <c r="BF372" s="264"/>
      <c r="BG372" s="264"/>
      <c r="BH372" s="264"/>
      <c r="BI372" s="264"/>
      <c r="BJ372" s="264"/>
      <c r="BK372" s="264"/>
      <c r="BL372" s="264"/>
      <c r="BM372" s="264"/>
      <c r="BN372" s="264"/>
      <c r="BO372" s="264"/>
    </row>
    <row r="373" spans="1:67" s="265" customFormat="1">
      <c r="A373" s="334" t="s">
        <v>1772</v>
      </c>
      <c r="B373" s="335">
        <v>5</v>
      </c>
      <c r="C373" s="261"/>
      <c r="D373" s="261"/>
      <c r="E373" s="261"/>
      <c r="F373" s="261"/>
      <c r="G373" s="261"/>
      <c r="H373" s="261">
        <v>5</v>
      </c>
      <c r="I373" s="261"/>
      <c r="J373" s="261"/>
      <c r="K373" s="261"/>
      <c r="L373" s="261"/>
      <c r="M373" s="261"/>
      <c r="N373" s="261"/>
      <c r="O373" s="261"/>
      <c r="P373" s="261"/>
      <c r="Q373" s="261"/>
      <c r="R373" s="261"/>
      <c r="S373" s="261"/>
      <c r="T373" s="261"/>
      <c r="U373" s="261"/>
      <c r="V373" s="261"/>
      <c r="W373" s="261"/>
      <c r="X373" s="261"/>
      <c r="Y373" s="261"/>
      <c r="Z373" s="261"/>
      <c r="AA373" s="261"/>
      <c r="AB373" s="261"/>
      <c r="AC373" s="261"/>
      <c r="AD373" s="261"/>
      <c r="AE373" s="261"/>
      <c r="AF373" s="261"/>
      <c r="AG373" s="261"/>
      <c r="AH373" s="261"/>
      <c r="AI373" s="261"/>
      <c r="AJ373" s="261"/>
      <c r="AK373" s="261"/>
      <c r="AL373" s="261"/>
      <c r="AM373" s="261"/>
      <c r="AN373" s="261"/>
      <c r="AO373" s="261"/>
      <c r="AP373" s="261"/>
      <c r="AQ373" s="262"/>
      <c r="AR373" s="261"/>
      <c r="AS373" s="263"/>
      <c r="AT373" s="263"/>
      <c r="AU373" s="263"/>
      <c r="AV373" s="263"/>
      <c r="AW373" s="263"/>
      <c r="AX373" s="263"/>
      <c r="AY373" s="263"/>
      <c r="AZ373" s="264"/>
      <c r="BA373" s="264"/>
      <c r="BB373" s="264"/>
      <c r="BC373" s="264"/>
      <c r="BD373" s="264"/>
      <c r="BE373" s="264"/>
      <c r="BF373" s="264"/>
      <c r="BG373" s="264"/>
      <c r="BH373" s="264"/>
      <c r="BI373" s="264"/>
      <c r="BJ373" s="264"/>
      <c r="BK373" s="264"/>
      <c r="BL373" s="264"/>
      <c r="BM373" s="264"/>
      <c r="BN373" s="264"/>
      <c r="BO373" s="264"/>
    </row>
    <row r="374" spans="1:67" s="260" customFormat="1">
      <c r="A374" s="323" t="s">
        <v>1773</v>
      </c>
      <c r="B374" s="167">
        <f>B375+B376+B377+B378+B379+B380+B381+B382+B383+B384+B385+B386+B387</f>
        <v>320</v>
      </c>
      <c r="C374" s="256">
        <v>14</v>
      </c>
      <c r="D374" s="256">
        <v>16</v>
      </c>
      <c r="E374" s="256">
        <v>22</v>
      </c>
      <c r="F374" s="256">
        <v>7</v>
      </c>
      <c r="G374" s="256">
        <v>33</v>
      </c>
      <c r="H374" s="256">
        <v>30</v>
      </c>
      <c r="I374" s="256">
        <v>19</v>
      </c>
      <c r="J374" s="256">
        <v>15</v>
      </c>
      <c r="K374" s="256"/>
      <c r="L374" s="256">
        <v>20</v>
      </c>
      <c r="M374" s="256"/>
      <c r="N374" s="256"/>
      <c r="O374" s="256">
        <v>20</v>
      </c>
      <c r="P374" s="256">
        <v>42</v>
      </c>
      <c r="Q374" s="256">
        <v>26</v>
      </c>
      <c r="R374" s="256">
        <v>5</v>
      </c>
      <c r="S374" s="256">
        <v>5</v>
      </c>
      <c r="T374" s="256"/>
      <c r="U374" s="256"/>
      <c r="V374" s="256"/>
      <c r="W374" s="256"/>
      <c r="X374" s="256"/>
      <c r="Y374" s="256"/>
      <c r="Z374" s="256"/>
      <c r="AA374" s="256">
        <v>31</v>
      </c>
      <c r="AB374" s="256"/>
      <c r="AC374" s="256"/>
      <c r="AD374" s="256"/>
      <c r="AE374" s="256"/>
      <c r="AF374" s="256">
        <v>6</v>
      </c>
      <c r="AG374" s="256"/>
      <c r="AH374" s="256"/>
      <c r="AI374" s="256"/>
      <c r="AJ374" s="256">
        <v>9</v>
      </c>
      <c r="AK374" s="256"/>
      <c r="AL374" s="256"/>
      <c r="AM374" s="256"/>
      <c r="AN374" s="256"/>
      <c r="AO374" s="256"/>
      <c r="AP374" s="256"/>
      <c r="AQ374" s="257"/>
      <c r="AR374" s="256"/>
      <c r="AS374" s="258"/>
      <c r="AT374" s="258"/>
      <c r="AU374" s="258"/>
      <c r="AV374" s="258"/>
      <c r="AW374" s="258"/>
      <c r="AX374" s="258"/>
      <c r="AY374" s="258"/>
      <c r="AZ374" s="259"/>
      <c r="BA374" s="259"/>
      <c r="BB374" s="259"/>
      <c r="BC374" s="259"/>
      <c r="BD374" s="259"/>
      <c r="BE374" s="259"/>
      <c r="BF374" s="259"/>
      <c r="BG374" s="259"/>
      <c r="BH374" s="259"/>
      <c r="BI374" s="259"/>
      <c r="BJ374" s="259"/>
      <c r="BK374" s="259"/>
      <c r="BL374" s="259"/>
      <c r="BM374" s="259"/>
      <c r="BN374" s="259"/>
      <c r="BO374" s="259"/>
    </row>
    <row r="375" spans="1:67" s="265" customFormat="1">
      <c r="A375" s="325" t="s">
        <v>1505</v>
      </c>
      <c r="B375" s="298">
        <v>37</v>
      </c>
      <c r="C375" s="261"/>
      <c r="D375" s="261"/>
      <c r="E375" s="261"/>
      <c r="F375" s="261"/>
      <c r="G375" s="261"/>
      <c r="H375" s="261"/>
      <c r="I375" s="261"/>
      <c r="J375" s="261"/>
      <c r="K375" s="261"/>
      <c r="L375" s="261"/>
      <c r="M375" s="261"/>
      <c r="N375" s="261"/>
      <c r="O375" s="261">
        <v>6</v>
      </c>
      <c r="P375" s="261"/>
      <c r="Q375" s="261"/>
      <c r="R375" s="261"/>
      <c r="S375" s="261"/>
      <c r="T375" s="261"/>
      <c r="U375" s="261"/>
      <c r="V375" s="261"/>
      <c r="W375" s="261"/>
      <c r="X375" s="261"/>
      <c r="Y375" s="261"/>
      <c r="Z375" s="261"/>
      <c r="AA375" s="261">
        <v>31</v>
      </c>
      <c r="AB375" s="261"/>
      <c r="AC375" s="261"/>
      <c r="AD375" s="261"/>
      <c r="AE375" s="261"/>
      <c r="AF375" s="261"/>
      <c r="AG375" s="261"/>
      <c r="AH375" s="261"/>
      <c r="AI375" s="261"/>
      <c r="AJ375" s="261"/>
      <c r="AK375" s="261"/>
      <c r="AL375" s="261"/>
      <c r="AM375" s="261"/>
      <c r="AN375" s="261"/>
      <c r="AO375" s="261"/>
      <c r="AP375" s="261"/>
      <c r="AQ375" s="262"/>
      <c r="AR375" s="261"/>
      <c r="AS375" s="263"/>
      <c r="AT375" s="263"/>
      <c r="AU375" s="263"/>
      <c r="AV375" s="263"/>
      <c r="AW375" s="263"/>
      <c r="AX375" s="263"/>
      <c r="AY375" s="263"/>
      <c r="AZ375" s="264"/>
      <c r="BA375" s="264"/>
      <c r="BB375" s="264"/>
      <c r="BC375" s="264"/>
      <c r="BD375" s="264"/>
      <c r="BE375" s="264"/>
      <c r="BF375" s="264"/>
      <c r="BG375" s="264"/>
      <c r="BH375" s="264"/>
      <c r="BI375" s="264"/>
      <c r="BJ375" s="264"/>
      <c r="BK375" s="264"/>
      <c r="BL375" s="264"/>
      <c r="BM375" s="264"/>
      <c r="BN375" s="264"/>
      <c r="BO375" s="264"/>
    </row>
    <row r="376" spans="1:67" s="265" customFormat="1">
      <c r="A376" s="324" t="s">
        <v>1526</v>
      </c>
      <c r="B376" s="298">
        <v>30</v>
      </c>
      <c r="C376" s="261"/>
      <c r="D376" s="261"/>
      <c r="E376" s="261"/>
      <c r="F376" s="261"/>
      <c r="G376" s="261"/>
      <c r="H376" s="261">
        <v>30</v>
      </c>
      <c r="I376" s="261"/>
      <c r="J376" s="261"/>
      <c r="K376" s="261"/>
      <c r="L376" s="261"/>
      <c r="M376" s="261"/>
      <c r="N376" s="261"/>
      <c r="O376" s="261"/>
      <c r="P376" s="261"/>
      <c r="Q376" s="261"/>
      <c r="R376" s="261"/>
      <c r="S376" s="261"/>
      <c r="T376" s="261"/>
      <c r="U376" s="261"/>
      <c r="V376" s="261"/>
      <c r="W376" s="261"/>
      <c r="X376" s="261"/>
      <c r="Y376" s="261"/>
      <c r="Z376" s="261"/>
      <c r="AA376" s="261"/>
      <c r="AB376" s="261"/>
      <c r="AC376" s="261"/>
      <c r="AD376" s="261"/>
      <c r="AE376" s="261"/>
      <c r="AF376" s="261"/>
      <c r="AG376" s="261"/>
      <c r="AH376" s="261"/>
      <c r="AI376" s="261"/>
      <c r="AJ376" s="261"/>
      <c r="AK376" s="261"/>
      <c r="AL376" s="261"/>
      <c r="AM376" s="261"/>
      <c r="AN376" s="261"/>
      <c r="AO376" s="261"/>
      <c r="AP376" s="261"/>
      <c r="AQ376" s="262"/>
      <c r="AR376" s="261"/>
      <c r="AS376" s="263"/>
      <c r="AT376" s="263"/>
      <c r="AU376" s="263"/>
      <c r="AV376" s="263"/>
      <c r="AW376" s="263"/>
      <c r="AX376" s="263"/>
      <c r="AY376" s="263"/>
      <c r="AZ376" s="264"/>
      <c r="BA376" s="264"/>
      <c r="BB376" s="264"/>
      <c r="BC376" s="264"/>
      <c r="BD376" s="264"/>
      <c r="BE376" s="264"/>
      <c r="BF376" s="264"/>
      <c r="BG376" s="264"/>
      <c r="BH376" s="264"/>
      <c r="BI376" s="264"/>
      <c r="BJ376" s="264"/>
      <c r="BK376" s="264"/>
      <c r="BL376" s="264"/>
      <c r="BM376" s="264"/>
      <c r="BN376" s="264"/>
      <c r="BO376" s="264"/>
    </row>
    <row r="377" spans="1:67" s="265" customFormat="1">
      <c r="A377" s="324" t="s">
        <v>1774</v>
      </c>
      <c r="B377" s="298">
        <v>6</v>
      </c>
      <c r="C377" s="261"/>
      <c r="D377" s="261"/>
      <c r="E377" s="261"/>
      <c r="F377" s="261"/>
      <c r="G377" s="261"/>
      <c r="H377" s="261"/>
      <c r="I377" s="261"/>
      <c r="J377" s="261"/>
      <c r="K377" s="261"/>
      <c r="L377" s="261"/>
      <c r="M377" s="261"/>
      <c r="N377" s="261"/>
      <c r="O377" s="261"/>
      <c r="P377" s="261"/>
      <c r="Q377" s="261"/>
      <c r="R377" s="261"/>
      <c r="S377" s="261"/>
      <c r="T377" s="261"/>
      <c r="U377" s="261"/>
      <c r="V377" s="261"/>
      <c r="W377" s="261"/>
      <c r="X377" s="261"/>
      <c r="Y377" s="261"/>
      <c r="Z377" s="261"/>
      <c r="AA377" s="261"/>
      <c r="AB377" s="261"/>
      <c r="AC377" s="261"/>
      <c r="AD377" s="261"/>
      <c r="AE377" s="261"/>
      <c r="AF377" s="261">
        <v>6</v>
      </c>
      <c r="AG377" s="261"/>
      <c r="AH377" s="261"/>
      <c r="AI377" s="261"/>
      <c r="AJ377" s="261"/>
      <c r="AK377" s="261"/>
      <c r="AL377" s="261"/>
      <c r="AM377" s="261"/>
      <c r="AN377" s="261"/>
      <c r="AO377" s="261"/>
      <c r="AP377" s="261"/>
      <c r="AQ377" s="262"/>
      <c r="AR377" s="261"/>
      <c r="AS377" s="263"/>
      <c r="AT377" s="263"/>
      <c r="AU377" s="263"/>
      <c r="AV377" s="263"/>
      <c r="AW377" s="263"/>
      <c r="AX377" s="263"/>
      <c r="AY377" s="263"/>
      <c r="AZ377" s="264"/>
      <c r="BA377" s="264"/>
      <c r="BB377" s="264"/>
      <c r="BC377" s="264"/>
      <c r="BD377" s="264"/>
      <c r="BE377" s="264"/>
      <c r="BF377" s="264"/>
      <c r="BG377" s="264"/>
      <c r="BH377" s="264"/>
      <c r="BI377" s="264"/>
      <c r="BJ377" s="264"/>
      <c r="BK377" s="264"/>
      <c r="BL377" s="264"/>
      <c r="BM377" s="264"/>
      <c r="BN377" s="264"/>
      <c r="BO377" s="264"/>
    </row>
    <row r="378" spans="1:67" s="265" customFormat="1">
      <c r="A378" s="324" t="s">
        <v>1557</v>
      </c>
      <c r="B378" s="298">
        <v>34</v>
      </c>
      <c r="C378" s="261"/>
      <c r="D378" s="261"/>
      <c r="E378" s="261"/>
      <c r="F378" s="261"/>
      <c r="G378" s="261"/>
      <c r="H378" s="261"/>
      <c r="I378" s="261">
        <v>19</v>
      </c>
      <c r="J378" s="261">
        <v>15</v>
      </c>
      <c r="K378" s="261"/>
      <c r="L378" s="261"/>
      <c r="M378" s="261"/>
      <c r="N378" s="261"/>
      <c r="O378" s="261"/>
      <c r="P378" s="261"/>
      <c r="Q378" s="261"/>
      <c r="R378" s="261"/>
      <c r="S378" s="261"/>
      <c r="T378" s="261"/>
      <c r="U378" s="261"/>
      <c r="V378" s="261"/>
      <c r="W378" s="261"/>
      <c r="X378" s="261"/>
      <c r="Y378" s="261"/>
      <c r="Z378" s="261"/>
      <c r="AA378" s="261"/>
      <c r="AB378" s="261"/>
      <c r="AC378" s="261"/>
      <c r="AD378" s="261"/>
      <c r="AE378" s="261"/>
      <c r="AF378" s="261"/>
      <c r="AG378" s="261"/>
      <c r="AH378" s="261"/>
      <c r="AI378" s="261"/>
      <c r="AJ378" s="261"/>
      <c r="AK378" s="261"/>
      <c r="AL378" s="261"/>
      <c r="AM378" s="261"/>
      <c r="AN378" s="261"/>
      <c r="AO378" s="261"/>
      <c r="AP378" s="261"/>
      <c r="AQ378" s="262"/>
      <c r="AR378" s="261"/>
      <c r="AS378" s="263"/>
      <c r="AT378" s="263"/>
      <c r="AU378" s="263"/>
      <c r="AV378" s="263"/>
      <c r="AW378" s="263"/>
      <c r="AX378" s="263"/>
      <c r="AY378" s="263"/>
      <c r="AZ378" s="264"/>
      <c r="BA378" s="264"/>
      <c r="BB378" s="264"/>
      <c r="BC378" s="264"/>
      <c r="BD378" s="264"/>
      <c r="BE378" s="264"/>
      <c r="BF378" s="264"/>
      <c r="BG378" s="264"/>
      <c r="BH378" s="264"/>
      <c r="BI378" s="264"/>
      <c r="BJ378" s="264"/>
      <c r="BK378" s="264"/>
      <c r="BL378" s="264"/>
      <c r="BM378" s="264"/>
      <c r="BN378" s="264"/>
      <c r="BO378" s="264"/>
    </row>
    <row r="379" spans="1:67" s="265" customFormat="1">
      <c r="A379" s="324" t="s">
        <v>1775</v>
      </c>
      <c r="B379" s="298">
        <v>20</v>
      </c>
      <c r="C379" s="261"/>
      <c r="D379" s="261"/>
      <c r="E379" s="261"/>
      <c r="F379" s="261"/>
      <c r="G379" s="261"/>
      <c r="H379" s="261"/>
      <c r="I379" s="261"/>
      <c r="J379" s="261"/>
      <c r="K379" s="261"/>
      <c r="L379" s="261">
        <v>20</v>
      </c>
      <c r="M379" s="261"/>
      <c r="N379" s="261"/>
      <c r="O379" s="261"/>
      <c r="P379" s="261"/>
      <c r="Q379" s="261"/>
      <c r="R379" s="261"/>
      <c r="S379" s="261"/>
      <c r="T379" s="261"/>
      <c r="U379" s="261"/>
      <c r="V379" s="261"/>
      <c r="W379" s="261"/>
      <c r="X379" s="261"/>
      <c r="Y379" s="261"/>
      <c r="Z379" s="261"/>
      <c r="AA379" s="261"/>
      <c r="AB379" s="261"/>
      <c r="AC379" s="261"/>
      <c r="AD379" s="261"/>
      <c r="AE379" s="261"/>
      <c r="AF379" s="261"/>
      <c r="AG379" s="261"/>
      <c r="AH379" s="261"/>
      <c r="AI379" s="261"/>
      <c r="AJ379" s="261"/>
      <c r="AK379" s="261"/>
      <c r="AL379" s="261"/>
      <c r="AM379" s="261"/>
      <c r="AN379" s="261"/>
      <c r="AO379" s="261"/>
      <c r="AP379" s="261"/>
      <c r="AQ379" s="262"/>
      <c r="AR379" s="261"/>
      <c r="AS379" s="263"/>
      <c r="AT379" s="263"/>
      <c r="AU379" s="263"/>
      <c r="AV379" s="263"/>
      <c r="AW379" s="263"/>
      <c r="AX379" s="263"/>
      <c r="AY379" s="263"/>
      <c r="AZ379" s="264"/>
      <c r="BA379" s="264"/>
      <c r="BB379" s="264"/>
      <c r="BC379" s="264"/>
      <c r="BD379" s="264"/>
      <c r="BE379" s="264"/>
      <c r="BF379" s="264"/>
      <c r="BG379" s="264"/>
      <c r="BH379" s="264"/>
      <c r="BI379" s="264"/>
      <c r="BJ379" s="264"/>
      <c r="BK379" s="264"/>
      <c r="BL379" s="264"/>
      <c r="BM379" s="264"/>
      <c r="BN379" s="264"/>
      <c r="BO379" s="264"/>
    </row>
    <row r="380" spans="1:67" s="265" customFormat="1">
      <c r="A380" s="324" t="s">
        <v>1776</v>
      </c>
      <c r="B380" s="298">
        <v>36</v>
      </c>
      <c r="C380" s="261"/>
      <c r="D380" s="261"/>
      <c r="E380" s="261"/>
      <c r="F380" s="261"/>
      <c r="G380" s="261"/>
      <c r="H380" s="261"/>
      <c r="I380" s="261"/>
      <c r="J380" s="261"/>
      <c r="K380" s="261"/>
      <c r="L380" s="261"/>
      <c r="M380" s="261"/>
      <c r="N380" s="261"/>
      <c r="O380" s="261"/>
      <c r="P380" s="261"/>
      <c r="Q380" s="261">
        <v>26</v>
      </c>
      <c r="R380" s="261">
        <v>5</v>
      </c>
      <c r="S380" s="261">
        <v>5</v>
      </c>
      <c r="T380" s="261"/>
      <c r="U380" s="261"/>
      <c r="V380" s="261"/>
      <c r="W380" s="261"/>
      <c r="X380" s="261"/>
      <c r="Y380" s="261"/>
      <c r="Z380" s="261"/>
      <c r="AA380" s="261"/>
      <c r="AB380" s="261"/>
      <c r="AC380" s="261"/>
      <c r="AD380" s="261"/>
      <c r="AE380" s="261"/>
      <c r="AF380" s="261"/>
      <c r="AG380" s="261"/>
      <c r="AH380" s="261"/>
      <c r="AI380" s="261"/>
      <c r="AJ380" s="261"/>
      <c r="AK380" s="261"/>
      <c r="AL380" s="261"/>
      <c r="AM380" s="261"/>
      <c r="AN380" s="261"/>
      <c r="AO380" s="261"/>
      <c r="AP380" s="261"/>
      <c r="AQ380" s="262"/>
      <c r="AR380" s="261"/>
      <c r="AS380" s="263"/>
      <c r="AT380" s="263"/>
      <c r="AU380" s="263"/>
      <c r="AV380" s="263"/>
      <c r="AW380" s="263"/>
      <c r="AX380" s="263"/>
      <c r="AY380" s="263"/>
      <c r="AZ380" s="264"/>
      <c r="BA380" s="264"/>
      <c r="BB380" s="264"/>
      <c r="BC380" s="264"/>
      <c r="BD380" s="264"/>
      <c r="BE380" s="264"/>
      <c r="BF380" s="264"/>
      <c r="BG380" s="264"/>
      <c r="BH380" s="264"/>
      <c r="BI380" s="264"/>
      <c r="BJ380" s="264"/>
      <c r="BK380" s="264"/>
      <c r="BL380" s="264"/>
      <c r="BM380" s="264"/>
      <c r="BN380" s="264"/>
      <c r="BO380" s="264"/>
    </row>
    <row r="381" spans="1:67" s="265" customFormat="1">
      <c r="A381" s="324" t="s">
        <v>1777</v>
      </c>
      <c r="B381" s="298">
        <v>34</v>
      </c>
      <c r="C381" s="261"/>
      <c r="D381" s="261"/>
      <c r="E381" s="261"/>
      <c r="F381" s="261"/>
      <c r="G381" s="261"/>
      <c r="H381" s="261"/>
      <c r="I381" s="261"/>
      <c r="J381" s="261"/>
      <c r="K381" s="261"/>
      <c r="L381" s="261"/>
      <c r="M381" s="261"/>
      <c r="N381" s="261"/>
      <c r="O381" s="261"/>
      <c r="P381" s="261">
        <v>25</v>
      </c>
      <c r="Q381" s="261"/>
      <c r="R381" s="261"/>
      <c r="S381" s="261"/>
      <c r="T381" s="261"/>
      <c r="U381" s="261"/>
      <c r="V381" s="261"/>
      <c r="W381" s="261"/>
      <c r="X381" s="261"/>
      <c r="Y381" s="261"/>
      <c r="Z381" s="261"/>
      <c r="AA381" s="261"/>
      <c r="AB381" s="261"/>
      <c r="AC381" s="261"/>
      <c r="AD381" s="261"/>
      <c r="AE381" s="261"/>
      <c r="AF381" s="261"/>
      <c r="AG381" s="261"/>
      <c r="AH381" s="261"/>
      <c r="AI381" s="261"/>
      <c r="AJ381" s="261">
        <v>9</v>
      </c>
      <c r="AK381" s="261"/>
      <c r="AL381" s="261"/>
      <c r="AM381" s="261"/>
      <c r="AN381" s="261"/>
      <c r="AO381" s="261"/>
      <c r="AP381" s="261"/>
      <c r="AQ381" s="262"/>
      <c r="AR381" s="261"/>
      <c r="AS381" s="263"/>
      <c r="AT381" s="263"/>
      <c r="AU381" s="263"/>
      <c r="AV381" s="263"/>
      <c r="AW381" s="263"/>
      <c r="AX381" s="263"/>
      <c r="AY381" s="263"/>
      <c r="AZ381" s="264"/>
      <c r="BA381" s="264"/>
      <c r="BB381" s="264"/>
      <c r="BC381" s="264"/>
      <c r="BD381" s="264"/>
      <c r="BE381" s="264"/>
      <c r="BF381" s="264"/>
      <c r="BG381" s="264"/>
      <c r="BH381" s="264"/>
      <c r="BI381" s="264"/>
      <c r="BJ381" s="264"/>
      <c r="BK381" s="264"/>
      <c r="BL381" s="264"/>
      <c r="BM381" s="264"/>
      <c r="BN381" s="264"/>
      <c r="BO381" s="264"/>
    </row>
    <row r="382" spans="1:67" s="265" customFormat="1">
      <c r="A382" s="324" t="s">
        <v>1778</v>
      </c>
      <c r="B382" s="298">
        <v>17</v>
      </c>
      <c r="C382" s="261"/>
      <c r="D382" s="261"/>
      <c r="E382" s="261"/>
      <c r="F382" s="261"/>
      <c r="G382" s="261"/>
      <c r="H382" s="261"/>
      <c r="I382" s="261"/>
      <c r="J382" s="261"/>
      <c r="K382" s="261"/>
      <c r="L382" s="261"/>
      <c r="M382" s="261"/>
      <c r="N382" s="261"/>
      <c r="O382" s="261"/>
      <c r="P382" s="261">
        <v>17</v>
      </c>
      <c r="Q382" s="261"/>
      <c r="R382" s="261"/>
      <c r="S382" s="261"/>
      <c r="T382" s="261"/>
      <c r="U382" s="261"/>
      <c r="V382" s="261"/>
      <c r="W382" s="261"/>
      <c r="X382" s="261"/>
      <c r="Y382" s="261"/>
      <c r="Z382" s="261"/>
      <c r="AA382" s="261"/>
      <c r="AB382" s="261"/>
      <c r="AC382" s="261"/>
      <c r="AD382" s="261"/>
      <c r="AE382" s="261"/>
      <c r="AF382" s="261"/>
      <c r="AG382" s="261"/>
      <c r="AH382" s="261"/>
      <c r="AI382" s="261"/>
      <c r="AJ382" s="261"/>
      <c r="AK382" s="261"/>
      <c r="AL382" s="261"/>
      <c r="AM382" s="261"/>
      <c r="AN382" s="261"/>
      <c r="AO382" s="261"/>
      <c r="AP382" s="261"/>
      <c r="AQ382" s="262"/>
      <c r="AR382" s="261"/>
      <c r="AS382" s="263"/>
      <c r="AT382" s="263"/>
      <c r="AU382" s="263"/>
      <c r="AV382" s="263"/>
      <c r="AW382" s="263"/>
      <c r="AX382" s="263"/>
      <c r="AY382" s="263"/>
      <c r="AZ382" s="264"/>
      <c r="BA382" s="264"/>
      <c r="BB382" s="264"/>
      <c r="BC382" s="264"/>
      <c r="BD382" s="264"/>
      <c r="BE382" s="264"/>
      <c r="BF382" s="264"/>
      <c r="BG382" s="264"/>
      <c r="BH382" s="264"/>
      <c r="BI382" s="264"/>
      <c r="BJ382" s="264"/>
      <c r="BK382" s="264"/>
      <c r="BL382" s="264"/>
      <c r="BM382" s="264"/>
      <c r="BN382" s="264"/>
      <c r="BO382" s="264"/>
    </row>
    <row r="383" spans="1:67" s="265" customFormat="1">
      <c r="A383" s="325" t="s">
        <v>1504</v>
      </c>
      <c r="B383" s="298">
        <v>22</v>
      </c>
      <c r="C383" s="261"/>
      <c r="D383" s="261"/>
      <c r="E383" s="261">
        <v>22</v>
      </c>
      <c r="F383" s="261"/>
      <c r="G383" s="261"/>
      <c r="H383" s="261"/>
      <c r="I383" s="261"/>
      <c r="J383" s="261"/>
      <c r="K383" s="261"/>
      <c r="L383" s="261"/>
      <c r="M383" s="261"/>
      <c r="N383" s="261"/>
      <c r="O383" s="261"/>
      <c r="P383" s="261"/>
      <c r="Q383" s="261"/>
      <c r="R383" s="261"/>
      <c r="S383" s="261"/>
      <c r="T383" s="261"/>
      <c r="U383" s="261"/>
      <c r="V383" s="261"/>
      <c r="W383" s="261"/>
      <c r="X383" s="261"/>
      <c r="Y383" s="261"/>
      <c r="Z383" s="261"/>
      <c r="AA383" s="261"/>
      <c r="AB383" s="261"/>
      <c r="AC383" s="261"/>
      <c r="AD383" s="261"/>
      <c r="AE383" s="261"/>
      <c r="AF383" s="261"/>
      <c r="AG383" s="261"/>
      <c r="AH383" s="261"/>
      <c r="AI383" s="261"/>
      <c r="AJ383" s="261"/>
      <c r="AK383" s="261"/>
      <c r="AL383" s="261"/>
      <c r="AM383" s="261"/>
      <c r="AN383" s="261"/>
      <c r="AO383" s="261"/>
      <c r="AP383" s="261"/>
      <c r="AQ383" s="262"/>
      <c r="AR383" s="261"/>
      <c r="AS383" s="263"/>
      <c r="AT383" s="263"/>
      <c r="AU383" s="263"/>
      <c r="AV383" s="263"/>
      <c r="AW383" s="263"/>
      <c r="AX383" s="263"/>
      <c r="AY383" s="263"/>
      <c r="AZ383" s="264"/>
      <c r="BA383" s="264"/>
      <c r="BB383" s="264"/>
      <c r="BC383" s="264"/>
      <c r="BD383" s="264"/>
      <c r="BE383" s="264"/>
      <c r="BF383" s="264"/>
      <c r="BG383" s="264"/>
      <c r="BH383" s="264"/>
      <c r="BI383" s="264"/>
      <c r="BJ383" s="264"/>
      <c r="BK383" s="264"/>
      <c r="BL383" s="264"/>
      <c r="BM383" s="264"/>
      <c r="BN383" s="264"/>
      <c r="BO383" s="264"/>
    </row>
    <row r="384" spans="1:67" s="265" customFormat="1">
      <c r="A384" s="324" t="s">
        <v>1779</v>
      </c>
      <c r="B384" s="298">
        <v>35</v>
      </c>
      <c r="C384" s="261">
        <v>14</v>
      </c>
      <c r="D384" s="261">
        <v>16</v>
      </c>
      <c r="E384" s="261"/>
      <c r="F384" s="261">
        <v>3</v>
      </c>
      <c r="G384" s="261"/>
      <c r="H384" s="261"/>
      <c r="I384" s="261"/>
      <c r="J384" s="261"/>
      <c r="K384" s="261"/>
      <c r="L384" s="261"/>
      <c r="M384" s="261"/>
      <c r="N384" s="261"/>
      <c r="O384" s="261">
        <v>2</v>
      </c>
      <c r="P384" s="261"/>
      <c r="Q384" s="261"/>
      <c r="R384" s="261"/>
      <c r="S384" s="261"/>
      <c r="T384" s="261"/>
      <c r="U384" s="261"/>
      <c r="V384" s="261"/>
      <c r="W384" s="261"/>
      <c r="X384" s="261"/>
      <c r="Y384" s="261"/>
      <c r="Z384" s="261"/>
      <c r="AA384" s="261"/>
      <c r="AB384" s="261"/>
      <c r="AC384" s="261"/>
      <c r="AD384" s="261"/>
      <c r="AE384" s="261"/>
      <c r="AF384" s="261"/>
      <c r="AG384" s="261"/>
      <c r="AH384" s="261"/>
      <c r="AI384" s="261"/>
      <c r="AJ384" s="261"/>
      <c r="AK384" s="261"/>
      <c r="AL384" s="261"/>
      <c r="AM384" s="261"/>
      <c r="AN384" s="261"/>
      <c r="AO384" s="261"/>
      <c r="AP384" s="261"/>
      <c r="AQ384" s="262"/>
      <c r="AR384" s="261"/>
      <c r="AS384" s="263"/>
      <c r="AT384" s="263"/>
      <c r="AU384" s="263"/>
      <c r="AV384" s="263"/>
      <c r="AW384" s="263"/>
      <c r="AX384" s="263"/>
      <c r="AY384" s="263"/>
      <c r="AZ384" s="264"/>
      <c r="BA384" s="264"/>
      <c r="BB384" s="264"/>
      <c r="BC384" s="264"/>
      <c r="BD384" s="264"/>
      <c r="BE384" s="264"/>
      <c r="BF384" s="264"/>
      <c r="BG384" s="264"/>
      <c r="BH384" s="264"/>
      <c r="BI384" s="264"/>
      <c r="BJ384" s="264"/>
      <c r="BK384" s="264"/>
      <c r="BL384" s="264"/>
      <c r="BM384" s="264"/>
      <c r="BN384" s="264"/>
      <c r="BO384" s="264"/>
    </row>
    <row r="385" spans="1:67" s="265" customFormat="1">
      <c r="A385" s="324" t="s">
        <v>1780</v>
      </c>
      <c r="B385" s="298">
        <v>28</v>
      </c>
      <c r="C385" s="261"/>
      <c r="D385" s="261"/>
      <c r="E385" s="261"/>
      <c r="F385" s="261">
        <v>4</v>
      </c>
      <c r="G385" s="261">
        <v>18</v>
      </c>
      <c r="H385" s="261"/>
      <c r="I385" s="261"/>
      <c r="J385" s="261"/>
      <c r="K385" s="261"/>
      <c r="L385" s="261"/>
      <c r="M385" s="261"/>
      <c r="N385" s="261"/>
      <c r="O385" s="261">
        <v>6</v>
      </c>
      <c r="P385" s="261"/>
      <c r="Q385" s="261"/>
      <c r="R385" s="261"/>
      <c r="S385" s="261"/>
      <c r="T385" s="261"/>
      <c r="U385" s="261"/>
      <c r="V385" s="261"/>
      <c r="W385" s="261"/>
      <c r="X385" s="261"/>
      <c r="Y385" s="261"/>
      <c r="Z385" s="261"/>
      <c r="AA385" s="261"/>
      <c r="AB385" s="261"/>
      <c r="AC385" s="261"/>
      <c r="AD385" s="261"/>
      <c r="AE385" s="261"/>
      <c r="AF385" s="261"/>
      <c r="AG385" s="261"/>
      <c r="AH385" s="261"/>
      <c r="AI385" s="261"/>
      <c r="AJ385" s="261"/>
      <c r="AK385" s="261"/>
      <c r="AL385" s="261"/>
      <c r="AM385" s="261"/>
      <c r="AN385" s="261"/>
      <c r="AO385" s="261"/>
      <c r="AP385" s="261"/>
      <c r="AQ385" s="262"/>
      <c r="AR385" s="261"/>
      <c r="AS385" s="263"/>
      <c r="AT385" s="263"/>
      <c r="AU385" s="263"/>
      <c r="AV385" s="263"/>
      <c r="AW385" s="263"/>
      <c r="AX385" s="263"/>
      <c r="AY385" s="263"/>
      <c r="AZ385" s="264"/>
      <c r="BA385" s="264"/>
      <c r="BB385" s="264"/>
      <c r="BC385" s="264"/>
      <c r="BD385" s="264"/>
      <c r="BE385" s="264"/>
      <c r="BF385" s="264"/>
      <c r="BG385" s="264"/>
      <c r="BH385" s="264"/>
      <c r="BI385" s="264"/>
      <c r="BJ385" s="264"/>
      <c r="BK385" s="264"/>
      <c r="BL385" s="264"/>
      <c r="BM385" s="264"/>
      <c r="BN385" s="264"/>
      <c r="BO385" s="264"/>
    </row>
    <row r="386" spans="1:67" s="265" customFormat="1">
      <c r="A386" s="324" t="s">
        <v>1781</v>
      </c>
      <c r="B386" s="298">
        <v>15</v>
      </c>
      <c r="C386" s="261"/>
      <c r="D386" s="261"/>
      <c r="E386" s="261"/>
      <c r="F386" s="261"/>
      <c r="G386" s="261">
        <v>15</v>
      </c>
      <c r="H386" s="261"/>
      <c r="I386" s="261"/>
      <c r="J386" s="261"/>
      <c r="K386" s="261"/>
      <c r="L386" s="261"/>
      <c r="M386" s="261"/>
      <c r="N386" s="261"/>
      <c r="O386" s="261"/>
      <c r="P386" s="261"/>
      <c r="Q386" s="261"/>
      <c r="R386" s="261"/>
      <c r="S386" s="261"/>
      <c r="T386" s="261"/>
      <c r="U386" s="261"/>
      <c r="V386" s="261"/>
      <c r="W386" s="261"/>
      <c r="X386" s="261"/>
      <c r="Y386" s="261"/>
      <c r="Z386" s="261"/>
      <c r="AA386" s="261"/>
      <c r="AB386" s="261"/>
      <c r="AC386" s="261"/>
      <c r="AD386" s="261"/>
      <c r="AE386" s="261"/>
      <c r="AF386" s="261"/>
      <c r="AG386" s="261"/>
      <c r="AH386" s="261"/>
      <c r="AI386" s="261"/>
      <c r="AJ386" s="261"/>
      <c r="AK386" s="261"/>
      <c r="AL386" s="261"/>
      <c r="AM386" s="261"/>
      <c r="AN386" s="261"/>
      <c r="AO386" s="261"/>
      <c r="AP386" s="261"/>
      <c r="AQ386" s="262"/>
      <c r="AR386" s="261"/>
      <c r="AS386" s="263"/>
      <c r="AT386" s="263"/>
      <c r="AU386" s="263"/>
      <c r="AV386" s="263"/>
      <c r="AW386" s="263"/>
      <c r="AX386" s="263"/>
      <c r="AY386" s="263"/>
      <c r="AZ386" s="264"/>
      <c r="BA386" s="264"/>
      <c r="BB386" s="264"/>
      <c r="BC386" s="264"/>
      <c r="BD386" s="264"/>
      <c r="BE386" s="264"/>
      <c r="BF386" s="264"/>
      <c r="BG386" s="264"/>
      <c r="BH386" s="264"/>
      <c r="BI386" s="264"/>
      <c r="BJ386" s="264"/>
      <c r="BK386" s="264"/>
      <c r="BL386" s="264"/>
      <c r="BM386" s="264"/>
      <c r="BN386" s="264"/>
      <c r="BO386" s="264"/>
    </row>
    <row r="387" spans="1:67" s="265" customFormat="1">
      <c r="A387" s="324" t="s">
        <v>1782</v>
      </c>
      <c r="B387" s="298">
        <v>6</v>
      </c>
      <c r="C387" s="261"/>
      <c r="D387" s="261"/>
      <c r="E387" s="261"/>
      <c r="F387" s="261"/>
      <c r="G387" s="261"/>
      <c r="H387" s="261"/>
      <c r="I387" s="261"/>
      <c r="J387" s="261"/>
      <c r="K387" s="261"/>
      <c r="L387" s="261"/>
      <c r="M387" s="261"/>
      <c r="N387" s="261"/>
      <c r="O387" s="261">
        <v>6</v>
      </c>
      <c r="P387" s="261"/>
      <c r="Q387" s="261"/>
      <c r="R387" s="261"/>
      <c r="S387" s="261"/>
      <c r="T387" s="261"/>
      <c r="U387" s="261"/>
      <c r="V387" s="261"/>
      <c r="W387" s="261"/>
      <c r="X387" s="261"/>
      <c r="Y387" s="261"/>
      <c r="Z387" s="261"/>
      <c r="AA387" s="261"/>
      <c r="AB387" s="261"/>
      <c r="AC387" s="261"/>
      <c r="AD387" s="261"/>
      <c r="AE387" s="261"/>
      <c r="AF387" s="261"/>
      <c r="AG387" s="261"/>
      <c r="AH387" s="261"/>
      <c r="AI387" s="261"/>
      <c r="AJ387" s="261"/>
      <c r="AK387" s="261"/>
      <c r="AL387" s="261"/>
      <c r="AM387" s="261"/>
      <c r="AN387" s="261"/>
      <c r="AO387" s="261"/>
      <c r="AP387" s="261"/>
      <c r="AQ387" s="262"/>
      <c r="AR387" s="261"/>
      <c r="AS387" s="263"/>
      <c r="AT387" s="263"/>
      <c r="AU387" s="263"/>
      <c r="AV387" s="263"/>
      <c r="AW387" s="263"/>
      <c r="AX387" s="263"/>
      <c r="AY387" s="263"/>
      <c r="AZ387" s="264"/>
      <c r="BA387" s="264"/>
      <c r="BB387" s="264"/>
      <c r="BC387" s="264"/>
      <c r="BD387" s="264"/>
      <c r="BE387" s="264"/>
      <c r="BF387" s="264"/>
      <c r="BG387" s="264"/>
      <c r="BH387" s="264"/>
      <c r="BI387" s="264"/>
      <c r="BJ387" s="264"/>
      <c r="BK387" s="264"/>
      <c r="BL387" s="264"/>
      <c r="BM387" s="264"/>
      <c r="BN387" s="264"/>
      <c r="BO387" s="264"/>
    </row>
    <row r="388" spans="1:67" s="260" customFormat="1">
      <c r="A388" s="323" t="s">
        <v>1783</v>
      </c>
      <c r="B388" s="167">
        <v>838</v>
      </c>
      <c r="C388" s="256">
        <v>30</v>
      </c>
      <c r="D388" s="256">
        <v>52</v>
      </c>
      <c r="E388" s="256">
        <v>45</v>
      </c>
      <c r="F388" s="256">
        <v>16</v>
      </c>
      <c r="G388" s="256"/>
      <c r="H388" s="256"/>
      <c r="I388" s="256">
        <v>55</v>
      </c>
      <c r="J388" s="256"/>
      <c r="K388" s="256"/>
      <c r="L388" s="256"/>
      <c r="M388" s="256"/>
      <c r="N388" s="256"/>
      <c r="O388" s="256"/>
      <c r="P388" s="256">
        <v>147</v>
      </c>
      <c r="Q388" s="256">
        <v>61</v>
      </c>
      <c r="R388" s="256">
        <v>7</v>
      </c>
      <c r="S388" s="256">
        <v>51</v>
      </c>
      <c r="T388" s="256"/>
      <c r="U388" s="256">
        <v>29</v>
      </c>
      <c r="V388" s="256">
        <v>40</v>
      </c>
      <c r="W388" s="256"/>
      <c r="X388" s="256">
        <v>30</v>
      </c>
      <c r="Y388" s="256"/>
      <c r="Z388" s="256"/>
      <c r="AA388" s="256">
        <v>18</v>
      </c>
      <c r="AB388" s="256">
        <v>30</v>
      </c>
      <c r="AC388" s="256"/>
      <c r="AD388" s="256">
        <v>15</v>
      </c>
      <c r="AE388" s="256">
        <v>12</v>
      </c>
      <c r="AF388" s="256"/>
      <c r="AG388" s="256">
        <v>30</v>
      </c>
      <c r="AH388" s="256">
        <v>91</v>
      </c>
      <c r="AI388" s="256">
        <v>25</v>
      </c>
      <c r="AJ388" s="256">
        <v>51</v>
      </c>
      <c r="AK388" s="256"/>
      <c r="AL388" s="256"/>
      <c r="AM388" s="256">
        <v>2</v>
      </c>
      <c r="AN388" s="256">
        <v>1</v>
      </c>
      <c r="AO388" s="256"/>
      <c r="AP388" s="256"/>
      <c r="AQ388" s="257"/>
      <c r="AR388" s="256"/>
      <c r="AS388" s="258"/>
      <c r="AT388" s="258"/>
      <c r="AU388" s="258"/>
      <c r="AV388" s="258"/>
      <c r="AW388" s="258"/>
      <c r="AX388" s="258"/>
      <c r="AY388" s="258"/>
      <c r="AZ388" s="259"/>
      <c r="BA388" s="259"/>
      <c r="BB388" s="259"/>
      <c r="BC388" s="259"/>
      <c r="BD388" s="259"/>
      <c r="BE388" s="259"/>
      <c r="BF388" s="259"/>
      <c r="BG388" s="259"/>
      <c r="BH388" s="259"/>
      <c r="BI388" s="259"/>
      <c r="BJ388" s="259"/>
      <c r="BK388" s="259"/>
      <c r="BL388" s="259"/>
      <c r="BM388" s="259"/>
      <c r="BN388" s="259"/>
      <c r="BO388" s="259"/>
    </row>
    <row r="389" spans="1:67" s="265" customFormat="1">
      <c r="A389" s="324" t="s">
        <v>1755</v>
      </c>
      <c r="B389" s="298">
        <v>60</v>
      </c>
      <c r="C389" s="261"/>
      <c r="D389" s="261"/>
      <c r="E389" s="261"/>
      <c r="F389" s="261"/>
      <c r="G389" s="261"/>
      <c r="H389" s="261"/>
      <c r="I389" s="261"/>
      <c r="J389" s="261"/>
      <c r="K389" s="261"/>
      <c r="L389" s="261"/>
      <c r="M389" s="261"/>
      <c r="N389" s="261"/>
      <c r="O389" s="261"/>
      <c r="P389" s="261">
        <v>58</v>
      </c>
      <c r="Q389" s="261"/>
      <c r="R389" s="261"/>
      <c r="S389" s="261"/>
      <c r="T389" s="261"/>
      <c r="U389" s="261"/>
      <c r="V389" s="261"/>
      <c r="W389" s="261"/>
      <c r="X389" s="261"/>
      <c r="Y389" s="261"/>
      <c r="Z389" s="261"/>
      <c r="AA389" s="261"/>
      <c r="AB389" s="261"/>
      <c r="AC389" s="261"/>
      <c r="AD389" s="261"/>
      <c r="AE389" s="261"/>
      <c r="AF389" s="261"/>
      <c r="AG389" s="261"/>
      <c r="AH389" s="261"/>
      <c r="AI389" s="261"/>
      <c r="AJ389" s="261"/>
      <c r="AK389" s="261"/>
      <c r="AL389" s="261"/>
      <c r="AM389" s="261">
        <v>2</v>
      </c>
      <c r="AN389" s="261"/>
      <c r="AO389" s="261"/>
      <c r="AP389" s="261"/>
      <c r="AQ389" s="262"/>
      <c r="AR389" s="261"/>
      <c r="AS389" s="263"/>
      <c r="AT389" s="263"/>
      <c r="AU389" s="263"/>
      <c r="AV389" s="263"/>
      <c r="AW389" s="263"/>
      <c r="AX389" s="263"/>
      <c r="AY389" s="263"/>
      <c r="AZ389" s="264"/>
      <c r="BA389" s="264"/>
      <c r="BB389" s="264"/>
      <c r="BC389" s="264"/>
      <c r="BD389" s="264"/>
      <c r="BE389" s="264"/>
      <c r="BF389" s="264"/>
      <c r="BG389" s="264"/>
      <c r="BH389" s="264"/>
      <c r="BI389" s="264"/>
      <c r="BJ389" s="264"/>
      <c r="BK389" s="264"/>
      <c r="BL389" s="264"/>
      <c r="BM389" s="264"/>
      <c r="BN389" s="264"/>
      <c r="BO389" s="264"/>
    </row>
    <row r="390" spans="1:67" s="265" customFormat="1">
      <c r="A390" s="324" t="s">
        <v>1757</v>
      </c>
      <c r="B390" s="298">
        <v>60</v>
      </c>
      <c r="C390" s="261"/>
      <c r="D390" s="261"/>
      <c r="E390" s="261"/>
      <c r="F390" s="261"/>
      <c r="G390" s="261"/>
      <c r="H390" s="261"/>
      <c r="I390" s="261"/>
      <c r="J390" s="261"/>
      <c r="K390" s="261"/>
      <c r="L390" s="261"/>
      <c r="M390" s="261"/>
      <c r="N390" s="261"/>
      <c r="O390" s="261"/>
      <c r="P390" s="261">
        <v>60</v>
      </c>
      <c r="Q390" s="261"/>
      <c r="R390" s="261"/>
      <c r="S390" s="261"/>
      <c r="T390" s="261"/>
      <c r="U390" s="261"/>
      <c r="V390" s="261"/>
      <c r="W390" s="261"/>
      <c r="X390" s="261"/>
      <c r="Y390" s="261"/>
      <c r="Z390" s="261"/>
      <c r="AA390" s="261"/>
      <c r="AB390" s="261"/>
      <c r="AC390" s="261"/>
      <c r="AD390" s="261"/>
      <c r="AE390" s="261"/>
      <c r="AF390" s="261"/>
      <c r="AG390" s="261"/>
      <c r="AH390" s="261"/>
      <c r="AI390" s="261"/>
      <c r="AJ390" s="261"/>
      <c r="AK390" s="261"/>
      <c r="AL390" s="261"/>
      <c r="AM390" s="261"/>
      <c r="AN390" s="261"/>
      <c r="AO390" s="261"/>
      <c r="AP390" s="261"/>
      <c r="AQ390" s="262"/>
      <c r="AR390" s="261"/>
      <c r="AS390" s="263"/>
      <c r="AT390" s="263"/>
      <c r="AU390" s="263"/>
      <c r="AV390" s="263"/>
      <c r="AW390" s="263"/>
      <c r="AX390" s="263"/>
      <c r="AY390" s="263"/>
      <c r="AZ390" s="264"/>
      <c r="BA390" s="264"/>
      <c r="BB390" s="264"/>
      <c r="BC390" s="264"/>
      <c r="BD390" s="264"/>
      <c r="BE390" s="264"/>
      <c r="BF390" s="264"/>
      <c r="BG390" s="264"/>
      <c r="BH390" s="264"/>
      <c r="BI390" s="264"/>
      <c r="BJ390" s="264"/>
      <c r="BK390" s="264"/>
      <c r="BL390" s="264"/>
      <c r="BM390" s="264"/>
      <c r="BN390" s="264"/>
      <c r="BO390" s="264"/>
    </row>
    <row r="391" spans="1:67" s="265" customFormat="1">
      <c r="A391" s="324" t="s">
        <v>1784</v>
      </c>
      <c r="B391" s="298">
        <v>40</v>
      </c>
      <c r="C391" s="261"/>
      <c r="D391" s="261"/>
      <c r="E391" s="261"/>
      <c r="F391" s="261"/>
      <c r="G391" s="261"/>
      <c r="H391" s="261"/>
      <c r="I391" s="261"/>
      <c r="J391" s="261"/>
      <c r="K391" s="261"/>
      <c r="L391" s="261"/>
      <c r="M391" s="261"/>
      <c r="N391" s="261"/>
      <c r="O391" s="261"/>
      <c r="P391" s="261"/>
      <c r="Q391" s="261"/>
      <c r="R391" s="261"/>
      <c r="S391" s="261"/>
      <c r="T391" s="261"/>
      <c r="U391" s="261"/>
      <c r="V391" s="261">
        <v>40</v>
      </c>
      <c r="W391" s="261"/>
      <c r="X391" s="261"/>
      <c r="Y391" s="261"/>
      <c r="Z391" s="261"/>
      <c r="AA391" s="261"/>
      <c r="AB391" s="261"/>
      <c r="AC391" s="261"/>
      <c r="AD391" s="261"/>
      <c r="AE391" s="261"/>
      <c r="AF391" s="261"/>
      <c r="AG391" s="261"/>
      <c r="AH391" s="261"/>
      <c r="AI391" s="261"/>
      <c r="AJ391" s="261"/>
      <c r="AK391" s="261"/>
      <c r="AL391" s="261"/>
      <c r="AM391" s="261"/>
      <c r="AN391" s="261"/>
      <c r="AO391" s="261"/>
      <c r="AP391" s="261"/>
      <c r="AQ391" s="262"/>
      <c r="AR391" s="261"/>
      <c r="AS391" s="263"/>
      <c r="AT391" s="263"/>
      <c r="AU391" s="263"/>
      <c r="AV391" s="263"/>
      <c r="AW391" s="263"/>
      <c r="AX391" s="263"/>
      <c r="AY391" s="263"/>
      <c r="AZ391" s="264"/>
      <c r="BA391" s="264"/>
      <c r="BB391" s="264"/>
      <c r="BC391" s="264"/>
      <c r="BD391" s="264"/>
      <c r="BE391" s="264"/>
      <c r="BF391" s="264"/>
      <c r="BG391" s="264"/>
      <c r="BH391" s="264"/>
      <c r="BI391" s="264"/>
      <c r="BJ391" s="264"/>
      <c r="BK391" s="264"/>
      <c r="BL391" s="264"/>
      <c r="BM391" s="264"/>
      <c r="BN391" s="264"/>
      <c r="BO391" s="264"/>
    </row>
    <row r="392" spans="1:67" s="265" customFormat="1">
      <c r="A392" s="324" t="s">
        <v>1785</v>
      </c>
      <c r="B392" s="298">
        <v>30</v>
      </c>
      <c r="C392" s="261"/>
      <c r="D392" s="261"/>
      <c r="E392" s="261"/>
      <c r="F392" s="261"/>
      <c r="G392" s="261"/>
      <c r="H392" s="261"/>
      <c r="I392" s="261"/>
      <c r="J392" s="261"/>
      <c r="K392" s="261"/>
      <c r="L392" s="261"/>
      <c r="M392" s="261"/>
      <c r="N392" s="261"/>
      <c r="O392" s="261"/>
      <c r="P392" s="261"/>
      <c r="Q392" s="261"/>
      <c r="R392" s="261"/>
      <c r="S392" s="261"/>
      <c r="T392" s="261"/>
      <c r="U392" s="261"/>
      <c r="V392" s="261"/>
      <c r="W392" s="261"/>
      <c r="X392" s="261">
        <v>30</v>
      </c>
      <c r="Y392" s="261"/>
      <c r="Z392" s="261"/>
      <c r="AA392" s="261"/>
      <c r="AB392" s="261"/>
      <c r="AC392" s="261"/>
      <c r="AD392" s="261"/>
      <c r="AE392" s="261"/>
      <c r="AF392" s="261"/>
      <c r="AG392" s="261"/>
      <c r="AH392" s="261"/>
      <c r="AI392" s="261"/>
      <c r="AJ392" s="261"/>
      <c r="AK392" s="261"/>
      <c r="AL392" s="261"/>
      <c r="AM392" s="261"/>
      <c r="AN392" s="261"/>
      <c r="AO392" s="261"/>
      <c r="AP392" s="261"/>
      <c r="AQ392" s="262"/>
      <c r="AR392" s="261"/>
      <c r="AS392" s="263"/>
      <c r="AT392" s="263"/>
      <c r="AU392" s="263"/>
      <c r="AV392" s="263"/>
      <c r="AW392" s="263"/>
      <c r="AX392" s="263"/>
      <c r="AY392" s="263"/>
      <c r="AZ392" s="264"/>
      <c r="BA392" s="264"/>
      <c r="BB392" s="264"/>
      <c r="BC392" s="264"/>
      <c r="BD392" s="264"/>
      <c r="BE392" s="264"/>
      <c r="BF392" s="264"/>
      <c r="BG392" s="264"/>
      <c r="BH392" s="264"/>
      <c r="BI392" s="264"/>
      <c r="BJ392" s="264"/>
      <c r="BK392" s="264"/>
      <c r="BL392" s="264"/>
      <c r="BM392" s="264"/>
      <c r="BN392" s="264"/>
      <c r="BO392" s="264"/>
    </row>
    <row r="393" spans="1:67" s="265" customFormat="1">
      <c r="A393" s="324" t="s">
        <v>1786</v>
      </c>
      <c r="B393" s="298">
        <v>30</v>
      </c>
      <c r="C393" s="261"/>
      <c r="D393" s="261"/>
      <c r="E393" s="261"/>
      <c r="F393" s="261"/>
      <c r="G393" s="261"/>
      <c r="H393" s="261"/>
      <c r="I393" s="261"/>
      <c r="J393" s="261"/>
      <c r="K393" s="261"/>
      <c r="L393" s="261"/>
      <c r="M393" s="261"/>
      <c r="N393" s="261"/>
      <c r="O393" s="261"/>
      <c r="P393" s="261"/>
      <c r="Q393" s="261"/>
      <c r="R393" s="261"/>
      <c r="S393" s="261">
        <v>30</v>
      </c>
      <c r="T393" s="261"/>
      <c r="U393" s="261"/>
      <c r="V393" s="261"/>
      <c r="W393" s="261"/>
      <c r="X393" s="261"/>
      <c r="Y393" s="261"/>
      <c r="Z393" s="261"/>
      <c r="AA393" s="261"/>
      <c r="AB393" s="261"/>
      <c r="AC393" s="261"/>
      <c r="AD393" s="261"/>
      <c r="AE393" s="261"/>
      <c r="AF393" s="261"/>
      <c r="AG393" s="261"/>
      <c r="AH393" s="261"/>
      <c r="AI393" s="261"/>
      <c r="AJ393" s="261"/>
      <c r="AK393" s="261"/>
      <c r="AL393" s="261"/>
      <c r="AM393" s="261"/>
      <c r="AN393" s="261"/>
      <c r="AO393" s="261"/>
      <c r="AP393" s="261"/>
      <c r="AQ393" s="262"/>
      <c r="AR393" s="261"/>
      <c r="AS393" s="263"/>
      <c r="AT393" s="263"/>
      <c r="AU393" s="263"/>
      <c r="AV393" s="263"/>
      <c r="AW393" s="263"/>
      <c r="AX393" s="263"/>
      <c r="AY393" s="263"/>
      <c r="AZ393" s="264"/>
      <c r="BA393" s="264"/>
      <c r="BB393" s="264"/>
      <c r="BC393" s="264"/>
      <c r="BD393" s="264"/>
      <c r="BE393" s="264"/>
      <c r="BF393" s="264"/>
      <c r="BG393" s="264"/>
      <c r="BH393" s="264"/>
      <c r="BI393" s="264"/>
      <c r="BJ393" s="264"/>
      <c r="BK393" s="264"/>
      <c r="BL393" s="264"/>
      <c r="BM393" s="264"/>
      <c r="BN393" s="264"/>
      <c r="BO393" s="264"/>
    </row>
    <row r="394" spans="1:67" s="265" customFormat="1">
      <c r="A394" s="324" t="s">
        <v>1504</v>
      </c>
      <c r="B394" s="298">
        <v>45</v>
      </c>
      <c r="C394" s="261"/>
      <c r="D394" s="261"/>
      <c r="E394" s="261">
        <v>45</v>
      </c>
      <c r="F394" s="261"/>
      <c r="G394" s="261"/>
      <c r="H394" s="261"/>
      <c r="I394" s="261"/>
      <c r="J394" s="261"/>
      <c r="K394" s="261"/>
      <c r="L394" s="261"/>
      <c r="M394" s="261"/>
      <c r="N394" s="261"/>
      <c r="O394" s="261"/>
      <c r="P394" s="261"/>
      <c r="Q394" s="261"/>
      <c r="R394" s="261"/>
      <c r="S394" s="261"/>
      <c r="T394" s="261"/>
      <c r="U394" s="261"/>
      <c r="V394" s="261"/>
      <c r="W394" s="261"/>
      <c r="X394" s="261"/>
      <c r="Y394" s="261"/>
      <c r="Z394" s="261"/>
      <c r="AA394" s="261"/>
      <c r="AB394" s="261"/>
      <c r="AC394" s="261"/>
      <c r="AD394" s="261"/>
      <c r="AE394" s="261"/>
      <c r="AF394" s="261"/>
      <c r="AG394" s="261"/>
      <c r="AH394" s="261"/>
      <c r="AI394" s="261"/>
      <c r="AJ394" s="261"/>
      <c r="AK394" s="261"/>
      <c r="AL394" s="261"/>
      <c r="AM394" s="261"/>
      <c r="AN394" s="261"/>
      <c r="AO394" s="261"/>
      <c r="AP394" s="261"/>
      <c r="AQ394" s="262"/>
      <c r="AR394" s="261"/>
      <c r="AS394" s="263"/>
      <c r="AT394" s="263"/>
      <c r="AU394" s="263"/>
      <c r="AV394" s="263"/>
      <c r="AW394" s="263"/>
      <c r="AX394" s="263"/>
      <c r="AY394" s="263"/>
      <c r="AZ394" s="264"/>
      <c r="BA394" s="264"/>
      <c r="BB394" s="264"/>
      <c r="BC394" s="264"/>
      <c r="BD394" s="264"/>
      <c r="BE394" s="264"/>
      <c r="BF394" s="264"/>
      <c r="BG394" s="264"/>
      <c r="BH394" s="264"/>
      <c r="BI394" s="264"/>
      <c r="BJ394" s="264"/>
      <c r="BK394" s="264"/>
      <c r="BL394" s="264"/>
      <c r="BM394" s="264"/>
      <c r="BN394" s="264"/>
      <c r="BO394" s="264"/>
    </row>
    <row r="395" spans="1:67" s="265" customFormat="1">
      <c r="A395" s="324" t="s">
        <v>1787</v>
      </c>
      <c r="B395" s="298">
        <v>30</v>
      </c>
      <c r="C395" s="261"/>
      <c r="D395" s="261"/>
      <c r="E395" s="261"/>
      <c r="F395" s="261"/>
      <c r="G395" s="261"/>
      <c r="H395" s="261"/>
      <c r="I395" s="261"/>
      <c r="J395" s="261"/>
      <c r="K395" s="261"/>
      <c r="L395" s="261"/>
      <c r="M395" s="261"/>
      <c r="N395" s="261"/>
      <c r="O395" s="261"/>
      <c r="P395" s="261"/>
      <c r="Q395" s="261"/>
      <c r="R395" s="261"/>
      <c r="S395" s="261"/>
      <c r="T395" s="261"/>
      <c r="U395" s="261"/>
      <c r="V395" s="261"/>
      <c r="W395" s="261"/>
      <c r="X395" s="261"/>
      <c r="Y395" s="261"/>
      <c r="Z395" s="261"/>
      <c r="AA395" s="261"/>
      <c r="AB395" s="261"/>
      <c r="AC395" s="261"/>
      <c r="AD395" s="261"/>
      <c r="AE395" s="261"/>
      <c r="AF395" s="261"/>
      <c r="AG395" s="261">
        <v>30</v>
      </c>
      <c r="AH395" s="261"/>
      <c r="AI395" s="261"/>
      <c r="AJ395" s="261"/>
      <c r="AK395" s="261"/>
      <c r="AL395" s="261"/>
      <c r="AM395" s="261"/>
      <c r="AN395" s="261"/>
      <c r="AO395" s="261"/>
      <c r="AP395" s="261"/>
      <c r="AQ395" s="262"/>
      <c r="AR395" s="261"/>
      <c r="AS395" s="263"/>
      <c r="AT395" s="263"/>
      <c r="AU395" s="263"/>
      <c r="AV395" s="263"/>
      <c r="AW395" s="263"/>
      <c r="AX395" s="263"/>
      <c r="AY395" s="263"/>
      <c r="AZ395" s="264"/>
      <c r="BA395" s="264"/>
      <c r="BB395" s="264"/>
      <c r="BC395" s="264"/>
      <c r="BD395" s="264"/>
      <c r="BE395" s="264"/>
      <c r="BF395" s="264"/>
      <c r="BG395" s="264"/>
      <c r="BH395" s="264"/>
      <c r="BI395" s="264"/>
      <c r="BJ395" s="264"/>
      <c r="BK395" s="264"/>
      <c r="BL395" s="264"/>
      <c r="BM395" s="264"/>
      <c r="BN395" s="264"/>
      <c r="BO395" s="264"/>
    </row>
    <row r="396" spans="1:67" s="265" customFormat="1">
      <c r="A396" s="324" t="s">
        <v>1788</v>
      </c>
      <c r="B396" s="298">
        <v>30</v>
      </c>
      <c r="C396" s="261"/>
      <c r="D396" s="261"/>
      <c r="E396" s="261"/>
      <c r="F396" s="261"/>
      <c r="G396" s="261"/>
      <c r="H396" s="261"/>
      <c r="I396" s="261"/>
      <c r="J396" s="261"/>
      <c r="K396" s="261"/>
      <c r="L396" s="261"/>
      <c r="M396" s="261"/>
      <c r="N396" s="261"/>
      <c r="O396" s="261"/>
      <c r="P396" s="261"/>
      <c r="Q396" s="261"/>
      <c r="R396" s="261"/>
      <c r="S396" s="261"/>
      <c r="T396" s="261"/>
      <c r="U396" s="261">
        <v>29</v>
      </c>
      <c r="V396" s="261"/>
      <c r="W396" s="261"/>
      <c r="X396" s="261"/>
      <c r="Y396" s="261"/>
      <c r="Z396" s="261"/>
      <c r="AA396" s="261"/>
      <c r="AB396" s="261"/>
      <c r="AC396" s="261"/>
      <c r="AD396" s="261"/>
      <c r="AE396" s="261"/>
      <c r="AF396" s="261"/>
      <c r="AG396" s="261"/>
      <c r="AH396" s="261"/>
      <c r="AI396" s="261"/>
      <c r="AJ396" s="261"/>
      <c r="AK396" s="261"/>
      <c r="AL396" s="261"/>
      <c r="AM396" s="261"/>
      <c r="AN396" s="261">
        <v>1</v>
      </c>
      <c r="AO396" s="261"/>
      <c r="AP396" s="261"/>
      <c r="AQ396" s="262"/>
      <c r="AR396" s="261"/>
      <c r="AS396" s="263"/>
      <c r="AT396" s="263"/>
      <c r="AU396" s="263"/>
      <c r="AV396" s="263"/>
      <c r="AW396" s="263"/>
      <c r="AX396" s="263"/>
      <c r="AY396" s="263"/>
      <c r="AZ396" s="264"/>
      <c r="BA396" s="264"/>
      <c r="BB396" s="264"/>
      <c r="BC396" s="264"/>
      <c r="BD396" s="264"/>
      <c r="BE396" s="264"/>
      <c r="BF396" s="264"/>
      <c r="BG396" s="264"/>
      <c r="BH396" s="264"/>
      <c r="BI396" s="264"/>
      <c r="BJ396" s="264"/>
      <c r="BK396" s="264"/>
      <c r="BL396" s="264"/>
      <c r="BM396" s="264"/>
      <c r="BN396" s="264"/>
      <c r="BO396" s="264"/>
    </row>
    <row r="397" spans="1:67" s="265" customFormat="1">
      <c r="A397" s="324" t="s">
        <v>1789</v>
      </c>
      <c r="B397" s="298">
        <v>51</v>
      </c>
      <c r="C397" s="261"/>
      <c r="D397" s="261"/>
      <c r="E397" s="261"/>
      <c r="F397" s="261"/>
      <c r="G397" s="261"/>
      <c r="H397" s="261"/>
      <c r="I397" s="261"/>
      <c r="J397" s="261"/>
      <c r="K397" s="261"/>
      <c r="L397" s="261"/>
      <c r="M397" s="261"/>
      <c r="N397" s="261"/>
      <c r="O397" s="261"/>
      <c r="P397" s="261"/>
      <c r="Q397" s="261"/>
      <c r="R397" s="261"/>
      <c r="S397" s="261"/>
      <c r="T397" s="261"/>
      <c r="U397" s="261"/>
      <c r="V397" s="261"/>
      <c r="W397" s="261"/>
      <c r="X397" s="261"/>
      <c r="Y397" s="261"/>
      <c r="Z397" s="261"/>
      <c r="AA397" s="261"/>
      <c r="AB397" s="261"/>
      <c r="AC397" s="261"/>
      <c r="AD397" s="261"/>
      <c r="AE397" s="261"/>
      <c r="AF397" s="261"/>
      <c r="AG397" s="261"/>
      <c r="AH397" s="261"/>
      <c r="AI397" s="261"/>
      <c r="AJ397" s="261">
        <v>51</v>
      </c>
      <c r="AK397" s="261"/>
      <c r="AL397" s="261"/>
      <c r="AM397" s="261"/>
      <c r="AN397" s="261"/>
      <c r="AO397" s="261"/>
      <c r="AP397" s="261"/>
      <c r="AQ397" s="262"/>
      <c r="AR397" s="261"/>
      <c r="AS397" s="263"/>
      <c r="AT397" s="263"/>
      <c r="AU397" s="263"/>
      <c r="AV397" s="263"/>
      <c r="AW397" s="263"/>
      <c r="AX397" s="263"/>
      <c r="AY397" s="263"/>
      <c r="AZ397" s="264"/>
      <c r="BA397" s="264"/>
      <c r="BB397" s="264"/>
      <c r="BC397" s="264"/>
      <c r="BD397" s="264"/>
      <c r="BE397" s="264"/>
      <c r="BF397" s="264"/>
      <c r="BG397" s="264"/>
      <c r="BH397" s="264"/>
      <c r="BI397" s="264"/>
      <c r="BJ397" s="264"/>
      <c r="BK397" s="264"/>
      <c r="BL397" s="264"/>
      <c r="BM397" s="264"/>
      <c r="BN397" s="264"/>
      <c r="BO397" s="264"/>
    </row>
    <row r="398" spans="1:67" s="265" customFormat="1">
      <c r="A398" s="324" t="s">
        <v>1763</v>
      </c>
      <c r="B398" s="298">
        <v>42</v>
      </c>
      <c r="C398" s="261"/>
      <c r="D398" s="261"/>
      <c r="E398" s="261"/>
      <c r="F398" s="261"/>
      <c r="G398" s="261"/>
      <c r="H398" s="261"/>
      <c r="I398" s="261"/>
      <c r="J398" s="261"/>
      <c r="K398" s="261"/>
      <c r="L398" s="261"/>
      <c r="M398" s="261"/>
      <c r="N398" s="261"/>
      <c r="O398" s="261"/>
      <c r="P398" s="261">
        <v>29</v>
      </c>
      <c r="Q398" s="261">
        <v>13</v>
      </c>
      <c r="R398" s="261"/>
      <c r="S398" s="261"/>
      <c r="T398" s="261"/>
      <c r="U398" s="261"/>
      <c r="V398" s="261"/>
      <c r="W398" s="261"/>
      <c r="X398" s="261"/>
      <c r="Y398" s="261"/>
      <c r="Z398" s="261"/>
      <c r="AA398" s="261"/>
      <c r="AB398" s="261"/>
      <c r="AC398" s="261"/>
      <c r="AD398" s="261"/>
      <c r="AE398" s="261"/>
      <c r="AF398" s="261"/>
      <c r="AG398" s="261"/>
      <c r="AH398" s="261"/>
      <c r="AI398" s="261"/>
      <c r="AJ398" s="261"/>
      <c r="AK398" s="261"/>
      <c r="AL398" s="261"/>
      <c r="AM398" s="261"/>
      <c r="AN398" s="261"/>
      <c r="AO398" s="261"/>
      <c r="AP398" s="261"/>
      <c r="AQ398" s="262"/>
      <c r="AR398" s="261"/>
      <c r="AS398" s="263"/>
      <c r="AT398" s="263"/>
      <c r="AU398" s="263"/>
      <c r="AV398" s="263"/>
      <c r="AW398" s="263"/>
      <c r="AX398" s="263"/>
      <c r="AY398" s="263"/>
      <c r="AZ398" s="264"/>
      <c r="BA398" s="264"/>
      <c r="BB398" s="264"/>
      <c r="BC398" s="264"/>
      <c r="BD398" s="264"/>
      <c r="BE398" s="264"/>
      <c r="BF398" s="264"/>
      <c r="BG398" s="264"/>
      <c r="BH398" s="264"/>
      <c r="BI398" s="264"/>
      <c r="BJ398" s="264"/>
      <c r="BK398" s="264"/>
      <c r="BL398" s="264"/>
      <c r="BM398" s="264"/>
      <c r="BN398" s="264"/>
      <c r="BO398" s="264"/>
    </row>
    <row r="399" spans="1:67" s="265" customFormat="1">
      <c r="A399" s="324" t="s">
        <v>1790</v>
      </c>
      <c r="B399" s="298">
        <v>30</v>
      </c>
      <c r="C399" s="261"/>
      <c r="D399" s="261"/>
      <c r="E399" s="261"/>
      <c r="F399" s="261"/>
      <c r="G399" s="261"/>
      <c r="H399" s="261"/>
      <c r="I399" s="261"/>
      <c r="J399" s="261"/>
      <c r="K399" s="261"/>
      <c r="L399" s="261"/>
      <c r="M399" s="261"/>
      <c r="N399" s="261"/>
      <c r="O399" s="261"/>
      <c r="P399" s="261"/>
      <c r="Q399" s="261"/>
      <c r="R399" s="261"/>
      <c r="S399" s="261"/>
      <c r="T399" s="261"/>
      <c r="U399" s="261"/>
      <c r="V399" s="261"/>
      <c r="W399" s="261"/>
      <c r="X399" s="261"/>
      <c r="Y399" s="261"/>
      <c r="Z399" s="261"/>
      <c r="AA399" s="261">
        <v>18</v>
      </c>
      <c r="AB399" s="261"/>
      <c r="AC399" s="261"/>
      <c r="AD399" s="261"/>
      <c r="AE399" s="261">
        <v>12</v>
      </c>
      <c r="AF399" s="261"/>
      <c r="AG399" s="261"/>
      <c r="AH399" s="261"/>
      <c r="AI399" s="261"/>
      <c r="AJ399" s="261"/>
      <c r="AK399" s="261"/>
      <c r="AL399" s="261"/>
      <c r="AM399" s="261"/>
      <c r="AN399" s="261"/>
      <c r="AO399" s="261"/>
      <c r="AP399" s="261"/>
      <c r="AQ399" s="262"/>
      <c r="AR399" s="261"/>
      <c r="AS399" s="263"/>
      <c r="AT399" s="263"/>
      <c r="AU399" s="263"/>
      <c r="AV399" s="263"/>
      <c r="AW399" s="263"/>
      <c r="AX399" s="263"/>
      <c r="AY399" s="263"/>
      <c r="AZ399" s="264"/>
      <c r="BA399" s="264"/>
      <c r="BB399" s="264"/>
      <c r="BC399" s="264"/>
      <c r="BD399" s="264"/>
      <c r="BE399" s="264"/>
      <c r="BF399" s="264"/>
      <c r="BG399" s="264"/>
      <c r="BH399" s="264"/>
      <c r="BI399" s="264"/>
      <c r="BJ399" s="264"/>
      <c r="BK399" s="264"/>
      <c r="BL399" s="264"/>
      <c r="BM399" s="264"/>
      <c r="BN399" s="264"/>
      <c r="BO399" s="264"/>
    </row>
    <row r="400" spans="1:67" s="265" customFormat="1">
      <c r="A400" s="324" t="s">
        <v>1791</v>
      </c>
      <c r="B400" s="298">
        <v>40</v>
      </c>
      <c r="C400" s="261"/>
      <c r="D400" s="261"/>
      <c r="E400" s="261"/>
      <c r="F400" s="261"/>
      <c r="G400" s="261"/>
      <c r="H400" s="261"/>
      <c r="I400" s="261">
        <v>25</v>
      </c>
      <c r="J400" s="261"/>
      <c r="K400" s="261"/>
      <c r="L400" s="261"/>
      <c r="M400" s="261"/>
      <c r="N400" s="261"/>
      <c r="O400" s="261"/>
      <c r="P400" s="261"/>
      <c r="Q400" s="261"/>
      <c r="R400" s="261"/>
      <c r="S400" s="261"/>
      <c r="T400" s="261"/>
      <c r="U400" s="261"/>
      <c r="V400" s="261"/>
      <c r="W400" s="261"/>
      <c r="X400" s="261"/>
      <c r="Y400" s="261"/>
      <c r="Z400" s="261"/>
      <c r="AA400" s="261"/>
      <c r="AB400" s="261"/>
      <c r="AC400" s="261"/>
      <c r="AD400" s="261">
        <v>15</v>
      </c>
      <c r="AE400" s="261"/>
      <c r="AF400" s="261"/>
      <c r="AG400" s="261"/>
      <c r="AH400" s="261"/>
      <c r="AI400" s="261"/>
      <c r="AJ400" s="261"/>
      <c r="AK400" s="261"/>
      <c r="AL400" s="261"/>
      <c r="AM400" s="261"/>
      <c r="AN400" s="261"/>
      <c r="AO400" s="261"/>
      <c r="AP400" s="261"/>
      <c r="AQ400" s="262"/>
      <c r="AR400" s="261"/>
      <c r="AS400" s="263"/>
      <c r="AT400" s="263"/>
      <c r="AU400" s="263"/>
      <c r="AV400" s="263"/>
      <c r="AW400" s="263"/>
      <c r="AX400" s="263"/>
      <c r="AY400" s="263"/>
      <c r="AZ400" s="264"/>
      <c r="BA400" s="264"/>
      <c r="BB400" s="264"/>
      <c r="BC400" s="264"/>
      <c r="BD400" s="264"/>
      <c r="BE400" s="264"/>
      <c r="BF400" s="264"/>
      <c r="BG400" s="264"/>
      <c r="BH400" s="264"/>
      <c r="BI400" s="264"/>
      <c r="BJ400" s="264"/>
      <c r="BK400" s="264"/>
      <c r="BL400" s="264"/>
      <c r="BM400" s="264"/>
      <c r="BN400" s="264"/>
      <c r="BO400" s="264"/>
    </row>
    <row r="401" spans="1:67" s="265" customFormat="1">
      <c r="A401" s="324" t="s">
        <v>1792</v>
      </c>
      <c r="B401" s="298">
        <v>25</v>
      </c>
      <c r="C401" s="261"/>
      <c r="D401" s="261"/>
      <c r="E401" s="261"/>
      <c r="F401" s="261"/>
      <c r="G401" s="261"/>
      <c r="H401" s="261"/>
      <c r="I401" s="261"/>
      <c r="J401" s="261"/>
      <c r="K401" s="261"/>
      <c r="L401" s="261"/>
      <c r="M401" s="261"/>
      <c r="N401" s="261"/>
      <c r="O401" s="261"/>
      <c r="P401" s="261"/>
      <c r="Q401" s="261"/>
      <c r="R401" s="261"/>
      <c r="S401" s="261"/>
      <c r="T401" s="261"/>
      <c r="U401" s="261"/>
      <c r="V401" s="261"/>
      <c r="W401" s="261"/>
      <c r="X401" s="261"/>
      <c r="Y401" s="261"/>
      <c r="Z401" s="261"/>
      <c r="AA401" s="261"/>
      <c r="AB401" s="261"/>
      <c r="AC401" s="261"/>
      <c r="AD401" s="261"/>
      <c r="AE401" s="261"/>
      <c r="AF401" s="261"/>
      <c r="AG401" s="261"/>
      <c r="AH401" s="261"/>
      <c r="AI401" s="261">
        <v>25</v>
      </c>
      <c r="AJ401" s="261"/>
      <c r="AK401" s="261"/>
      <c r="AL401" s="261"/>
      <c r="AM401" s="261"/>
      <c r="AN401" s="261"/>
      <c r="AO401" s="261"/>
      <c r="AP401" s="261"/>
      <c r="AQ401" s="262"/>
      <c r="AR401" s="261"/>
      <c r="AS401" s="263"/>
      <c r="AT401" s="263"/>
      <c r="AU401" s="263"/>
      <c r="AV401" s="263"/>
      <c r="AW401" s="263"/>
      <c r="AX401" s="263"/>
      <c r="AY401" s="263"/>
      <c r="AZ401" s="264"/>
      <c r="BA401" s="264"/>
      <c r="BB401" s="264"/>
      <c r="BC401" s="264"/>
      <c r="BD401" s="264"/>
      <c r="BE401" s="264"/>
      <c r="BF401" s="264"/>
      <c r="BG401" s="264"/>
      <c r="BH401" s="264"/>
      <c r="BI401" s="264"/>
      <c r="BJ401" s="264"/>
      <c r="BK401" s="264"/>
      <c r="BL401" s="264"/>
      <c r="BM401" s="264"/>
      <c r="BN401" s="264"/>
      <c r="BO401" s="264"/>
    </row>
    <row r="402" spans="1:67" s="265" customFormat="1">
      <c r="A402" s="324" t="s">
        <v>1776</v>
      </c>
      <c r="B402" s="298">
        <v>55</v>
      </c>
      <c r="C402" s="261"/>
      <c r="D402" s="261"/>
      <c r="E402" s="261"/>
      <c r="F402" s="261"/>
      <c r="G402" s="261"/>
      <c r="H402" s="261"/>
      <c r="I402" s="261"/>
      <c r="J402" s="261"/>
      <c r="K402" s="261"/>
      <c r="L402" s="261"/>
      <c r="M402" s="261"/>
      <c r="N402" s="261"/>
      <c r="O402" s="261"/>
      <c r="P402" s="261"/>
      <c r="Q402" s="261">
        <v>48</v>
      </c>
      <c r="R402" s="261">
        <v>7</v>
      </c>
      <c r="S402" s="261"/>
      <c r="T402" s="261"/>
      <c r="U402" s="261"/>
      <c r="V402" s="261"/>
      <c r="W402" s="261"/>
      <c r="X402" s="261"/>
      <c r="Y402" s="261"/>
      <c r="Z402" s="261"/>
      <c r="AA402" s="261"/>
      <c r="AB402" s="261"/>
      <c r="AC402" s="261"/>
      <c r="AD402" s="261"/>
      <c r="AE402" s="261"/>
      <c r="AF402" s="261"/>
      <c r="AG402" s="261"/>
      <c r="AH402" s="261"/>
      <c r="AI402" s="261"/>
      <c r="AJ402" s="261"/>
      <c r="AK402" s="261"/>
      <c r="AL402" s="261"/>
      <c r="AM402" s="261"/>
      <c r="AN402" s="261"/>
      <c r="AO402" s="261"/>
      <c r="AP402" s="261"/>
      <c r="AQ402" s="262"/>
      <c r="AR402" s="261"/>
      <c r="AS402" s="263"/>
      <c r="AT402" s="263"/>
      <c r="AU402" s="263"/>
      <c r="AV402" s="263"/>
      <c r="AW402" s="263"/>
      <c r="AX402" s="263"/>
      <c r="AY402" s="263"/>
      <c r="AZ402" s="264"/>
      <c r="BA402" s="264"/>
      <c r="BB402" s="264"/>
      <c r="BC402" s="264"/>
      <c r="BD402" s="264"/>
      <c r="BE402" s="264"/>
      <c r="BF402" s="264"/>
      <c r="BG402" s="264"/>
      <c r="BH402" s="264"/>
      <c r="BI402" s="264"/>
      <c r="BJ402" s="264"/>
      <c r="BK402" s="264"/>
      <c r="BL402" s="264"/>
      <c r="BM402" s="264"/>
      <c r="BN402" s="264"/>
      <c r="BO402" s="264"/>
    </row>
    <row r="403" spans="1:67" s="265" customFormat="1">
      <c r="A403" s="324" t="s">
        <v>1793</v>
      </c>
      <c r="B403" s="298">
        <v>58</v>
      </c>
      <c r="C403" s="261"/>
      <c r="D403" s="261"/>
      <c r="E403" s="261"/>
      <c r="F403" s="261"/>
      <c r="G403" s="261"/>
      <c r="H403" s="261"/>
      <c r="I403" s="261"/>
      <c r="J403" s="261"/>
      <c r="K403" s="261"/>
      <c r="L403" s="261"/>
      <c r="M403" s="261"/>
      <c r="N403" s="261"/>
      <c r="O403" s="261"/>
      <c r="P403" s="261"/>
      <c r="Q403" s="261"/>
      <c r="R403" s="261"/>
      <c r="S403" s="261"/>
      <c r="T403" s="261"/>
      <c r="U403" s="261"/>
      <c r="V403" s="261"/>
      <c r="W403" s="261"/>
      <c r="X403" s="261"/>
      <c r="Y403" s="261"/>
      <c r="Z403" s="261"/>
      <c r="AA403" s="261"/>
      <c r="AB403" s="261"/>
      <c r="AC403" s="261"/>
      <c r="AD403" s="261"/>
      <c r="AE403" s="261"/>
      <c r="AF403" s="261"/>
      <c r="AG403" s="261"/>
      <c r="AH403" s="261">
        <v>58</v>
      </c>
      <c r="AI403" s="261"/>
      <c r="AJ403" s="261"/>
      <c r="AK403" s="261"/>
      <c r="AL403" s="261"/>
      <c r="AM403" s="261"/>
      <c r="AN403" s="261"/>
      <c r="AO403" s="261"/>
      <c r="AP403" s="261"/>
      <c r="AQ403" s="262"/>
      <c r="AR403" s="261"/>
      <c r="AS403" s="263"/>
      <c r="AT403" s="263"/>
      <c r="AU403" s="263"/>
      <c r="AV403" s="263"/>
      <c r="AW403" s="263"/>
      <c r="AX403" s="263"/>
      <c r="AY403" s="263"/>
      <c r="AZ403" s="264"/>
      <c r="BA403" s="264"/>
      <c r="BB403" s="264"/>
      <c r="BC403" s="264"/>
      <c r="BD403" s="264"/>
      <c r="BE403" s="264"/>
      <c r="BF403" s="264"/>
      <c r="BG403" s="264"/>
      <c r="BH403" s="264"/>
      <c r="BI403" s="264"/>
      <c r="BJ403" s="264"/>
      <c r="BK403" s="264"/>
      <c r="BL403" s="264"/>
      <c r="BM403" s="264"/>
      <c r="BN403" s="264"/>
      <c r="BO403" s="264"/>
    </row>
    <row r="404" spans="1:67" s="265" customFormat="1">
      <c r="A404" s="324" t="s">
        <v>1794</v>
      </c>
      <c r="B404" s="298">
        <v>33</v>
      </c>
      <c r="C404" s="261"/>
      <c r="D404" s="261"/>
      <c r="E404" s="261"/>
      <c r="F404" s="261"/>
      <c r="G404" s="261"/>
      <c r="H404" s="261"/>
      <c r="I404" s="261"/>
      <c r="J404" s="261"/>
      <c r="K404" s="261"/>
      <c r="L404" s="261"/>
      <c r="M404" s="261"/>
      <c r="N404" s="261"/>
      <c r="O404" s="261"/>
      <c r="P404" s="261"/>
      <c r="Q404" s="261"/>
      <c r="R404" s="261"/>
      <c r="S404" s="261"/>
      <c r="T404" s="261"/>
      <c r="U404" s="261"/>
      <c r="V404" s="261"/>
      <c r="W404" s="261"/>
      <c r="X404" s="261"/>
      <c r="Y404" s="261"/>
      <c r="Z404" s="261"/>
      <c r="AA404" s="261"/>
      <c r="AB404" s="261"/>
      <c r="AC404" s="261"/>
      <c r="AD404" s="261"/>
      <c r="AE404" s="261"/>
      <c r="AF404" s="261"/>
      <c r="AG404" s="261"/>
      <c r="AH404" s="261">
        <v>33</v>
      </c>
      <c r="AI404" s="261"/>
      <c r="AJ404" s="261"/>
      <c r="AK404" s="261"/>
      <c r="AL404" s="261"/>
      <c r="AM404" s="261"/>
      <c r="AN404" s="261"/>
      <c r="AO404" s="261"/>
      <c r="AP404" s="261"/>
      <c r="AQ404" s="262"/>
      <c r="AR404" s="261"/>
      <c r="AS404" s="263"/>
      <c r="AT404" s="263"/>
      <c r="AU404" s="263"/>
      <c r="AV404" s="263"/>
      <c r="AW404" s="263"/>
      <c r="AX404" s="263"/>
      <c r="AY404" s="263"/>
      <c r="AZ404" s="264"/>
      <c r="BA404" s="264"/>
      <c r="BB404" s="264"/>
      <c r="BC404" s="264"/>
      <c r="BD404" s="264"/>
      <c r="BE404" s="264"/>
      <c r="BF404" s="264"/>
      <c r="BG404" s="264"/>
      <c r="BH404" s="264"/>
      <c r="BI404" s="264"/>
      <c r="BJ404" s="264"/>
      <c r="BK404" s="264"/>
      <c r="BL404" s="264"/>
      <c r="BM404" s="264"/>
      <c r="BN404" s="264"/>
      <c r="BO404" s="264"/>
    </row>
    <row r="405" spans="1:67" s="265" customFormat="1">
      <c r="A405" s="324" t="s">
        <v>1795</v>
      </c>
      <c r="B405" s="298">
        <v>30</v>
      </c>
      <c r="C405" s="261"/>
      <c r="D405" s="261"/>
      <c r="E405" s="261"/>
      <c r="F405" s="261"/>
      <c r="G405" s="261"/>
      <c r="H405" s="261"/>
      <c r="I405" s="261"/>
      <c r="J405" s="261"/>
      <c r="K405" s="261"/>
      <c r="L405" s="261"/>
      <c r="M405" s="261"/>
      <c r="N405" s="261"/>
      <c r="O405" s="261"/>
      <c r="P405" s="261"/>
      <c r="Q405" s="261"/>
      <c r="R405" s="261"/>
      <c r="S405" s="261"/>
      <c r="T405" s="261"/>
      <c r="U405" s="261"/>
      <c r="V405" s="261"/>
      <c r="W405" s="261"/>
      <c r="X405" s="261"/>
      <c r="Y405" s="261"/>
      <c r="Z405" s="261"/>
      <c r="AA405" s="261"/>
      <c r="AB405" s="261">
        <v>30</v>
      </c>
      <c r="AC405" s="261"/>
      <c r="AD405" s="261"/>
      <c r="AE405" s="261"/>
      <c r="AF405" s="261"/>
      <c r="AG405" s="261"/>
      <c r="AH405" s="261"/>
      <c r="AI405" s="261"/>
      <c r="AJ405" s="261"/>
      <c r="AK405" s="261"/>
      <c r="AL405" s="261"/>
      <c r="AM405" s="261"/>
      <c r="AN405" s="261"/>
      <c r="AO405" s="261"/>
      <c r="AP405" s="261"/>
      <c r="AQ405" s="262"/>
      <c r="AR405" s="261"/>
      <c r="AS405" s="263"/>
      <c r="AT405" s="263"/>
      <c r="AU405" s="263"/>
      <c r="AV405" s="263"/>
      <c r="AW405" s="263"/>
      <c r="AX405" s="263"/>
      <c r="AY405" s="263"/>
      <c r="AZ405" s="264"/>
      <c r="BA405" s="264"/>
      <c r="BB405" s="264"/>
      <c r="BC405" s="264"/>
      <c r="BD405" s="264"/>
      <c r="BE405" s="264"/>
      <c r="BF405" s="264"/>
      <c r="BG405" s="264"/>
      <c r="BH405" s="264"/>
      <c r="BI405" s="264"/>
      <c r="BJ405" s="264"/>
      <c r="BK405" s="264"/>
      <c r="BL405" s="264"/>
      <c r="BM405" s="264"/>
      <c r="BN405" s="264"/>
      <c r="BO405" s="264"/>
    </row>
    <row r="406" spans="1:67" s="265" customFormat="1" ht="30">
      <c r="A406" s="336" t="s">
        <v>1796</v>
      </c>
      <c r="B406" s="298">
        <v>30</v>
      </c>
      <c r="C406" s="261"/>
      <c r="D406" s="261"/>
      <c r="E406" s="261"/>
      <c r="F406" s="261"/>
      <c r="G406" s="261"/>
      <c r="H406" s="261"/>
      <c r="I406" s="261">
        <v>30</v>
      </c>
      <c r="J406" s="261"/>
      <c r="K406" s="261"/>
      <c r="L406" s="261"/>
      <c r="M406" s="261"/>
      <c r="N406" s="261"/>
      <c r="O406" s="261"/>
      <c r="P406" s="261"/>
      <c r="Q406" s="261"/>
      <c r="R406" s="261"/>
      <c r="S406" s="261"/>
      <c r="T406" s="261"/>
      <c r="U406" s="261"/>
      <c r="V406" s="261"/>
      <c r="W406" s="261"/>
      <c r="X406" s="261"/>
      <c r="Y406" s="261"/>
      <c r="Z406" s="261"/>
      <c r="AA406" s="261"/>
      <c r="AB406" s="261"/>
      <c r="AC406" s="261"/>
      <c r="AD406" s="261"/>
      <c r="AE406" s="261"/>
      <c r="AF406" s="261"/>
      <c r="AG406" s="261"/>
      <c r="AH406" s="261"/>
      <c r="AI406" s="261"/>
      <c r="AJ406" s="261"/>
      <c r="AK406" s="261"/>
      <c r="AL406" s="261"/>
      <c r="AM406" s="261"/>
      <c r="AN406" s="261"/>
      <c r="AO406" s="261"/>
      <c r="AP406" s="261"/>
      <c r="AQ406" s="262"/>
      <c r="AR406" s="261"/>
      <c r="AS406" s="263"/>
      <c r="AT406" s="263"/>
      <c r="AU406" s="263"/>
      <c r="AV406" s="263"/>
      <c r="AW406" s="263"/>
      <c r="AX406" s="263"/>
      <c r="AY406" s="263"/>
      <c r="AZ406" s="264"/>
      <c r="BA406" s="264"/>
      <c r="BB406" s="264"/>
      <c r="BC406" s="264"/>
      <c r="BD406" s="264"/>
      <c r="BE406" s="264"/>
      <c r="BF406" s="264"/>
      <c r="BG406" s="264"/>
      <c r="BH406" s="264"/>
      <c r="BI406" s="264"/>
      <c r="BJ406" s="264"/>
      <c r="BK406" s="264"/>
      <c r="BL406" s="264"/>
      <c r="BM406" s="264"/>
      <c r="BN406" s="264"/>
      <c r="BO406" s="264"/>
    </row>
    <row r="407" spans="1:67" s="265" customFormat="1">
      <c r="A407" s="324" t="s">
        <v>1797</v>
      </c>
      <c r="B407" s="298">
        <v>21</v>
      </c>
      <c r="C407" s="261"/>
      <c r="D407" s="261"/>
      <c r="E407" s="261"/>
      <c r="F407" s="261"/>
      <c r="G407" s="261"/>
      <c r="H407" s="261"/>
      <c r="I407" s="261"/>
      <c r="J407" s="261"/>
      <c r="K407" s="261"/>
      <c r="L407" s="261"/>
      <c r="M407" s="261"/>
      <c r="N407" s="261"/>
      <c r="O407" s="261"/>
      <c r="P407" s="261"/>
      <c r="Q407" s="261"/>
      <c r="R407" s="261"/>
      <c r="S407" s="261">
        <v>21</v>
      </c>
      <c r="T407" s="261"/>
      <c r="U407" s="261"/>
      <c r="V407" s="261"/>
      <c r="W407" s="261"/>
      <c r="X407" s="261"/>
      <c r="Y407" s="261"/>
      <c r="Z407" s="261"/>
      <c r="AA407" s="261"/>
      <c r="AB407" s="261"/>
      <c r="AC407" s="261"/>
      <c r="AD407" s="261"/>
      <c r="AE407" s="261"/>
      <c r="AF407" s="261"/>
      <c r="AG407" s="261"/>
      <c r="AH407" s="261"/>
      <c r="AI407" s="261"/>
      <c r="AJ407" s="261"/>
      <c r="AK407" s="261"/>
      <c r="AL407" s="261"/>
      <c r="AM407" s="261"/>
      <c r="AN407" s="261"/>
      <c r="AO407" s="261"/>
      <c r="AP407" s="261"/>
      <c r="AQ407" s="262"/>
      <c r="AR407" s="261"/>
      <c r="AS407" s="263"/>
      <c r="AT407" s="263"/>
      <c r="AU407" s="263"/>
      <c r="AV407" s="263"/>
      <c r="AW407" s="263"/>
      <c r="AX407" s="263"/>
      <c r="AY407" s="263"/>
      <c r="AZ407" s="264"/>
      <c r="BA407" s="264"/>
      <c r="BB407" s="264"/>
      <c r="BC407" s="264"/>
      <c r="BD407" s="264"/>
      <c r="BE407" s="264"/>
      <c r="BF407" s="264"/>
      <c r="BG407" s="264"/>
      <c r="BH407" s="264"/>
      <c r="BI407" s="264"/>
      <c r="BJ407" s="264"/>
      <c r="BK407" s="264"/>
      <c r="BL407" s="264"/>
      <c r="BM407" s="264"/>
      <c r="BN407" s="264"/>
      <c r="BO407" s="264"/>
    </row>
    <row r="408" spans="1:67" s="265" customFormat="1">
      <c r="A408" s="324" t="s">
        <v>1798</v>
      </c>
      <c r="B408" s="298">
        <v>52</v>
      </c>
      <c r="C408" s="261"/>
      <c r="D408" s="261">
        <v>52</v>
      </c>
      <c r="E408" s="261"/>
      <c r="F408" s="261"/>
      <c r="G408" s="261"/>
      <c r="H408" s="261"/>
      <c r="I408" s="261"/>
      <c r="J408" s="261"/>
      <c r="K408" s="261"/>
      <c r="L408" s="261"/>
      <c r="M408" s="261"/>
      <c r="N408" s="261"/>
      <c r="O408" s="261"/>
      <c r="P408" s="261"/>
      <c r="Q408" s="261"/>
      <c r="R408" s="261"/>
      <c r="S408" s="261"/>
      <c r="T408" s="261"/>
      <c r="U408" s="261"/>
      <c r="V408" s="261"/>
      <c r="W408" s="261"/>
      <c r="X408" s="261"/>
      <c r="Y408" s="261"/>
      <c r="Z408" s="261"/>
      <c r="AA408" s="261"/>
      <c r="AB408" s="261"/>
      <c r="AC408" s="261"/>
      <c r="AD408" s="261"/>
      <c r="AE408" s="261"/>
      <c r="AF408" s="261"/>
      <c r="AG408" s="261"/>
      <c r="AH408" s="261"/>
      <c r="AI408" s="261"/>
      <c r="AJ408" s="261"/>
      <c r="AK408" s="261"/>
      <c r="AL408" s="261"/>
      <c r="AM408" s="261"/>
      <c r="AN408" s="261"/>
      <c r="AO408" s="261"/>
      <c r="AP408" s="261"/>
      <c r="AQ408" s="262"/>
      <c r="AR408" s="261"/>
      <c r="AS408" s="263"/>
      <c r="AT408" s="263"/>
      <c r="AU408" s="263"/>
      <c r="AV408" s="263"/>
      <c r="AW408" s="263"/>
      <c r="AX408" s="263"/>
      <c r="AY408" s="263"/>
      <c r="AZ408" s="264"/>
      <c r="BA408" s="264"/>
      <c r="BB408" s="264"/>
      <c r="BC408" s="264"/>
      <c r="BD408" s="264"/>
      <c r="BE408" s="264"/>
      <c r="BF408" s="264"/>
      <c r="BG408" s="264"/>
      <c r="BH408" s="264"/>
      <c r="BI408" s="264"/>
      <c r="BJ408" s="264"/>
      <c r="BK408" s="264"/>
      <c r="BL408" s="264"/>
      <c r="BM408" s="264"/>
      <c r="BN408" s="264"/>
      <c r="BO408" s="264"/>
    </row>
    <row r="409" spans="1:67" s="265" customFormat="1">
      <c r="A409" s="324" t="s">
        <v>1760</v>
      </c>
      <c r="B409" s="298">
        <v>30</v>
      </c>
      <c r="C409" s="261">
        <v>30</v>
      </c>
      <c r="D409" s="261"/>
      <c r="E409" s="261"/>
      <c r="F409" s="261"/>
      <c r="G409" s="261"/>
      <c r="H409" s="261"/>
      <c r="I409" s="261"/>
      <c r="J409" s="261"/>
      <c r="K409" s="261"/>
      <c r="L409" s="261"/>
      <c r="M409" s="261"/>
      <c r="N409" s="261"/>
      <c r="O409" s="261"/>
      <c r="P409" s="261"/>
      <c r="Q409" s="261"/>
      <c r="R409" s="261"/>
      <c r="S409" s="261"/>
      <c r="T409" s="261"/>
      <c r="U409" s="261"/>
      <c r="V409" s="261"/>
      <c r="W409" s="261"/>
      <c r="X409" s="261"/>
      <c r="Y409" s="261"/>
      <c r="Z409" s="261"/>
      <c r="AA409" s="261"/>
      <c r="AB409" s="261"/>
      <c r="AC409" s="261"/>
      <c r="AD409" s="261"/>
      <c r="AE409" s="261"/>
      <c r="AF409" s="261"/>
      <c r="AG409" s="261"/>
      <c r="AH409" s="261"/>
      <c r="AI409" s="261"/>
      <c r="AJ409" s="261"/>
      <c r="AK409" s="261"/>
      <c r="AL409" s="261"/>
      <c r="AM409" s="261"/>
      <c r="AN409" s="261"/>
      <c r="AO409" s="261"/>
      <c r="AP409" s="261"/>
      <c r="AQ409" s="262"/>
      <c r="AR409" s="261"/>
      <c r="AS409" s="263"/>
      <c r="AT409" s="263"/>
      <c r="AU409" s="263"/>
      <c r="AV409" s="263"/>
      <c r="AW409" s="263"/>
      <c r="AX409" s="263"/>
      <c r="AY409" s="263"/>
      <c r="AZ409" s="264"/>
      <c r="BA409" s="264"/>
      <c r="BB409" s="264"/>
      <c r="BC409" s="264"/>
      <c r="BD409" s="264"/>
      <c r="BE409" s="264"/>
      <c r="BF409" s="264"/>
      <c r="BG409" s="264"/>
      <c r="BH409" s="264"/>
      <c r="BI409" s="264"/>
      <c r="BJ409" s="264"/>
      <c r="BK409" s="264"/>
      <c r="BL409" s="264"/>
      <c r="BM409" s="264"/>
      <c r="BN409" s="264"/>
      <c r="BO409" s="264"/>
    </row>
    <row r="410" spans="1:67" s="265" customFormat="1">
      <c r="A410" s="324" t="s">
        <v>1799</v>
      </c>
      <c r="B410" s="298">
        <v>16</v>
      </c>
      <c r="C410" s="261"/>
      <c r="D410" s="261"/>
      <c r="E410" s="261"/>
      <c r="F410" s="261">
        <v>16</v>
      </c>
      <c r="G410" s="261"/>
      <c r="H410" s="261"/>
      <c r="I410" s="261"/>
      <c r="J410" s="261"/>
      <c r="K410" s="261"/>
      <c r="L410" s="261"/>
      <c r="M410" s="261"/>
      <c r="N410" s="261"/>
      <c r="O410" s="261"/>
      <c r="P410" s="261"/>
      <c r="Q410" s="261"/>
      <c r="R410" s="261"/>
      <c r="S410" s="261"/>
      <c r="T410" s="261"/>
      <c r="U410" s="261"/>
      <c r="V410" s="261"/>
      <c r="W410" s="261"/>
      <c r="X410" s="261"/>
      <c r="Y410" s="261"/>
      <c r="Z410" s="261"/>
      <c r="AA410" s="261"/>
      <c r="AB410" s="261"/>
      <c r="AC410" s="261"/>
      <c r="AD410" s="261"/>
      <c r="AE410" s="261"/>
      <c r="AF410" s="261"/>
      <c r="AG410" s="261"/>
      <c r="AH410" s="261"/>
      <c r="AI410" s="261"/>
      <c r="AJ410" s="261"/>
      <c r="AK410" s="261"/>
      <c r="AL410" s="261"/>
      <c r="AM410" s="261"/>
      <c r="AN410" s="261"/>
      <c r="AO410" s="261"/>
      <c r="AP410" s="261"/>
      <c r="AQ410" s="262"/>
      <c r="AR410" s="261"/>
      <c r="AS410" s="263"/>
      <c r="AT410" s="263"/>
      <c r="AU410" s="263"/>
      <c r="AV410" s="263"/>
      <c r="AW410" s="263"/>
      <c r="AX410" s="263"/>
      <c r="AY410" s="263"/>
      <c r="AZ410" s="264"/>
      <c r="BA410" s="264"/>
      <c r="BB410" s="264"/>
      <c r="BC410" s="264"/>
      <c r="BD410" s="264"/>
      <c r="BE410" s="264"/>
      <c r="BF410" s="264"/>
      <c r="BG410" s="264"/>
      <c r="BH410" s="264"/>
      <c r="BI410" s="264"/>
      <c r="BJ410" s="264"/>
      <c r="BK410" s="264"/>
      <c r="BL410" s="264"/>
      <c r="BM410" s="264"/>
      <c r="BN410" s="264"/>
      <c r="BO410" s="264"/>
    </row>
    <row r="411" spans="1:67" s="260" customFormat="1">
      <c r="A411" s="323" t="s">
        <v>1800</v>
      </c>
      <c r="B411" s="167">
        <v>118</v>
      </c>
      <c r="C411" s="256">
        <v>7</v>
      </c>
      <c r="D411" s="256">
        <v>7</v>
      </c>
      <c r="E411" s="256">
        <v>5</v>
      </c>
      <c r="F411" s="256"/>
      <c r="G411" s="256">
        <v>14</v>
      </c>
      <c r="H411" s="256">
        <v>28</v>
      </c>
      <c r="I411" s="256">
        <v>15</v>
      </c>
      <c r="J411" s="256"/>
      <c r="K411" s="256"/>
      <c r="L411" s="256">
        <v>11</v>
      </c>
      <c r="M411" s="256"/>
      <c r="N411" s="256"/>
      <c r="O411" s="256"/>
      <c r="P411" s="256">
        <v>21</v>
      </c>
      <c r="Q411" s="256">
        <v>10</v>
      </c>
      <c r="R411" s="256"/>
      <c r="S411" s="256"/>
      <c r="T411" s="256"/>
      <c r="U411" s="256"/>
      <c r="V411" s="256"/>
      <c r="W411" s="256"/>
      <c r="X411" s="256"/>
      <c r="Y411" s="256"/>
      <c r="Z411" s="256"/>
      <c r="AA411" s="256"/>
      <c r="AB411" s="256"/>
      <c r="AC411" s="256"/>
      <c r="AD411" s="256"/>
      <c r="AE411" s="256"/>
      <c r="AF411" s="256"/>
      <c r="AG411" s="256"/>
      <c r="AH411" s="256"/>
      <c r="AI411" s="256"/>
      <c r="AJ411" s="256"/>
      <c r="AK411" s="256"/>
      <c r="AL411" s="256"/>
      <c r="AM411" s="256"/>
      <c r="AN411" s="256"/>
      <c r="AO411" s="256"/>
      <c r="AP411" s="256"/>
      <c r="AQ411" s="257"/>
      <c r="AR411" s="256"/>
      <c r="AS411" s="258"/>
      <c r="AT411" s="258"/>
      <c r="AU411" s="258"/>
      <c r="AV411" s="258"/>
      <c r="AW411" s="258"/>
      <c r="AX411" s="258"/>
      <c r="AY411" s="258"/>
      <c r="AZ411" s="259"/>
      <c r="BA411" s="259"/>
      <c r="BB411" s="259"/>
      <c r="BC411" s="259"/>
      <c r="BD411" s="259"/>
      <c r="BE411" s="259"/>
      <c r="BF411" s="259"/>
      <c r="BG411" s="259"/>
      <c r="BH411" s="259"/>
      <c r="BI411" s="259"/>
      <c r="BJ411" s="259"/>
      <c r="BK411" s="259"/>
      <c r="BL411" s="259"/>
      <c r="BM411" s="259"/>
      <c r="BN411" s="259"/>
      <c r="BO411" s="259"/>
    </row>
    <row r="412" spans="1:67" s="265" customFormat="1">
      <c r="A412" s="324" t="s">
        <v>1526</v>
      </c>
      <c r="B412" s="337">
        <v>43</v>
      </c>
      <c r="C412" s="261"/>
      <c r="D412" s="261"/>
      <c r="E412" s="261"/>
      <c r="F412" s="261"/>
      <c r="G412" s="261"/>
      <c r="H412" s="261">
        <v>28</v>
      </c>
      <c r="I412" s="261">
        <v>15</v>
      </c>
      <c r="J412" s="261"/>
      <c r="K412" s="261"/>
      <c r="L412" s="261"/>
      <c r="M412" s="261"/>
      <c r="N412" s="261"/>
      <c r="O412" s="261"/>
      <c r="P412" s="261"/>
      <c r="Q412" s="261"/>
      <c r="R412" s="261"/>
      <c r="S412" s="261"/>
      <c r="T412" s="261"/>
      <c r="U412" s="261"/>
      <c r="V412" s="261"/>
      <c r="W412" s="261"/>
      <c r="X412" s="261"/>
      <c r="Y412" s="261"/>
      <c r="Z412" s="261"/>
      <c r="AA412" s="261"/>
      <c r="AB412" s="261"/>
      <c r="AC412" s="261"/>
      <c r="AD412" s="261"/>
      <c r="AE412" s="261"/>
      <c r="AF412" s="261"/>
      <c r="AG412" s="261"/>
      <c r="AH412" s="261"/>
      <c r="AI412" s="261"/>
      <c r="AJ412" s="261"/>
      <c r="AK412" s="261"/>
      <c r="AL412" s="261"/>
      <c r="AM412" s="261"/>
      <c r="AN412" s="261"/>
      <c r="AO412" s="261"/>
      <c r="AP412" s="261"/>
      <c r="AQ412" s="262"/>
      <c r="AR412" s="261"/>
      <c r="AS412" s="263"/>
      <c r="AT412" s="263"/>
      <c r="AU412" s="263"/>
      <c r="AV412" s="263"/>
      <c r="AW412" s="263"/>
      <c r="AX412" s="263"/>
      <c r="AY412" s="263"/>
      <c r="AZ412" s="264"/>
      <c r="BA412" s="264"/>
      <c r="BB412" s="264"/>
      <c r="BC412" s="264"/>
      <c r="BD412" s="264"/>
      <c r="BE412" s="264"/>
      <c r="BF412" s="264"/>
      <c r="BG412" s="264"/>
      <c r="BH412" s="264"/>
      <c r="BI412" s="264"/>
      <c r="BJ412" s="264"/>
      <c r="BK412" s="264"/>
      <c r="BL412" s="264"/>
      <c r="BM412" s="264"/>
      <c r="BN412" s="264"/>
      <c r="BO412" s="264"/>
    </row>
    <row r="413" spans="1:67" s="265" customFormat="1">
      <c r="A413" s="324" t="s">
        <v>1777</v>
      </c>
      <c r="B413" s="337">
        <v>36</v>
      </c>
      <c r="C413" s="261"/>
      <c r="D413" s="261"/>
      <c r="E413" s="261">
        <v>5</v>
      </c>
      <c r="F413" s="261"/>
      <c r="G413" s="261"/>
      <c r="H413" s="261"/>
      <c r="I413" s="261"/>
      <c r="J413" s="261"/>
      <c r="K413" s="261"/>
      <c r="L413" s="261"/>
      <c r="M413" s="261"/>
      <c r="N413" s="261"/>
      <c r="O413" s="261"/>
      <c r="P413" s="261">
        <v>21</v>
      </c>
      <c r="Q413" s="261">
        <v>10</v>
      </c>
      <c r="R413" s="261"/>
      <c r="S413" s="261"/>
      <c r="T413" s="261"/>
      <c r="U413" s="261"/>
      <c r="V413" s="261"/>
      <c r="W413" s="261"/>
      <c r="X413" s="261"/>
      <c r="Y413" s="261"/>
      <c r="Z413" s="261"/>
      <c r="AA413" s="261"/>
      <c r="AB413" s="261"/>
      <c r="AC413" s="261"/>
      <c r="AD413" s="261"/>
      <c r="AE413" s="261"/>
      <c r="AF413" s="261"/>
      <c r="AG413" s="261"/>
      <c r="AH413" s="261"/>
      <c r="AI413" s="261"/>
      <c r="AJ413" s="261"/>
      <c r="AK413" s="261"/>
      <c r="AL413" s="261"/>
      <c r="AM413" s="261"/>
      <c r="AN413" s="261"/>
      <c r="AO413" s="261"/>
      <c r="AP413" s="261"/>
      <c r="AQ413" s="262"/>
      <c r="AR413" s="261"/>
      <c r="AS413" s="263"/>
      <c r="AT413" s="263"/>
      <c r="AU413" s="263"/>
      <c r="AV413" s="263"/>
      <c r="AW413" s="263"/>
      <c r="AX413" s="263"/>
      <c r="AY413" s="263"/>
      <c r="AZ413" s="264"/>
      <c r="BA413" s="264"/>
      <c r="BB413" s="264"/>
      <c r="BC413" s="264"/>
      <c r="BD413" s="264"/>
      <c r="BE413" s="264"/>
      <c r="BF413" s="264"/>
      <c r="BG413" s="264"/>
      <c r="BH413" s="264"/>
      <c r="BI413" s="264"/>
      <c r="BJ413" s="264"/>
      <c r="BK413" s="264"/>
      <c r="BL413" s="264"/>
      <c r="BM413" s="264"/>
      <c r="BN413" s="264"/>
      <c r="BO413" s="264"/>
    </row>
    <row r="414" spans="1:67" s="265" customFormat="1">
      <c r="A414" s="324" t="s">
        <v>1562</v>
      </c>
      <c r="B414" s="337">
        <v>11</v>
      </c>
      <c r="C414" s="261"/>
      <c r="D414" s="261"/>
      <c r="E414" s="261"/>
      <c r="F414" s="261"/>
      <c r="G414" s="261"/>
      <c r="H414" s="261"/>
      <c r="I414" s="261"/>
      <c r="J414" s="261"/>
      <c r="K414" s="261"/>
      <c r="L414" s="261">
        <v>11</v>
      </c>
      <c r="M414" s="261"/>
      <c r="N414" s="261"/>
      <c r="O414" s="261"/>
      <c r="P414" s="261"/>
      <c r="Q414" s="261"/>
      <c r="R414" s="261"/>
      <c r="S414" s="261"/>
      <c r="T414" s="261"/>
      <c r="U414" s="261"/>
      <c r="V414" s="261"/>
      <c r="W414" s="261"/>
      <c r="X414" s="261"/>
      <c r="Y414" s="261"/>
      <c r="Z414" s="261"/>
      <c r="AA414" s="261"/>
      <c r="AB414" s="261"/>
      <c r="AC414" s="261"/>
      <c r="AD414" s="261"/>
      <c r="AE414" s="261"/>
      <c r="AF414" s="261"/>
      <c r="AG414" s="261"/>
      <c r="AH414" s="261"/>
      <c r="AI414" s="261"/>
      <c r="AJ414" s="261"/>
      <c r="AK414" s="261"/>
      <c r="AL414" s="261"/>
      <c r="AM414" s="261"/>
      <c r="AN414" s="261"/>
      <c r="AO414" s="261"/>
      <c r="AP414" s="261"/>
      <c r="AQ414" s="262"/>
      <c r="AR414" s="261"/>
      <c r="AS414" s="263"/>
      <c r="AT414" s="263"/>
      <c r="AU414" s="263"/>
      <c r="AV414" s="263"/>
      <c r="AW414" s="263"/>
      <c r="AX414" s="263"/>
      <c r="AY414" s="263"/>
      <c r="AZ414" s="264"/>
      <c r="BA414" s="264"/>
      <c r="BB414" s="264"/>
      <c r="BC414" s="264"/>
      <c r="BD414" s="264"/>
      <c r="BE414" s="264"/>
      <c r="BF414" s="264"/>
      <c r="BG414" s="264"/>
      <c r="BH414" s="264"/>
      <c r="BI414" s="264"/>
      <c r="BJ414" s="264"/>
      <c r="BK414" s="264"/>
      <c r="BL414" s="264"/>
      <c r="BM414" s="264"/>
      <c r="BN414" s="264"/>
      <c r="BO414" s="264"/>
    </row>
    <row r="415" spans="1:67" s="265" customFormat="1">
      <c r="A415" s="324" t="s">
        <v>1599</v>
      </c>
      <c r="B415" s="337">
        <v>14</v>
      </c>
      <c r="C415" s="261"/>
      <c r="D415" s="261"/>
      <c r="E415" s="261"/>
      <c r="F415" s="261"/>
      <c r="G415" s="261">
        <v>14</v>
      </c>
      <c r="H415" s="261"/>
      <c r="I415" s="261"/>
      <c r="J415" s="261"/>
      <c r="K415" s="261"/>
      <c r="L415" s="261"/>
      <c r="M415" s="261"/>
      <c r="N415" s="261"/>
      <c r="O415" s="261"/>
      <c r="P415" s="261"/>
      <c r="Q415" s="261"/>
      <c r="R415" s="261"/>
      <c r="S415" s="261"/>
      <c r="T415" s="261"/>
      <c r="U415" s="261"/>
      <c r="V415" s="261"/>
      <c r="W415" s="261"/>
      <c r="X415" s="261"/>
      <c r="Y415" s="261"/>
      <c r="Z415" s="261"/>
      <c r="AA415" s="261"/>
      <c r="AB415" s="261"/>
      <c r="AC415" s="261"/>
      <c r="AD415" s="261"/>
      <c r="AE415" s="261"/>
      <c r="AF415" s="261"/>
      <c r="AG415" s="261"/>
      <c r="AH415" s="261"/>
      <c r="AI415" s="261"/>
      <c r="AJ415" s="261"/>
      <c r="AK415" s="261"/>
      <c r="AL415" s="261"/>
      <c r="AM415" s="261"/>
      <c r="AN415" s="261"/>
      <c r="AO415" s="261"/>
      <c r="AP415" s="261"/>
      <c r="AQ415" s="262"/>
      <c r="AR415" s="261"/>
      <c r="AS415" s="263"/>
      <c r="AT415" s="263"/>
      <c r="AU415" s="263"/>
      <c r="AV415" s="263"/>
      <c r="AW415" s="263"/>
      <c r="AX415" s="263"/>
      <c r="AY415" s="263"/>
      <c r="AZ415" s="264"/>
      <c r="BA415" s="264"/>
      <c r="BB415" s="264"/>
      <c r="BC415" s="264"/>
      <c r="BD415" s="264"/>
      <c r="BE415" s="264"/>
      <c r="BF415" s="264"/>
      <c r="BG415" s="264"/>
      <c r="BH415" s="264"/>
      <c r="BI415" s="264"/>
      <c r="BJ415" s="264"/>
      <c r="BK415" s="264"/>
      <c r="BL415" s="264"/>
      <c r="BM415" s="264"/>
      <c r="BN415" s="264"/>
      <c r="BO415" s="264"/>
    </row>
    <row r="416" spans="1:67" s="265" customFormat="1">
      <c r="A416" s="338" t="s">
        <v>1741</v>
      </c>
      <c r="B416" s="337">
        <v>14</v>
      </c>
      <c r="C416" s="261">
        <v>7</v>
      </c>
      <c r="D416" s="261">
        <v>7</v>
      </c>
      <c r="E416" s="261"/>
      <c r="F416" s="261"/>
      <c r="G416" s="261"/>
      <c r="H416" s="261"/>
      <c r="I416" s="261"/>
      <c r="J416" s="261"/>
      <c r="K416" s="261"/>
      <c r="L416" s="261"/>
      <c r="M416" s="261"/>
      <c r="N416" s="261"/>
      <c r="O416" s="261"/>
      <c r="P416" s="261"/>
      <c r="Q416" s="261"/>
      <c r="R416" s="261"/>
      <c r="S416" s="261"/>
      <c r="T416" s="261"/>
      <c r="U416" s="261"/>
      <c r="V416" s="261"/>
      <c r="W416" s="261"/>
      <c r="X416" s="261"/>
      <c r="Y416" s="261"/>
      <c r="Z416" s="261"/>
      <c r="AA416" s="261"/>
      <c r="AB416" s="261"/>
      <c r="AC416" s="261"/>
      <c r="AD416" s="261"/>
      <c r="AE416" s="261"/>
      <c r="AF416" s="261"/>
      <c r="AG416" s="261"/>
      <c r="AH416" s="261"/>
      <c r="AI416" s="261"/>
      <c r="AJ416" s="261"/>
      <c r="AK416" s="261"/>
      <c r="AL416" s="261"/>
      <c r="AM416" s="261"/>
      <c r="AN416" s="261"/>
      <c r="AO416" s="261"/>
      <c r="AP416" s="261"/>
      <c r="AQ416" s="262"/>
      <c r="AR416" s="261"/>
      <c r="AS416" s="263"/>
      <c r="AT416" s="263"/>
      <c r="AU416" s="263"/>
      <c r="AV416" s="263"/>
      <c r="AW416" s="263"/>
      <c r="AX416" s="263"/>
      <c r="AY416" s="263"/>
      <c r="AZ416" s="264"/>
      <c r="BA416" s="264"/>
      <c r="BB416" s="264"/>
      <c r="BC416" s="264"/>
      <c r="BD416" s="264"/>
      <c r="BE416" s="264"/>
      <c r="BF416" s="264"/>
      <c r="BG416" s="264"/>
      <c r="BH416" s="264"/>
      <c r="BI416" s="264"/>
      <c r="BJ416" s="264"/>
      <c r="BK416" s="264"/>
      <c r="BL416" s="264"/>
      <c r="BM416" s="264"/>
      <c r="BN416" s="264"/>
      <c r="BO416" s="264"/>
    </row>
    <row r="417" spans="1:67" s="260" customFormat="1">
      <c r="A417" s="323" t="s">
        <v>1801</v>
      </c>
      <c r="B417" s="167">
        <v>324</v>
      </c>
      <c r="C417" s="256">
        <v>16</v>
      </c>
      <c r="D417" s="256">
        <v>16</v>
      </c>
      <c r="E417" s="256">
        <v>20</v>
      </c>
      <c r="F417" s="256"/>
      <c r="G417" s="256">
        <v>45</v>
      </c>
      <c r="H417" s="256">
        <v>35</v>
      </c>
      <c r="I417" s="256">
        <v>35</v>
      </c>
      <c r="J417" s="256"/>
      <c r="K417" s="256"/>
      <c r="L417" s="256">
        <v>30</v>
      </c>
      <c r="M417" s="256"/>
      <c r="N417" s="256"/>
      <c r="O417" s="256">
        <v>6</v>
      </c>
      <c r="P417" s="256">
        <v>36</v>
      </c>
      <c r="Q417" s="256">
        <v>19</v>
      </c>
      <c r="R417" s="256">
        <v>2</v>
      </c>
      <c r="S417" s="256"/>
      <c r="T417" s="256"/>
      <c r="U417" s="256"/>
      <c r="V417" s="256"/>
      <c r="W417" s="256"/>
      <c r="X417" s="256"/>
      <c r="Y417" s="256"/>
      <c r="Z417" s="256"/>
      <c r="AA417" s="256">
        <v>35</v>
      </c>
      <c r="AB417" s="256"/>
      <c r="AC417" s="256"/>
      <c r="AD417" s="256"/>
      <c r="AE417" s="256"/>
      <c r="AF417" s="256">
        <v>8</v>
      </c>
      <c r="AG417" s="256">
        <v>5</v>
      </c>
      <c r="AH417" s="256">
        <v>8</v>
      </c>
      <c r="AI417" s="256"/>
      <c r="AJ417" s="256">
        <v>8</v>
      </c>
      <c r="AK417" s="256"/>
      <c r="AL417" s="256"/>
      <c r="AM417" s="256"/>
      <c r="AN417" s="256"/>
      <c r="AO417" s="256"/>
      <c r="AP417" s="256"/>
      <c r="AQ417" s="257"/>
      <c r="AR417" s="256"/>
      <c r="AS417" s="258"/>
      <c r="AT417" s="258"/>
      <c r="AU417" s="258"/>
      <c r="AV417" s="258"/>
      <c r="AW417" s="258"/>
      <c r="AX417" s="258"/>
      <c r="AY417" s="258"/>
      <c r="AZ417" s="259"/>
      <c r="BA417" s="259"/>
      <c r="BB417" s="259"/>
      <c r="BC417" s="259"/>
      <c r="BD417" s="259"/>
      <c r="BE417" s="259"/>
      <c r="BF417" s="259"/>
      <c r="BG417" s="259"/>
      <c r="BH417" s="259"/>
      <c r="BI417" s="259"/>
      <c r="BJ417" s="259"/>
      <c r="BK417" s="259"/>
      <c r="BL417" s="259"/>
      <c r="BM417" s="259"/>
      <c r="BN417" s="259"/>
      <c r="BO417" s="259"/>
    </row>
    <row r="418" spans="1:67" s="265" customFormat="1">
      <c r="A418" s="324" t="s">
        <v>1680</v>
      </c>
      <c r="B418" s="298">
        <v>35</v>
      </c>
      <c r="C418" s="261"/>
      <c r="D418" s="261"/>
      <c r="E418" s="261"/>
      <c r="F418" s="261"/>
      <c r="G418" s="261"/>
      <c r="H418" s="261">
        <v>35</v>
      </c>
      <c r="I418" s="261"/>
      <c r="J418" s="261"/>
      <c r="K418" s="261"/>
      <c r="L418" s="261"/>
      <c r="M418" s="261"/>
      <c r="N418" s="261"/>
      <c r="O418" s="261"/>
      <c r="P418" s="261"/>
      <c r="Q418" s="261"/>
      <c r="R418" s="261"/>
      <c r="S418" s="261"/>
      <c r="T418" s="261"/>
      <c r="U418" s="261"/>
      <c r="V418" s="261"/>
      <c r="W418" s="261"/>
      <c r="X418" s="261"/>
      <c r="Y418" s="261"/>
      <c r="Z418" s="261"/>
      <c r="AA418" s="261"/>
      <c r="AB418" s="261"/>
      <c r="AC418" s="261"/>
      <c r="AD418" s="261"/>
      <c r="AE418" s="261"/>
      <c r="AF418" s="261"/>
      <c r="AG418" s="261"/>
      <c r="AH418" s="261"/>
      <c r="AI418" s="261"/>
      <c r="AJ418" s="261"/>
      <c r="AK418" s="261"/>
      <c r="AL418" s="261"/>
      <c r="AM418" s="261"/>
      <c r="AN418" s="261"/>
      <c r="AO418" s="261"/>
      <c r="AP418" s="261"/>
      <c r="AQ418" s="262"/>
      <c r="AR418" s="261"/>
      <c r="AS418" s="263"/>
      <c r="AT418" s="263"/>
      <c r="AU418" s="263"/>
      <c r="AV418" s="263"/>
      <c r="AW418" s="263"/>
      <c r="AX418" s="263"/>
      <c r="AY418" s="263"/>
      <c r="AZ418" s="264"/>
      <c r="BA418" s="264"/>
      <c r="BB418" s="264"/>
      <c r="BC418" s="264"/>
      <c r="BD418" s="264"/>
      <c r="BE418" s="264"/>
      <c r="BF418" s="264"/>
      <c r="BG418" s="264"/>
      <c r="BH418" s="264"/>
      <c r="BI418" s="264"/>
      <c r="BJ418" s="264"/>
      <c r="BK418" s="264"/>
      <c r="BL418" s="264"/>
      <c r="BM418" s="264"/>
      <c r="BN418" s="264"/>
      <c r="BO418" s="264"/>
    </row>
    <row r="419" spans="1:67" s="265" customFormat="1">
      <c r="A419" s="325" t="s">
        <v>1505</v>
      </c>
      <c r="B419" s="298">
        <v>35</v>
      </c>
      <c r="C419" s="261"/>
      <c r="D419" s="261"/>
      <c r="E419" s="261"/>
      <c r="F419" s="261"/>
      <c r="G419" s="261"/>
      <c r="H419" s="261"/>
      <c r="I419" s="261"/>
      <c r="J419" s="261"/>
      <c r="K419" s="261"/>
      <c r="L419" s="261"/>
      <c r="M419" s="261"/>
      <c r="N419" s="261"/>
      <c r="O419" s="261"/>
      <c r="P419" s="261"/>
      <c r="Q419" s="261"/>
      <c r="R419" s="261"/>
      <c r="S419" s="261"/>
      <c r="T419" s="261"/>
      <c r="U419" s="261"/>
      <c r="V419" s="261"/>
      <c r="W419" s="261"/>
      <c r="X419" s="261"/>
      <c r="Y419" s="261"/>
      <c r="Z419" s="261"/>
      <c r="AA419" s="261">
        <v>35</v>
      </c>
      <c r="AB419" s="261"/>
      <c r="AC419" s="261"/>
      <c r="AD419" s="261"/>
      <c r="AE419" s="261"/>
      <c r="AF419" s="261"/>
      <c r="AG419" s="261"/>
      <c r="AH419" s="261"/>
      <c r="AI419" s="261"/>
      <c r="AJ419" s="261"/>
      <c r="AK419" s="261"/>
      <c r="AL419" s="261"/>
      <c r="AM419" s="261"/>
      <c r="AN419" s="261"/>
      <c r="AO419" s="261"/>
      <c r="AP419" s="261"/>
      <c r="AQ419" s="262"/>
      <c r="AR419" s="261"/>
      <c r="AS419" s="263"/>
      <c r="AT419" s="263"/>
      <c r="AU419" s="263"/>
      <c r="AV419" s="263"/>
      <c r="AW419" s="263"/>
      <c r="AX419" s="263"/>
      <c r="AY419" s="263"/>
      <c r="AZ419" s="264"/>
      <c r="BA419" s="264"/>
      <c r="BB419" s="264"/>
      <c r="BC419" s="264"/>
      <c r="BD419" s="264"/>
      <c r="BE419" s="264"/>
      <c r="BF419" s="264"/>
      <c r="BG419" s="264"/>
      <c r="BH419" s="264"/>
      <c r="BI419" s="264"/>
      <c r="BJ419" s="264"/>
      <c r="BK419" s="264"/>
      <c r="BL419" s="264"/>
      <c r="BM419" s="264"/>
      <c r="BN419" s="264"/>
      <c r="BO419" s="264"/>
    </row>
    <row r="420" spans="1:67" s="265" customFormat="1">
      <c r="A420" s="324" t="s">
        <v>1557</v>
      </c>
      <c r="B420" s="298">
        <v>35</v>
      </c>
      <c r="C420" s="261"/>
      <c r="D420" s="261"/>
      <c r="E420" s="261"/>
      <c r="F420" s="261"/>
      <c r="G420" s="261"/>
      <c r="H420" s="261"/>
      <c r="I420" s="261">
        <v>35</v>
      </c>
      <c r="J420" s="261"/>
      <c r="K420" s="261"/>
      <c r="L420" s="261"/>
      <c r="M420" s="261"/>
      <c r="N420" s="261"/>
      <c r="O420" s="261"/>
      <c r="P420" s="261"/>
      <c r="Q420" s="261"/>
      <c r="R420" s="261"/>
      <c r="S420" s="261"/>
      <c r="T420" s="261"/>
      <c r="U420" s="261"/>
      <c r="V420" s="261"/>
      <c r="W420" s="261"/>
      <c r="X420" s="261"/>
      <c r="Y420" s="261"/>
      <c r="Z420" s="261"/>
      <c r="AA420" s="261"/>
      <c r="AB420" s="261"/>
      <c r="AC420" s="261"/>
      <c r="AD420" s="261"/>
      <c r="AE420" s="261"/>
      <c r="AF420" s="261"/>
      <c r="AG420" s="261"/>
      <c r="AH420" s="261"/>
      <c r="AI420" s="261"/>
      <c r="AJ420" s="261"/>
      <c r="AK420" s="261"/>
      <c r="AL420" s="261"/>
      <c r="AM420" s="261"/>
      <c r="AN420" s="261"/>
      <c r="AO420" s="261"/>
      <c r="AP420" s="261"/>
      <c r="AQ420" s="262"/>
      <c r="AR420" s="261"/>
      <c r="AS420" s="263"/>
      <c r="AT420" s="263"/>
      <c r="AU420" s="263"/>
      <c r="AV420" s="263"/>
      <c r="AW420" s="263"/>
      <c r="AX420" s="263"/>
      <c r="AY420" s="263"/>
      <c r="AZ420" s="264"/>
      <c r="BA420" s="264"/>
      <c r="BB420" s="264"/>
      <c r="BC420" s="264"/>
      <c r="BD420" s="264"/>
      <c r="BE420" s="264"/>
      <c r="BF420" s="264"/>
      <c r="BG420" s="264"/>
      <c r="BH420" s="264"/>
      <c r="BI420" s="264"/>
      <c r="BJ420" s="264"/>
      <c r="BK420" s="264"/>
      <c r="BL420" s="264"/>
      <c r="BM420" s="264"/>
      <c r="BN420" s="264"/>
      <c r="BO420" s="264"/>
    </row>
    <row r="421" spans="1:67" s="265" customFormat="1">
      <c r="A421" s="324" t="s">
        <v>1777</v>
      </c>
      <c r="B421" s="298">
        <v>33</v>
      </c>
      <c r="C421" s="261"/>
      <c r="D421" s="261"/>
      <c r="E421" s="261"/>
      <c r="F421" s="261"/>
      <c r="G421" s="261"/>
      <c r="H421" s="261"/>
      <c r="I421" s="261"/>
      <c r="J421" s="261"/>
      <c r="K421" s="261"/>
      <c r="L421" s="261"/>
      <c r="M421" s="261"/>
      <c r="N421" s="261"/>
      <c r="O421" s="261"/>
      <c r="P421" s="261">
        <v>25</v>
      </c>
      <c r="Q421" s="261"/>
      <c r="R421" s="261"/>
      <c r="S421" s="261"/>
      <c r="T421" s="261"/>
      <c r="U421" s="261"/>
      <c r="V421" s="261"/>
      <c r="W421" s="261"/>
      <c r="X421" s="261"/>
      <c r="Y421" s="261"/>
      <c r="Z421" s="261"/>
      <c r="AA421" s="261"/>
      <c r="AB421" s="261"/>
      <c r="AC421" s="261"/>
      <c r="AD421" s="261"/>
      <c r="AE421" s="261"/>
      <c r="AF421" s="261"/>
      <c r="AG421" s="261"/>
      <c r="AH421" s="261"/>
      <c r="AI421" s="261"/>
      <c r="AJ421" s="261">
        <v>8</v>
      </c>
      <c r="AK421" s="261"/>
      <c r="AL421" s="261"/>
      <c r="AM421" s="261"/>
      <c r="AN421" s="261"/>
      <c r="AO421" s="261"/>
      <c r="AP421" s="261"/>
      <c r="AQ421" s="262"/>
      <c r="AR421" s="261"/>
      <c r="AS421" s="263"/>
      <c r="AT421" s="263"/>
      <c r="AU421" s="263"/>
      <c r="AV421" s="263"/>
      <c r="AW421" s="263"/>
      <c r="AX421" s="263"/>
      <c r="AY421" s="263"/>
      <c r="AZ421" s="264"/>
      <c r="BA421" s="264"/>
      <c r="BB421" s="264"/>
      <c r="BC421" s="264"/>
      <c r="BD421" s="264"/>
      <c r="BE421" s="264"/>
      <c r="BF421" s="264"/>
      <c r="BG421" s="264"/>
      <c r="BH421" s="264"/>
      <c r="BI421" s="264"/>
      <c r="BJ421" s="264"/>
      <c r="BK421" s="264"/>
      <c r="BL421" s="264"/>
      <c r="BM421" s="264"/>
      <c r="BN421" s="264"/>
      <c r="BO421" s="264"/>
    </row>
    <row r="422" spans="1:67" s="265" customFormat="1">
      <c r="A422" s="324" t="s">
        <v>1778</v>
      </c>
      <c r="B422" s="298">
        <v>19</v>
      </c>
      <c r="C422" s="261"/>
      <c r="D422" s="261"/>
      <c r="E422" s="261"/>
      <c r="F422" s="261"/>
      <c r="G422" s="261"/>
      <c r="H422" s="261"/>
      <c r="I422" s="261"/>
      <c r="J422" s="261"/>
      <c r="K422" s="261"/>
      <c r="L422" s="261"/>
      <c r="M422" s="261"/>
      <c r="N422" s="261"/>
      <c r="O422" s="261"/>
      <c r="P422" s="261">
        <v>11</v>
      </c>
      <c r="Q422" s="261"/>
      <c r="R422" s="261"/>
      <c r="S422" s="261"/>
      <c r="T422" s="261"/>
      <c r="U422" s="261"/>
      <c r="V422" s="261"/>
      <c r="W422" s="261"/>
      <c r="X422" s="261"/>
      <c r="Y422" s="261"/>
      <c r="Z422" s="261"/>
      <c r="AA422" s="261"/>
      <c r="AB422" s="261"/>
      <c r="AC422" s="261"/>
      <c r="AD422" s="261"/>
      <c r="AE422" s="261"/>
      <c r="AF422" s="261"/>
      <c r="AG422" s="261"/>
      <c r="AH422" s="261">
        <v>8</v>
      </c>
      <c r="AI422" s="261"/>
      <c r="AJ422" s="261"/>
      <c r="AK422" s="261"/>
      <c r="AL422" s="261"/>
      <c r="AM422" s="261"/>
      <c r="AN422" s="261"/>
      <c r="AO422" s="261"/>
      <c r="AP422" s="261"/>
      <c r="AQ422" s="262"/>
      <c r="AR422" s="261"/>
      <c r="AS422" s="263"/>
      <c r="AT422" s="263"/>
      <c r="AU422" s="263"/>
      <c r="AV422" s="263"/>
      <c r="AW422" s="263"/>
      <c r="AX422" s="263"/>
      <c r="AY422" s="263"/>
      <c r="AZ422" s="264"/>
      <c r="BA422" s="264"/>
      <c r="BB422" s="264"/>
      <c r="BC422" s="264"/>
      <c r="BD422" s="264"/>
      <c r="BE422" s="264"/>
      <c r="BF422" s="264"/>
      <c r="BG422" s="264"/>
      <c r="BH422" s="264"/>
      <c r="BI422" s="264"/>
      <c r="BJ422" s="264"/>
      <c r="BK422" s="264"/>
      <c r="BL422" s="264"/>
      <c r="BM422" s="264"/>
      <c r="BN422" s="264"/>
      <c r="BO422" s="264"/>
    </row>
    <row r="423" spans="1:67" s="265" customFormat="1">
      <c r="A423" s="324" t="s">
        <v>1776</v>
      </c>
      <c r="B423" s="298">
        <v>21</v>
      </c>
      <c r="C423" s="261"/>
      <c r="D423" s="261"/>
      <c r="E423" s="261"/>
      <c r="F423" s="261"/>
      <c r="G423" s="261"/>
      <c r="H423" s="261"/>
      <c r="I423" s="261"/>
      <c r="J423" s="261"/>
      <c r="K423" s="261"/>
      <c r="L423" s="261"/>
      <c r="M423" s="261"/>
      <c r="N423" s="261"/>
      <c r="O423" s="261"/>
      <c r="P423" s="261"/>
      <c r="Q423" s="261">
        <v>19</v>
      </c>
      <c r="R423" s="261">
        <v>2</v>
      </c>
      <c r="S423" s="261"/>
      <c r="T423" s="261"/>
      <c r="U423" s="261"/>
      <c r="V423" s="261"/>
      <c r="W423" s="261"/>
      <c r="X423" s="261"/>
      <c r="Y423" s="261"/>
      <c r="Z423" s="261"/>
      <c r="AA423" s="261"/>
      <c r="AB423" s="261"/>
      <c r="AC423" s="261"/>
      <c r="AD423" s="261"/>
      <c r="AE423" s="261"/>
      <c r="AF423" s="261"/>
      <c r="AG423" s="261"/>
      <c r="AH423" s="261"/>
      <c r="AI423" s="261"/>
      <c r="AJ423" s="261"/>
      <c r="AK423" s="261"/>
      <c r="AL423" s="261"/>
      <c r="AM423" s="261"/>
      <c r="AN423" s="261"/>
      <c r="AO423" s="261"/>
      <c r="AP423" s="261"/>
      <c r="AQ423" s="262"/>
      <c r="AR423" s="261"/>
      <c r="AS423" s="263"/>
      <c r="AT423" s="263"/>
      <c r="AU423" s="263"/>
      <c r="AV423" s="263"/>
      <c r="AW423" s="263"/>
      <c r="AX423" s="263"/>
      <c r="AY423" s="263"/>
      <c r="AZ423" s="264"/>
      <c r="BA423" s="264"/>
      <c r="BB423" s="264"/>
      <c r="BC423" s="264"/>
      <c r="BD423" s="264"/>
      <c r="BE423" s="264"/>
      <c r="BF423" s="264"/>
      <c r="BG423" s="264"/>
      <c r="BH423" s="264"/>
      <c r="BI423" s="264"/>
      <c r="BJ423" s="264"/>
      <c r="BK423" s="264"/>
      <c r="BL423" s="264"/>
      <c r="BM423" s="264"/>
      <c r="BN423" s="264"/>
      <c r="BO423" s="264"/>
    </row>
    <row r="424" spans="1:67" s="265" customFormat="1">
      <c r="A424" s="325" t="s">
        <v>1504</v>
      </c>
      <c r="B424" s="298">
        <v>20</v>
      </c>
      <c r="C424" s="261"/>
      <c r="D424" s="261"/>
      <c r="E424" s="261">
        <v>20</v>
      </c>
      <c r="F424" s="261"/>
      <c r="G424" s="261"/>
      <c r="H424" s="261"/>
      <c r="I424" s="261"/>
      <c r="J424" s="261"/>
      <c r="K424" s="261"/>
      <c r="L424" s="261"/>
      <c r="M424" s="261"/>
      <c r="N424" s="261"/>
      <c r="O424" s="261"/>
      <c r="P424" s="261"/>
      <c r="Q424" s="261"/>
      <c r="R424" s="261"/>
      <c r="S424" s="261"/>
      <c r="T424" s="261"/>
      <c r="U424" s="261"/>
      <c r="V424" s="261"/>
      <c r="W424" s="261"/>
      <c r="X424" s="261"/>
      <c r="Y424" s="261"/>
      <c r="Z424" s="261"/>
      <c r="AA424" s="261"/>
      <c r="AB424" s="261"/>
      <c r="AC424" s="261"/>
      <c r="AD424" s="261"/>
      <c r="AE424" s="261"/>
      <c r="AF424" s="261"/>
      <c r="AG424" s="261"/>
      <c r="AH424" s="261"/>
      <c r="AI424" s="261"/>
      <c r="AJ424" s="261"/>
      <c r="AK424" s="261"/>
      <c r="AL424" s="261"/>
      <c r="AM424" s="261"/>
      <c r="AN424" s="261"/>
      <c r="AO424" s="261"/>
      <c r="AP424" s="261"/>
      <c r="AQ424" s="262"/>
      <c r="AR424" s="261"/>
      <c r="AS424" s="263"/>
      <c r="AT424" s="263"/>
      <c r="AU424" s="263"/>
      <c r="AV424" s="263"/>
      <c r="AW424" s="263"/>
      <c r="AX424" s="263"/>
      <c r="AY424" s="263"/>
      <c r="AZ424" s="264"/>
      <c r="BA424" s="264"/>
      <c r="BB424" s="264"/>
      <c r="BC424" s="264"/>
      <c r="BD424" s="264"/>
      <c r="BE424" s="264"/>
      <c r="BF424" s="264"/>
      <c r="BG424" s="264"/>
      <c r="BH424" s="264"/>
      <c r="BI424" s="264"/>
      <c r="BJ424" s="264"/>
      <c r="BK424" s="264"/>
      <c r="BL424" s="264"/>
      <c r="BM424" s="264"/>
      <c r="BN424" s="264"/>
      <c r="BO424" s="264"/>
    </row>
    <row r="425" spans="1:67" s="265" customFormat="1">
      <c r="A425" s="324" t="s">
        <v>1787</v>
      </c>
      <c r="B425" s="298">
        <v>13</v>
      </c>
      <c r="C425" s="261"/>
      <c r="D425" s="261"/>
      <c r="E425" s="261"/>
      <c r="F425" s="261"/>
      <c r="G425" s="261"/>
      <c r="H425" s="261"/>
      <c r="I425" s="261"/>
      <c r="J425" s="261"/>
      <c r="K425" s="261"/>
      <c r="L425" s="261"/>
      <c r="M425" s="261"/>
      <c r="N425" s="261"/>
      <c r="O425" s="261"/>
      <c r="P425" s="261"/>
      <c r="Q425" s="261"/>
      <c r="R425" s="261"/>
      <c r="S425" s="261"/>
      <c r="T425" s="261"/>
      <c r="U425" s="261"/>
      <c r="V425" s="261"/>
      <c r="W425" s="261"/>
      <c r="X425" s="261"/>
      <c r="Y425" s="261"/>
      <c r="Z425" s="261"/>
      <c r="AA425" s="261"/>
      <c r="AB425" s="261"/>
      <c r="AC425" s="261"/>
      <c r="AD425" s="261"/>
      <c r="AE425" s="261"/>
      <c r="AF425" s="261">
        <v>8</v>
      </c>
      <c r="AG425" s="261">
        <v>5</v>
      </c>
      <c r="AH425" s="261"/>
      <c r="AI425" s="261"/>
      <c r="AJ425" s="261"/>
      <c r="AK425" s="261"/>
      <c r="AL425" s="261"/>
      <c r="AM425" s="261"/>
      <c r="AN425" s="261"/>
      <c r="AO425" s="261"/>
      <c r="AP425" s="261"/>
      <c r="AQ425" s="262"/>
      <c r="AR425" s="261"/>
      <c r="AS425" s="263"/>
      <c r="AT425" s="263"/>
      <c r="AU425" s="263"/>
      <c r="AV425" s="263"/>
      <c r="AW425" s="263"/>
      <c r="AX425" s="263"/>
      <c r="AY425" s="263"/>
      <c r="AZ425" s="264"/>
      <c r="BA425" s="264"/>
      <c r="BB425" s="264"/>
      <c r="BC425" s="264"/>
      <c r="BD425" s="264"/>
      <c r="BE425" s="264"/>
      <c r="BF425" s="264"/>
      <c r="BG425" s="264"/>
      <c r="BH425" s="264"/>
      <c r="BI425" s="264"/>
      <c r="BJ425" s="264"/>
      <c r="BK425" s="264"/>
      <c r="BL425" s="264"/>
      <c r="BM425" s="264"/>
      <c r="BN425" s="264"/>
      <c r="BO425" s="264"/>
    </row>
    <row r="426" spans="1:67" s="265" customFormat="1">
      <c r="A426" s="324" t="s">
        <v>1685</v>
      </c>
      <c r="B426" s="298">
        <v>32</v>
      </c>
      <c r="C426" s="261">
        <v>16</v>
      </c>
      <c r="D426" s="261">
        <v>16</v>
      </c>
      <c r="E426" s="261"/>
      <c r="F426" s="261"/>
      <c r="G426" s="261"/>
      <c r="H426" s="261"/>
      <c r="I426" s="261"/>
      <c r="J426" s="261"/>
      <c r="K426" s="261"/>
      <c r="L426" s="261"/>
      <c r="M426" s="261"/>
      <c r="N426" s="261"/>
      <c r="O426" s="261"/>
      <c r="P426" s="261"/>
      <c r="Q426" s="261"/>
      <c r="R426" s="261"/>
      <c r="S426" s="261"/>
      <c r="T426" s="261"/>
      <c r="U426" s="261"/>
      <c r="V426" s="261"/>
      <c r="W426" s="261"/>
      <c r="X426" s="261"/>
      <c r="Y426" s="261"/>
      <c r="Z426" s="261"/>
      <c r="AA426" s="261"/>
      <c r="AB426" s="261"/>
      <c r="AC426" s="261"/>
      <c r="AD426" s="261"/>
      <c r="AE426" s="261"/>
      <c r="AF426" s="261"/>
      <c r="AG426" s="261"/>
      <c r="AH426" s="261"/>
      <c r="AI426" s="261"/>
      <c r="AJ426" s="261"/>
      <c r="AK426" s="261"/>
      <c r="AL426" s="261"/>
      <c r="AM426" s="261"/>
      <c r="AN426" s="261"/>
      <c r="AO426" s="261"/>
      <c r="AP426" s="261"/>
      <c r="AQ426" s="262"/>
      <c r="AR426" s="261"/>
      <c r="AS426" s="263"/>
      <c r="AT426" s="263"/>
      <c r="AU426" s="263"/>
      <c r="AV426" s="263"/>
      <c r="AW426" s="263"/>
      <c r="AX426" s="263"/>
      <c r="AY426" s="263"/>
      <c r="AZ426" s="264"/>
      <c r="BA426" s="264"/>
      <c r="BB426" s="264"/>
      <c r="BC426" s="264"/>
      <c r="BD426" s="264"/>
      <c r="BE426" s="264"/>
      <c r="BF426" s="264"/>
      <c r="BG426" s="264"/>
      <c r="BH426" s="264"/>
      <c r="BI426" s="264"/>
      <c r="BJ426" s="264"/>
      <c r="BK426" s="264"/>
      <c r="BL426" s="264"/>
      <c r="BM426" s="264"/>
      <c r="BN426" s="264"/>
      <c r="BO426" s="264"/>
    </row>
    <row r="427" spans="1:67" s="265" customFormat="1">
      <c r="A427" s="324" t="s">
        <v>1599</v>
      </c>
      <c r="B427" s="298">
        <v>45</v>
      </c>
      <c r="C427" s="261"/>
      <c r="D427" s="261"/>
      <c r="E427" s="261"/>
      <c r="F427" s="261"/>
      <c r="G427" s="261">
        <v>45</v>
      </c>
      <c r="H427" s="261"/>
      <c r="I427" s="261"/>
      <c r="J427" s="261"/>
      <c r="K427" s="261"/>
      <c r="L427" s="261"/>
      <c r="M427" s="261"/>
      <c r="N427" s="261"/>
      <c r="O427" s="261"/>
      <c r="P427" s="261"/>
      <c r="Q427" s="261"/>
      <c r="R427" s="261"/>
      <c r="S427" s="261"/>
      <c r="T427" s="261"/>
      <c r="U427" s="261"/>
      <c r="V427" s="261"/>
      <c r="W427" s="261"/>
      <c r="X427" s="261"/>
      <c r="Y427" s="261"/>
      <c r="Z427" s="261"/>
      <c r="AA427" s="261"/>
      <c r="AB427" s="261"/>
      <c r="AC427" s="261"/>
      <c r="AD427" s="261"/>
      <c r="AE427" s="261"/>
      <c r="AF427" s="261"/>
      <c r="AG427" s="261"/>
      <c r="AH427" s="261"/>
      <c r="AI427" s="261"/>
      <c r="AJ427" s="261"/>
      <c r="AK427" s="261"/>
      <c r="AL427" s="261"/>
      <c r="AM427" s="261"/>
      <c r="AN427" s="261"/>
      <c r="AO427" s="261"/>
      <c r="AP427" s="261"/>
      <c r="AQ427" s="262"/>
      <c r="AR427" s="261"/>
      <c r="AS427" s="263"/>
      <c r="AT427" s="263"/>
      <c r="AU427" s="263"/>
      <c r="AV427" s="263"/>
      <c r="AW427" s="263"/>
      <c r="AX427" s="263"/>
      <c r="AY427" s="263"/>
      <c r="AZ427" s="264"/>
      <c r="BA427" s="264"/>
      <c r="BB427" s="264"/>
      <c r="BC427" s="264"/>
      <c r="BD427" s="264"/>
      <c r="BE427" s="264"/>
      <c r="BF427" s="264"/>
      <c r="BG427" s="264"/>
      <c r="BH427" s="264"/>
      <c r="BI427" s="264"/>
      <c r="BJ427" s="264"/>
      <c r="BK427" s="264"/>
      <c r="BL427" s="264"/>
      <c r="BM427" s="264"/>
      <c r="BN427" s="264"/>
      <c r="BO427" s="264"/>
    </row>
    <row r="428" spans="1:67" s="265" customFormat="1">
      <c r="A428" s="324" t="s">
        <v>1562</v>
      </c>
      <c r="B428" s="298">
        <v>30</v>
      </c>
      <c r="C428" s="261"/>
      <c r="D428" s="261"/>
      <c r="E428" s="261"/>
      <c r="F428" s="261"/>
      <c r="G428" s="261"/>
      <c r="H428" s="261"/>
      <c r="I428" s="261"/>
      <c r="J428" s="261"/>
      <c r="K428" s="261"/>
      <c r="L428" s="261">
        <v>30</v>
      </c>
      <c r="M428" s="261"/>
      <c r="N428" s="261"/>
      <c r="O428" s="261"/>
      <c r="P428" s="261"/>
      <c r="Q428" s="261"/>
      <c r="R428" s="261"/>
      <c r="S428" s="261"/>
      <c r="T428" s="261"/>
      <c r="U428" s="261"/>
      <c r="V428" s="261"/>
      <c r="W428" s="261"/>
      <c r="X428" s="261"/>
      <c r="Y428" s="261"/>
      <c r="Z428" s="261"/>
      <c r="AA428" s="261"/>
      <c r="AB428" s="261"/>
      <c r="AC428" s="261"/>
      <c r="AD428" s="261"/>
      <c r="AE428" s="261"/>
      <c r="AF428" s="261"/>
      <c r="AG428" s="261"/>
      <c r="AH428" s="261"/>
      <c r="AI428" s="261"/>
      <c r="AJ428" s="261"/>
      <c r="AK428" s="261"/>
      <c r="AL428" s="261"/>
      <c r="AM428" s="261"/>
      <c r="AN428" s="261"/>
      <c r="AO428" s="261"/>
      <c r="AP428" s="261"/>
      <c r="AQ428" s="262"/>
      <c r="AR428" s="261"/>
      <c r="AS428" s="263"/>
      <c r="AT428" s="263"/>
      <c r="AU428" s="263"/>
      <c r="AV428" s="263"/>
      <c r="AW428" s="263"/>
      <c r="AX428" s="263"/>
      <c r="AY428" s="263"/>
      <c r="AZ428" s="264"/>
      <c r="BA428" s="264"/>
      <c r="BB428" s="264"/>
      <c r="BC428" s="264"/>
      <c r="BD428" s="264"/>
      <c r="BE428" s="264"/>
      <c r="BF428" s="264"/>
      <c r="BG428" s="264"/>
      <c r="BH428" s="264"/>
      <c r="BI428" s="264"/>
      <c r="BJ428" s="264"/>
      <c r="BK428" s="264"/>
      <c r="BL428" s="264"/>
      <c r="BM428" s="264"/>
      <c r="BN428" s="264"/>
      <c r="BO428" s="264"/>
    </row>
    <row r="429" spans="1:67" s="265" customFormat="1">
      <c r="A429" s="324" t="s">
        <v>1802</v>
      </c>
      <c r="B429" s="298">
        <v>6</v>
      </c>
      <c r="C429" s="261"/>
      <c r="D429" s="261"/>
      <c r="E429" s="261"/>
      <c r="F429" s="261"/>
      <c r="G429" s="261"/>
      <c r="H429" s="261"/>
      <c r="I429" s="261"/>
      <c r="J429" s="261"/>
      <c r="K429" s="261"/>
      <c r="L429" s="261"/>
      <c r="M429" s="261"/>
      <c r="N429" s="261"/>
      <c r="O429" s="261">
        <v>6</v>
      </c>
      <c r="P429" s="261"/>
      <c r="Q429" s="261"/>
      <c r="R429" s="261"/>
      <c r="S429" s="261"/>
      <c r="T429" s="261"/>
      <c r="U429" s="261"/>
      <c r="V429" s="261"/>
      <c r="W429" s="261"/>
      <c r="X429" s="261"/>
      <c r="Y429" s="261"/>
      <c r="Z429" s="261"/>
      <c r="AA429" s="261"/>
      <c r="AB429" s="261"/>
      <c r="AC429" s="261"/>
      <c r="AD429" s="261"/>
      <c r="AE429" s="261"/>
      <c r="AF429" s="261"/>
      <c r="AG429" s="261"/>
      <c r="AH429" s="261"/>
      <c r="AI429" s="261"/>
      <c r="AJ429" s="261"/>
      <c r="AK429" s="261"/>
      <c r="AL429" s="261"/>
      <c r="AM429" s="261"/>
      <c r="AN429" s="261"/>
      <c r="AO429" s="261"/>
      <c r="AP429" s="261"/>
      <c r="AQ429" s="262"/>
      <c r="AR429" s="261"/>
      <c r="AS429" s="263"/>
      <c r="AT429" s="263"/>
      <c r="AU429" s="263"/>
      <c r="AV429" s="263"/>
      <c r="AW429" s="263"/>
      <c r="AX429" s="263"/>
      <c r="AY429" s="263"/>
      <c r="AZ429" s="264"/>
      <c r="BA429" s="264"/>
      <c r="BB429" s="264"/>
      <c r="BC429" s="264"/>
      <c r="BD429" s="264"/>
      <c r="BE429" s="264"/>
      <c r="BF429" s="264"/>
      <c r="BG429" s="264"/>
      <c r="BH429" s="264"/>
      <c r="BI429" s="264"/>
      <c r="BJ429" s="264"/>
      <c r="BK429" s="264"/>
      <c r="BL429" s="264"/>
      <c r="BM429" s="264"/>
      <c r="BN429" s="264"/>
      <c r="BO429" s="264"/>
    </row>
    <row r="430" spans="1:67" s="260" customFormat="1">
      <c r="A430" s="323" t="s">
        <v>1803</v>
      </c>
      <c r="B430" s="167">
        <v>90</v>
      </c>
      <c r="C430" s="256">
        <v>7</v>
      </c>
      <c r="D430" s="256">
        <v>4</v>
      </c>
      <c r="E430" s="256">
        <v>2</v>
      </c>
      <c r="F430" s="256"/>
      <c r="G430" s="256">
        <v>12</v>
      </c>
      <c r="H430" s="256">
        <v>19</v>
      </c>
      <c r="I430" s="256">
        <v>10</v>
      </c>
      <c r="J430" s="256"/>
      <c r="K430" s="256"/>
      <c r="L430" s="256">
        <v>10</v>
      </c>
      <c r="M430" s="256"/>
      <c r="N430" s="256"/>
      <c r="O430" s="256"/>
      <c r="P430" s="256">
        <v>16</v>
      </c>
      <c r="Q430" s="256">
        <v>4</v>
      </c>
      <c r="R430" s="256"/>
      <c r="S430" s="256"/>
      <c r="T430" s="256"/>
      <c r="U430" s="256"/>
      <c r="V430" s="256"/>
      <c r="W430" s="256"/>
      <c r="X430" s="256"/>
      <c r="Y430" s="256"/>
      <c r="Z430" s="256"/>
      <c r="AA430" s="256">
        <v>4</v>
      </c>
      <c r="AB430" s="256"/>
      <c r="AC430" s="256"/>
      <c r="AD430" s="256"/>
      <c r="AE430" s="256"/>
      <c r="AF430" s="256"/>
      <c r="AG430" s="256">
        <v>2</v>
      </c>
      <c r="AH430" s="256"/>
      <c r="AI430" s="256"/>
      <c r="AJ430" s="256"/>
      <c r="AK430" s="256"/>
      <c r="AL430" s="256"/>
      <c r="AM430" s="256"/>
      <c r="AN430" s="256"/>
      <c r="AO430" s="256"/>
      <c r="AP430" s="256"/>
      <c r="AQ430" s="257"/>
      <c r="AR430" s="256"/>
      <c r="AS430" s="258"/>
      <c r="AT430" s="258"/>
      <c r="AU430" s="258"/>
      <c r="AV430" s="258"/>
      <c r="AW430" s="258"/>
      <c r="AX430" s="258"/>
      <c r="AY430" s="258"/>
      <c r="AZ430" s="259"/>
      <c r="BA430" s="259"/>
      <c r="BB430" s="259"/>
      <c r="BC430" s="259"/>
      <c r="BD430" s="259"/>
      <c r="BE430" s="259"/>
      <c r="BF430" s="259"/>
      <c r="BG430" s="259"/>
      <c r="BH430" s="259"/>
      <c r="BI430" s="259"/>
      <c r="BJ430" s="259"/>
      <c r="BK430" s="259"/>
      <c r="BL430" s="259"/>
      <c r="BM430" s="259"/>
      <c r="BN430" s="259"/>
      <c r="BO430" s="259"/>
    </row>
    <row r="431" spans="1:67" s="265" customFormat="1">
      <c r="A431" s="324" t="s">
        <v>1526</v>
      </c>
      <c r="B431" s="298">
        <v>19</v>
      </c>
      <c r="C431" s="261"/>
      <c r="D431" s="261"/>
      <c r="E431" s="261"/>
      <c r="F431" s="261"/>
      <c r="G431" s="261"/>
      <c r="H431" s="261">
        <v>19</v>
      </c>
      <c r="I431" s="261"/>
      <c r="J431" s="261"/>
      <c r="K431" s="261"/>
      <c r="L431" s="261"/>
      <c r="M431" s="261"/>
      <c r="N431" s="261"/>
      <c r="O431" s="261"/>
      <c r="P431" s="261"/>
      <c r="Q431" s="261"/>
      <c r="R431" s="261"/>
      <c r="S431" s="261"/>
      <c r="T431" s="261"/>
      <c r="U431" s="261"/>
      <c r="V431" s="261"/>
      <c r="W431" s="261"/>
      <c r="X431" s="261"/>
      <c r="Y431" s="261"/>
      <c r="Z431" s="261"/>
      <c r="AA431" s="261"/>
      <c r="AB431" s="261"/>
      <c r="AC431" s="261"/>
      <c r="AD431" s="261"/>
      <c r="AE431" s="261"/>
      <c r="AF431" s="261"/>
      <c r="AG431" s="261"/>
      <c r="AH431" s="261"/>
      <c r="AI431" s="261"/>
      <c r="AJ431" s="261"/>
      <c r="AK431" s="261"/>
      <c r="AL431" s="261"/>
      <c r="AM431" s="261"/>
      <c r="AN431" s="261"/>
      <c r="AO431" s="261"/>
      <c r="AP431" s="261"/>
      <c r="AQ431" s="262"/>
      <c r="AR431" s="261"/>
      <c r="AS431" s="263"/>
      <c r="AT431" s="263"/>
      <c r="AU431" s="263"/>
      <c r="AV431" s="263"/>
      <c r="AW431" s="263"/>
      <c r="AX431" s="263"/>
      <c r="AY431" s="263"/>
      <c r="AZ431" s="264"/>
      <c r="BA431" s="264"/>
      <c r="BB431" s="264"/>
      <c r="BC431" s="264"/>
      <c r="BD431" s="264"/>
      <c r="BE431" s="264"/>
      <c r="BF431" s="264"/>
      <c r="BG431" s="264"/>
      <c r="BH431" s="264"/>
      <c r="BI431" s="264"/>
      <c r="BJ431" s="264"/>
      <c r="BK431" s="264"/>
      <c r="BL431" s="264"/>
      <c r="BM431" s="264"/>
      <c r="BN431" s="264"/>
      <c r="BO431" s="264"/>
    </row>
    <row r="432" spans="1:67" s="265" customFormat="1">
      <c r="A432" s="324" t="s">
        <v>1557</v>
      </c>
      <c r="B432" s="298">
        <v>14</v>
      </c>
      <c r="C432" s="261"/>
      <c r="D432" s="261"/>
      <c r="E432" s="261"/>
      <c r="F432" s="261"/>
      <c r="G432" s="261"/>
      <c r="H432" s="261"/>
      <c r="I432" s="261">
        <v>10</v>
      </c>
      <c r="J432" s="261"/>
      <c r="K432" s="261"/>
      <c r="L432" s="261"/>
      <c r="M432" s="261"/>
      <c r="N432" s="261"/>
      <c r="O432" s="261"/>
      <c r="P432" s="261"/>
      <c r="Q432" s="261"/>
      <c r="R432" s="261"/>
      <c r="S432" s="261"/>
      <c r="T432" s="261"/>
      <c r="U432" s="261"/>
      <c r="V432" s="261"/>
      <c r="W432" s="261"/>
      <c r="X432" s="261"/>
      <c r="Y432" s="261"/>
      <c r="Z432" s="261"/>
      <c r="AA432" s="261">
        <v>4</v>
      </c>
      <c r="AB432" s="261"/>
      <c r="AC432" s="261"/>
      <c r="AD432" s="261"/>
      <c r="AE432" s="261"/>
      <c r="AF432" s="261"/>
      <c r="AG432" s="261"/>
      <c r="AH432" s="261"/>
      <c r="AI432" s="261"/>
      <c r="AJ432" s="261"/>
      <c r="AK432" s="261"/>
      <c r="AL432" s="261"/>
      <c r="AM432" s="261"/>
      <c r="AN432" s="261"/>
      <c r="AO432" s="261"/>
      <c r="AP432" s="261"/>
      <c r="AQ432" s="262"/>
      <c r="AR432" s="261"/>
      <c r="AS432" s="263"/>
      <c r="AT432" s="263"/>
      <c r="AU432" s="263"/>
      <c r="AV432" s="263"/>
      <c r="AW432" s="263"/>
      <c r="AX432" s="263"/>
      <c r="AY432" s="263"/>
      <c r="AZ432" s="264"/>
      <c r="BA432" s="264"/>
      <c r="BB432" s="264"/>
      <c r="BC432" s="264"/>
      <c r="BD432" s="264"/>
      <c r="BE432" s="264"/>
      <c r="BF432" s="264"/>
      <c r="BG432" s="264"/>
      <c r="BH432" s="264"/>
      <c r="BI432" s="264"/>
      <c r="BJ432" s="264"/>
      <c r="BK432" s="264"/>
      <c r="BL432" s="264"/>
      <c r="BM432" s="264"/>
      <c r="BN432" s="264"/>
      <c r="BO432" s="264"/>
    </row>
    <row r="433" spans="1:67" s="265" customFormat="1">
      <c r="A433" s="324" t="s">
        <v>1777</v>
      </c>
      <c r="B433" s="298">
        <v>22</v>
      </c>
      <c r="C433" s="261"/>
      <c r="D433" s="261"/>
      <c r="E433" s="261"/>
      <c r="F433" s="261"/>
      <c r="G433" s="261"/>
      <c r="H433" s="261"/>
      <c r="I433" s="261"/>
      <c r="J433" s="261"/>
      <c r="K433" s="261"/>
      <c r="L433" s="261"/>
      <c r="M433" s="261"/>
      <c r="N433" s="261"/>
      <c r="O433" s="261"/>
      <c r="P433" s="261">
        <v>16</v>
      </c>
      <c r="Q433" s="261">
        <v>4</v>
      </c>
      <c r="R433" s="261"/>
      <c r="S433" s="261"/>
      <c r="T433" s="261"/>
      <c r="U433" s="261"/>
      <c r="V433" s="261"/>
      <c r="W433" s="261"/>
      <c r="X433" s="261"/>
      <c r="Y433" s="261"/>
      <c r="Z433" s="261"/>
      <c r="AA433" s="261"/>
      <c r="AB433" s="261"/>
      <c r="AC433" s="261"/>
      <c r="AD433" s="261"/>
      <c r="AE433" s="261"/>
      <c r="AF433" s="261"/>
      <c r="AG433" s="261">
        <v>2</v>
      </c>
      <c r="AH433" s="261"/>
      <c r="AI433" s="261"/>
      <c r="AJ433" s="261"/>
      <c r="AK433" s="261"/>
      <c r="AL433" s="261"/>
      <c r="AM433" s="261"/>
      <c r="AN433" s="261"/>
      <c r="AO433" s="261"/>
      <c r="AP433" s="261"/>
      <c r="AQ433" s="262"/>
      <c r="AR433" s="261"/>
      <c r="AS433" s="263"/>
      <c r="AT433" s="263"/>
      <c r="AU433" s="263"/>
      <c r="AV433" s="263"/>
      <c r="AW433" s="263"/>
      <c r="AX433" s="263"/>
      <c r="AY433" s="263"/>
      <c r="AZ433" s="264"/>
      <c r="BA433" s="264"/>
      <c r="BB433" s="264"/>
      <c r="BC433" s="264"/>
      <c r="BD433" s="264"/>
      <c r="BE433" s="264"/>
      <c r="BF433" s="264"/>
      <c r="BG433" s="264"/>
      <c r="BH433" s="264"/>
      <c r="BI433" s="264"/>
      <c r="BJ433" s="264"/>
      <c r="BK433" s="264"/>
      <c r="BL433" s="264"/>
      <c r="BM433" s="264"/>
      <c r="BN433" s="264"/>
      <c r="BO433" s="264"/>
    </row>
    <row r="434" spans="1:67" s="265" customFormat="1">
      <c r="A434" s="324" t="s">
        <v>1685</v>
      </c>
      <c r="B434" s="298">
        <v>11</v>
      </c>
      <c r="C434" s="261">
        <v>7</v>
      </c>
      <c r="D434" s="261">
        <v>4</v>
      </c>
      <c r="E434" s="261"/>
      <c r="F434" s="261"/>
      <c r="G434" s="261"/>
      <c r="H434" s="261"/>
      <c r="I434" s="261"/>
      <c r="J434" s="261"/>
      <c r="K434" s="261"/>
      <c r="L434" s="261"/>
      <c r="M434" s="261"/>
      <c r="N434" s="261"/>
      <c r="O434" s="261"/>
      <c r="P434" s="261"/>
      <c r="Q434" s="261"/>
      <c r="R434" s="261"/>
      <c r="S434" s="261"/>
      <c r="T434" s="261"/>
      <c r="U434" s="261"/>
      <c r="V434" s="261"/>
      <c r="W434" s="261"/>
      <c r="X434" s="261"/>
      <c r="Y434" s="261"/>
      <c r="Z434" s="261"/>
      <c r="AA434" s="261"/>
      <c r="AB434" s="261"/>
      <c r="AC434" s="261"/>
      <c r="AD434" s="261"/>
      <c r="AE434" s="261"/>
      <c r="AF434" s="261"/>
      <c r="AG434" s="261"/>
      <c r="AH434" s="261"/>
      <c r="AI434" s="261"/>
      <c r="AJ434" s="261"/>
      <c r="AK434" s="261"/>
      <c r="AL434" s="261"/>
      <c r="AM434" s="261"/>
      <c r="AN434" s="261"/>
      <c r="AO434" s="261"/>
      <c r="AP434" s="261"/>
      <c r="AQ434" s="262"/>
      <c r="AR434" s="261"/>
      <c r="AS434" s="263"/>
      <c r="AT434" s="263"/>
      <c r="AU434" s="263"/>
      <c r="AV434" s="263"/>
      <c r="AW434" s="263"/>
      <c r="AX434" s="263"/>
      <c r="AY434" s="263"/>
      <c r="AZ434" s="264"/>
      <c r="BA434" s="264"/>
      <c r="BB434" s="264"/>
      <c r="BC434" s="264"/>
      <c r="BD434" s="264"/>
      <c r="BE434" s="264"/>
      <c r="BF434" s="264"/>
      <c r="BG434" s="264"/>
      <c r="BH434" s="264"/>
      <c r="BI434" s="264"/>
      <c r="BJ434" s="264"/>
      <c r="BK434" s="264"/>
      <c r="BL434" s="264"/>
      <c r="BM434" s="264"/>
      <c r="BN434" s="264"/>
      <c r="BO434" s="264"/>
    </row>
    <row r="435" spans="1:67" s="265" customFormat="1">
      <c r="A435" s="325" t="s">
        <v>1504</v>
      </c>
      <c r="B435" s="298">
        <v>2</v>
      </c>
      <c r="C435" s="261"/>
      <c r="D435" s="261"/>
      <c r="E435" s="261">
        <v>2</v>
      </c>
      <c r="F435" s="261"/>
      <c r="G435" s="261"/>
      <c r="H435" s="261"/>
      <c r="I435" s="261"/>
      <c r="J435" s="261"/>
      <c r="K435" s="261"/>
      <c r="L435" s="261"/>
      <c r="M435" s="261"/>
      <c r="N435" s="261"/>
      <c r="O435" s="261"/>
      <c r="P435" s="261"/>
      <c r="Q435" s="261"/>
      <c r="R435" s="261"/>
      <c r="S435" s="261"/>
      <c r="T435" s="261"/>
      <c r="U435" s="261"/>
      <c r="V435" s="261"/>
      <c r="W435" s="261"/>
      <c r="X435" s="261"/>
      <c r="Y435" s="261"/>
      <c r="Z435" s="261"/>
      <c r="AA435" s="261"/>
      <c r="AB435" s="261"/>
      <c r="AC435" s="261"/>
      <c r="AD435" s="261"/>
      <c r="AE435" s="261"/>
      <c r="AF435" s="261"/>
      <c r="AG435" s="261"/>
      <c r="AH435" s="261"/>
      <c r="AI435" s="261"/>
      <c r="AJ435" s="261"/>
      <c r="AK435" s="261"/>
      <c r="AL435" s="261"/>
      <c r="AM435" s="261"/>
      <c r="AN435" s="261"/>
      <c r="AO435" s="261"/>
      <c r="AP435" s="261"/>
      <c r="AQ435" s="262"/>
      <c r="AR435" s="261"/>
      <c r="AS435" s="263"/>
      <c r="AT435" s="263"/>
      <c r="AU435" s="263"/>
      <c r="AV435" s="263"/>
      <c r="AW435" s="263"/>
      <c r="AX435" s="263"/>
      <c r="AY435" s="263"/>
      <c r="AZ435" s="264"/>
      <c r="BA435" s="264"/>
      <c r="BB435" s="264"/>
      <c r="BC435" s="264"/>
      <c r="BD435" s="264"/>
      <c r="BE435" s="264"/>
      <c r="BF435" s="264"/>
      <c r="BG435" s="264"/>
      <c r="BH435" s="264"/>
      <c r="BI435" s="264"/>
      <c r="BJ435" s="264"/>
      <c r="BK435" s="264"/>
      <c r="BL435" s="264"/>
      <c r="BM435" s="264"/>
      <c r="BN435" s="264"/>
      <c r="BO435" s="264"/>
    </row>
    <row r="436" spans="1:67" s="265" customFormat="1">
      <c r="A436" s="324" t="s">
        <v>1521</v>
      </c>
      <c r="B436" s="298">
        <v>12</v>
      </c>
      <c r="C436" s="261"/>
      <c r="D436" s="261"/>
      <c r="E436" s="261"/>
      <c r="F436" s="261"/>
      <c r="G436" s="261">
        <v>12</v>
      </c>
      <c r="H436" s="261"/>
      <c r="I436" s="261"/>
      <c r="J436" s="261"/>
      <c r="K436" s="261"/>
      <c r="L436" s="261"/>
      <c r="M436" s="261"/>
      <c r="N436" s="261"/>
      <c r="O436" s="261"/>
      <c r="P436" s="261"/>
      <c r="Q436" s="261"/>
      <c r="R436" s="261"/>
      <c r="S436" s="261"/>
      <c r="T436" s="261"/>
      <c r="U436" s="261"/>
      <c r="V436" s="261"/>
      <c r="W436" s="261"/>
      <c r="X436" s="261"/>
      <c r="Y436" s="261"/>
      <c r="Z436" s="261"/>
      <c r="AA436" s="261"/>
      <c r="AB436" s="261"/>
      <c r="AC436" s="261"/>
      <c r="AD436" s="261"/>
      <c r="AE436" s="261"/>
      <c r="AF436" s="261"/>
      <c r="AG436" s="261"/>
      <c r="AH436" s="261"/>
      <c r="AI436" s="261"/>
      <c r="AJ436" s="261"/>
      <c r="AK436" s="261"/>
      <c r="AL436" s="261"/>
      <c r="AM436" s="261"/>
      <c r="AN436" s="261"/>
      <c r="AO436" s="261"/>
      <c r="AP436" s="261"/>
      <c r="AQ436" s="262"/>
      <c r="AR436" s="261"/>
      <c r="AS436" s="263"/>
      <c r="AT436" s="263"/>
      <c r="AU436" s="263"/>
      <c r="AV436" s="263"/>
      <c r="AW436" s="263"/>
      <c r="AX436" s="263"/>
      <c r="AY436" s="263"/>
      <c r="AZ436" s="264"/>
      <c r="BA436" s="264"/>
      <c r="BB436" s="264"/>
      <c r="BC436" s="264"/>
      <c r="BD436" s="264"/>
      <c r="BE436" s="264"/>
      <c r="BF436" s="264"/>
      <c r="BG436" s="264"/>
      <c r="BH436" s="264"/>
      <c r="BI436" s="264"/>
      <c r="BJ436" s="264"/>
      <c r="BK436" s="264"/>
      <c r="BL436" s="264"/>
      <c r="BM436" s="264"/>
      <c r="BN436" s="264"/>
      <c r="BO436" s="264"/>
    </row>
    <row r="437" spans="1:67" s="265" customFormat="1">
      <c r="A437" s="324" t="s">
        <v>1562</v>
      </c>
      <c r="B437" s="298">
        <v>10</v>
      </c>
      <c r="C437" s="261"/>
      <c r="D437" s="261"/>
      <c r="E437" s="261"/>
      <c r="F437" s="261"/>
      <c r="G437" s="261"/>
      <c r="H437" s="261"/>
      <c r="I437" s="261"/>
      <c r="J437" s="261"/>
      <c r="K437" s="261"/>
      <c r="L437" s="261">
        <v>10</v>
      </c>
      <c r="M437" s="261"/>
      <c r="N437" s="261"/>
      <c r="O437" s="261"/>
      <c r="P437" s="261"/>
      <c r="Q437" s="261"/>
      <c r="R437" s="261"/>
      <c r="S437" s="261"/>
      <c r="T437" s="261"/>
      <c r="U437" s="261"/>
      <c r="V437" s="261"/>
      <c r="W437" s="261"/>
      <c r="X437" s="261"/>
      <c r="Y437" s="261"/>
      <c r="Z437" s="261"/>
      <c r="AA437" s="261"/>
      <c r="AB437" s="261"/>
      <c r="AC437" s="261"/>
      <c r="AD437" s="261"/>
      <c r="AE437" s="261"/>
      <c r="AF437" s="261"/>
      <c r="AG437" s="261"/>
      <c r="AH437" s="261"/>
      <c r="AI437" s="261"/>
      <c r="AJ437" s="261"/>
      <c r="AK437" s="261"/>
      <c r="AL437" s="261"/>
      <c r="AM437" s="261"/>
      <c r="AN437" s="261"/>
      <c r="AO437" s="261"/>
      <c r="AP437" s="261"/>
      <c r="AQ437" s="262"/>
      <c r="AR437" s="261"/>
      <c r="AS437" s="263"/>
      <c r="AT437" s="263"/>
      <c r="AU437" s="263"/>
      <c r="AV437" s="263"/>
      <c r="AW437" s="263"/>
      <c r="AX437" s="263"/>
      <c r="AY437" s="263"/>
      <c r="AZ437" s="264"/>
      <c r="BA437" s="264"/>
      <c r="BB437" s="264"/>
      <c r="BC437" s="264"/>
      <c r="BD437" s="264"/>
      <c r="BE437" s="264"/>
      <c r="BF437" s="264"/>
      <c r="BG437" s="264"/>
      <c r="BH437" s="264"/>
      <c r="BI437" s="264"/>
      <c r="BJ437" s="264"/>
      <c r="BK437" s="264"/>
      <c r="BL437" s="264"/>
      <c r="BM437" s="264"/>
      <c r="BN437" s="264"/>
      <c r="BO437" s="264"/>
    </row>
    <row r="438" spans="1:67" s="260" customFormat="1">
      <c r="A438" s="323" t="s">
        <v>1804</v>
      </c>
      <c r="B438" s="167">
        <v>60</v>
      </c>
      <c r="C438" s="256">
        <v>4</v>
      </c>
      <c r="D438" s="256">
        <v>2</v>
      </c>
      <c r="E438" s="256">
        <v>6</v>
      </c>
      <c r="F438" s="256"/>
      <c r="G438" s="256">
        <v>6</v>
      </c>
      <c r="H438" s="256">
        <v>23</v>
      </c>
      <c r="I438" s="256">
        <v>5</v>
      </c>
      <c r="J438" s="256"/>
      <c r="K438" s="256"/>
      <c r="L438" s="256"/>
      <c r="M438" s="256"/>
      <c r="N438" s="256"/>
      <c r="O438" s="256"/>
      <c r="P438" s="256">
        <v>14</v>
      </c>
      <c r="Q438" s="256"/>
      <c r="R438" s="256"/>
      <c r="S438" s="256"/>
      <c r="T438" s="256"/>
      <c r="U438" s="256"/>
      <c r="V438" s="256"/>
      <c r="W438" s="256"/>
      <c r="X438" s="256"/>
      <c r="Y438" s="256"/>
      <c r="Z438" s="256"/>
      <c r="AA438" s="256"/>
      <c r="AB438" s="256"/>
      <c r="AC438" s="256"/>
      <c r="AD438" s="256"/>
      <c r="AE438" s="256"/>
      <c r="AF438" s="256"/>
      <c r="AG438" s="256"/>
      <c r="AH438" s="256"/>
      <c r="AI438" s="256"/>
      <c r="AJ438" s="256"/>
      <c r="AK438" s="256"/>
      <c r="AL438" s="256"/>
      <c r="AM438" s="256"/>
      <c r="AN438" s="256"/>
      <c r="AO438" s="256"/>
      <c r="AP438" s="256"/>
      <c r="AQ438" s="257"/>
      <c r="AR438" s="256"/>
      <c r="AS438" s="258"/>
      <c r="AT438" s="258"/>
      <c r="AU438" s="258"/>
      <c r="AV438" s="258"/>
      <c r="AW438" s="258"/>
      <c r="AX438" s="258"/>
      <c r="AY438" s="258"/>
      <c r="AZ438" s="259"/>
      <c r="BA438" s="259"/>
      <c r="BB438" s="259"/>
      <c r="BC438" s="259"/>
      <c r="BD438" s="259"/>
      <c r="BE438" s="259"/>
      <c r="BF438" s="259"/>
      <c r="BG438" s="259"/>
      <c r="BH438" s="259"/>
      <c r="BI438" s="259"/>
      <c r="BJ438" s="259"/>
      <c r="BK438" s="259"/>
      <c r="BL438" s="259"/>
      <c r="BM438" s="259"/>
      <c r="BN438" s="259"/>
      <c r="BO438" s="259"/>
    </row>
    <row r="439" spans="1:67" s="265" customFormat="1">
      <c r="A439" s="325" t="s">
        <v>1526</v>
      </c>
      <c r="B439" s="298">
        <v>23</v>
      </c>
      <c r="C439" s="261"/>
      <c r="D439" s="261"/>
      <c r="E439" s="261"/>
      <c r="F439" s="261"/>
      <c r="G439" s="261"/>
      <c r="H439" s="261">
        <v>23</v>
      </c>
      <c r="I439" s="261"/>
      <c r="J439" s="261"/>
      <c r="K439" s="261"/>
      <c r="L439" s="261"/>
      <c r="M439" s="261"/>
      <c r="N439" s="261"/>
      <c r="O439" s="261"/>
      <c r="P439" s="261"/>
      <c r="Q439" s="261"/>
      <c r="R439" s="261"/>
      <c r="S439" s="261"/>
      <c r="T439" s="261"/>
      <c r="U439" s="261"/>
      <c r="V439" s="261"/>
      <c r="W439" s="261"/>
      <c r="X439" s="261"/>
      <c r="Y439" s="261"/>
      <c r="Z439" s="261"/>
      <c r="AA439" s="261"/>
      <c r="AB439" s="261"/>
      <c r="AC439" s="261"/>
      <c r="AD439" s="261"/>
      <c r="AE439" s="261"/>
      <c r="AF439" s="261"/>
      <c r="AG439" s="261"/>
      <c r="AH439" s="261"/>
      <c r="AI439" s="261"/>
      <c r="AJ439" s="261"/>
      <c r="AK439" s="261"/>
      <c r="AL439" s="261"/>
      <c r="AM439" s="261"/>
      <c r="AN439" s="261"/>
      <c r="AO439" s="261"/>
      <c r="AP439" s="261"/>
      <c r="AQ439" s="262"/>
      <c r="AR439" s="261"/>
      <c r="AS439" s="263"/>
      <c r="AT439" s="263"/>
      <c r="AU439" s="263"/>
      <c r="AV439" s="263"/>
      <c r="AW439" s="263"/>
      <c r="AX439" s="263"/>
      <c r="AY439" s="263"/>
      <c r="AZ439" s="264"/>
      <c r="BA439" s="264"/>
      <c r="BB439" s="264"/>
      <c r="BC439" s="264"/>
      <c r="BD439" s="264"/>
      <c r="BE439" s="264"/>
      <c r="BF439" s="264"/>
      <c r="BG439" s="264"/>
      <c r="BH439" s="264"/>
      <c r="BI439" s="264"/>
      <c r="BJ439" s="264"/>
      <c r="BK439" s="264"/>
      <c r="BL439" s="264"/>
      <c r="BM439" s="264"/>
      <c r="BN439" s="264"/>
      <c r="BO439" s="264"/>
    </row>
    <row r="440" spans="1:67" s="265" customFormat="1">
      <c r="A440" s="325" t="s">
        <v>1557</v>
      </c>
      <c r="B440" s="298">
        <v>5</v>
      </c>
      <c r="C440" s="261"/>
      <c r="D440" s="261"/>
      <c r="E440" s="261"/>
      <c r="F440" s="261"/>
      <c r="G440" s="261"/>
      <c r="H440" s="261"/>
      <c r="I440" s="261">
        <v>5</v>
      </c>
      <c r="J440" s="261"/>
      <c r="K440" s="261"/>
      <c r="L440" s="261"/>
      <c r="M440" s="261"/>
      <c r="N440" s="261"/>
      <c r="O440" s="261"/>
      <c r="P440" s="261"/>
      <c r="Q440" s="261"/>
      <c r="R440" s="261"/>
      <c r="S440" s="261"/>
      <c r="T440" s="261"/>
      <c r="U440" s="261"/>
      <c r="V440" s="261"/>
      <c r="W440" s="261"/>
      <c r="X440" s="261"/>
      <c r="Y440" s="261"/>
      <c r="Z440" s="261"/>
      <c r="AA440" s="261"/>
      <c r="AB440" s="261"/>
      <c r="AC440" s="261"/>
      <c r="AD440" s="261"/>
      <c r="AE440" s="261"/>
      <c r="AF440" s="261"/>
      <c r="AG440" s="261"/>
      <c r="AH440" s="261"/>
      <c r="AI440" s="261"/>
      <c r="AJ440" s="261"/>
      <c r="AK440" s="261"/>
      <c r="AL440" s="261"/>
      <c r="AM440" s="261"/>
      <c r="AN440" s="261"/>
      <c r="AO440" s="261"/>
      <c r="AP440" s="261"/>
      <c r="AQ440" s="262"/>
      <c r="AR440" s="261"/>
      <c r="AS440" s="263"/>
      <c r="AT440" s="263"/>
      <c r="AU440" s="263"/>
      <c r="AV440" s="263"/>
      <c r="AW440" s="263"/>
      <c r="AX440" s="263"/>
      <c r="AY440" s="263"/>
      <c r="AZ440" s="264"/>
      <c r="BA440" s="264"/>
      <c r="BB440" s="264"/>
      <c r="BC440" s="264"/>
      <c r="BD440" s="264"/>
      <c r="BE440" s="264"/>
      <c r="BF440" s="264"/>
      <c r="BG440" s="264"/>
      <c r="BH440" s="264"/>
      <c r="BI440" s="264"/>
      <c r="BJ440" s="264"/>
      <c r="BK440" s="264"/>
      <c r="BL440" s="264"/>
      <c r="BM440" s="264"/>
      <c r="BN440" s="264"/>
      <c r="BO440" s="264"/>
    </row>
    <row r="441" spans="1:67" s="265" customFormat="1">
      <c r="A441" s="324" t="s">
        <v>1777</v>
      </c>
      <c r="B441" s="298">
        <v>14</v>
      </c>
      <c r="C441" s="261"/>
      <c r="D441" s="261"/>
      <c r="E441" s="261"/>
      <c r="F441" s="261"/>
      <c r="G441" s="261"/>
      <c r="H441" s="261"/>
      <c r="I441" s="261"/>
      <c r="J441" s="261"/>
      <c r="K441" s="261"/>
      <c r="L441" s="261"/>
      <c r="M441" s="261"/>
      <c r="N441" s="261"/>
      <c r="O441" s="261"/>
      <c r="P441" s="261">
        <v>14</v>
      </c>
      <c r="Q441" s="261"/>
      <c r="R441" s="261"/>
      <c r="S441" s="261"/>
      <c r="T441" s="261"/>
      <c r="U441" s="261"/>
      <c r="V441" s="261"/>
      <c r="W441" s="261"/>
      <c r="X441" s="261"/>
      <c r="Y441" s="261"/>
      <c r="Z441" s="261"/>
      <c r="AA441" s="261"/>
      <c r="AB441" s="261"/>
      <c r="AC441" s="261"/>
      <c r="AD441" s="261"/>
      <c r="AE441" s="261"/>
      <c r="AF441" s="261"/>
      <c r="AG441" s="261"/>
      <c r="AH441" s="261"/>
      <c r="AI441" s="261"/>
      <c r="AJ441" s="261"/>
      <c r="AK441" s="261"/>
      <c r="AL441" s="261"/>
      <c r="AM441" s="261"/>
      <c r="AN441" s="261"/>
      <c r="AO441" s="261"/>
      <c r="AP441" s="261"/>
      <c r="AQ441" s="262"/>
      <c r="AR441" s="261"/>
      <c r="AS441" s="263"/>
      <c r="AT441" s="263"/>
      <c r="AU441" s="263"/>
      <c r="AV441" s="263"/>
      <c r="AW441" s="263"/>
      <c r="AX441" s="263"/>
      <c r="AY441" s="263"/>
      <c r="AZ441" s="264"/>
      <c r="BA441" s="264"/>
      <c r="BB441" s="264"/>
      <c r="BC441" s="264"/>
      <c r="BD441" s="264"/>
      <c r="BE441" s="264"/>
      <c r="BF441" s="264"/>
      <c r="BG441" s="264"/>
      <c r="BH441" s="264"/>
      <c r="BI441" s="264"/>
      <c r="BJ441" s="264"/>
      <c r="BK441" s="264"/>
      <c r="BL441" s="264"/>
      <c r="BM441" s="264"/>
      <c r="BN441" s="264"/>
      <c r="BO441" s="264"/>
    </row>
    <row r="442" spans="1:67" s="265" customFormat="1">
      <c r="A442" s="325" t="s">
        <v>1805</v>
      </c>
      <c r="B442" s="298">
        <v>6</v>
      </c>
      <c r="C442" s="261"/>
      <c r="D442" s="261"/>
      <c r="E442" s="261"/>
      <c r="F442" s="261"/>
      <c r="G442" s="261">
        <v>6</v>
      </c>
      <c r="H442" s="261"/>
      <c r="I442" s="261"/>
      <c r="J442" s="261"/>
      <c r="K442" s="261"/>
      <c r="L442" s="261"/>
      <c r="M442" s="261"/>
      <c r="N442" s="261"/>
      <c r="O442" s="261"/>
      <c r="P442" s="261"/>
      <c r="Q442" s="261"/>
      <c r="R442" s="261"/>
      <c r="S442" s="261"/>
      <c r="T442" s="261"/>
      <c r="U442" s="261"/>
      <c r="V442" s="261"/>
      <c r="W442" s="261"/>
      <c r="X442" s="261"/>
      <c r="Y442" s="261"/>
      <c r="Z442" s="261"/>
      <c r="AA442" s="261"/>
      <c r="AB442" s="261"/>
      <c r="AC442" s="261"/>
      <c r="AD442" s="261"/>
      <c r="AE442" s="261"/>
      <c r="AF442" s="261"/>
      <c r="AG442" s="261"/>
      <c r="AH442" s="261"/>
      <c r="AI442" s="261"/>
      <c r="AJ442" s="261"/>
      <c r="AK442" s="261"/>
      <c r="AL442" s="261"/>
      <c r="AM442" s="261"/>
      <c r="AN442" s="261"/>
      <c r="AO442" s="261"/>
      <c r="AP442" s="261"/>
      <c r="AQ442" s="262"/>
      <c r="AR442" s="261"/>
      <c r="AS442" s="263"/>
      <c r="AT442" s="263"/>
      <c r="AU442" s="263"/>
      <c r="AV442" s="263"/>
      <c r="AW442" s="263"/>
      <c r="AX442" s="263"/>
      <c r="AY442" s="263"/>
      <c r="AZ442" s="264"/>
      <c r="BA442" s="264"/>
      <c r="BB442" s="264"/>
      <c r="BC442" s="264"/>
      <c r="BD442" s="264"/>
      <c r="BE442" s="264"/>
      <c r="BF442" s="264"/>
      <c r="BG442" s="264"/>
      <c r="BH442" s="264"/>
      <c r="BI442" s="264"/>
      <c r="BJ442" s="264"/>
      <c r="BK442" s="264"/>
      <c r="BL442" s="264"/>
      <c r="BM442" s="264"/>
      <c r="BN442" s="264"/>
      <c r="BO442" s="264"/>
    </row>
    <row r="443" spans="1:67" s="265" customFormat="1">
      <c r="A443" s="325" t="s">
        <v>1806</v>
      </c>
      <c r="B443" s="298">
        <v>6</v>
      </c>
      <c r="C443" s="261">
        <v>4</v>
      </c>
      <c r="D443" s="261">
        <v>2</v>
      </c>
      <c r="E443" s="261"/>
      <c r="F443" s="261"/>
      <c r="G443" s="261"/>
      <c r="H443" s="261"/>
      <c r="I443" s="261"/>
      <c r="J443" s="261"/>
      <c r="K443" s="261"/>
      <c r="L443" s="261"/>
      <c r="M443" s="261"/>
      <c r="N443" s="261"/>
      <c r="O443" s="261"/>
      <c r="P443" s="261"/>
      <c r="Q443" s="261"/>
      <c r="R443" s="261"/>
      <c r="S443" s="261"/>
      <c r="T443" s="261"/>
      <c r="U443" s="261"/>
      <c r="V443" s="261"/>
      <c r="W443" s="261"/>
      <c r="X443" s="261"/>
      <c r="Y443" s="261"/>
      <c r="Z443" s="261"/>
      <c r="AA443" s="261"/>
      <c r="AB443" s="261"/>
      <c r="AC443" s="261"/>
      <c r="AD443" s="261"/>
      <c r="AE443" s="261"/>
      <c r="AF443" s="261"/>
      <c r="AG443" s="261"/>
      <c r="AH443" s="261"/>
      <c r="AI443" s="261"/>
      <c r="AJ443" s="261"/>
      <c r="AK443" s="261"/>
      <c r="AL443" s="261"/>
      <c r="AM443" s="261"/>
      <c r="AN443" s="261"/>
      <c r="AO443" s="261"/>
      <c r="AP443" s="261"/>
      <c r="AQ443" s="262"/>
      <c r="AR443" s="261"/>
      <c r="AS443" s="263"/>
      <c r="AT443" s="263"/>
      <c r="AU443" s="263"/>
      <c r="AV443" s="263"/>
      <c r="AW443" s="263"/>
      <c r="AX443" s="263"/>
      <c r="AY443" s="263"/>
      <c r="AZ443" s="264"/>
      <c r="BA443" s="264"/>
      <c r="BB443" s="264"/>
      <c r="BC443" s="264"/>
      <c r="BD443" s="264"/>
      <c r="BE443" s="264"/>
      <c r="BF443" s="264"/>
      <c r="BG443" s="264"/>
      <c r="BH443" s="264"/>
      <c r="BI443" s="264"/>
      <c r="BJ443" s="264"/>
      <c r="BK443" s="264"/>
      <c r="BL443" s="264"/>
      <c r="BM443" s="264"/>
      <c r="BN443" s="264"/>
      <c r="BO443" s="264"/>
    </row>
    <row r="444" spans="1:67" s="265" customFormat="1">
      <c r="A444" s="325" t="s">
        <v>1504</v>
      </c>
      <c r="B444" s="298">
        <v>6</v>
      </c>
      <c r="C444" s="261"/>
      <c r="D444" s="261"/>
      <c r="E444" s="261">
        <v>6</v>
      </c>
      <c r="F444" s="261"/>
      <c r="G444" s="261"/>
      <c r="H444" s="261"/>
      <c r="I444" s="261"/>
      <c r="J444" s="261"/>
      <c r="K444" s="261"/>
      <c r="L444" s="261"/>
      <c r="M444" s="261"/>
      <c r="N444" s="261"/>
      <c r="O444" s="261"/>
      <c r="P444" s="261"/>
      <c r="Q444" s="261"/>
      <c r="R444" s="261"/>
      <c r="S444" s="261"/>
      <c r="T444" s="261"/>
      <c r="U444" s="261"/>
      <c r="V444" s="261"/>
      <c r="W444" s="261"/>
      <c r="X444" s="261"/>
      <c r="Y444" s="261"/>
      <c r="Z444" s="261"/>
      <c r="AA444" s="261"/>
      <c r="AB444" s="261"/>
      <c r="AC444" s="261"/>
      <c r="AD444" s="261"/>
      <c r="AE444" s="261"/>
      <c r="AF444" s="261"/>
      <c r="AG444" s="261"/>
      <c r="AH444" s="261"/>
      <c r="AI444" s="261"/>
      <c r="AJ444" s="261"/>
      <c r="AK444" s="261"/>
      <c r="AL444" s="261"/>
      <c r="AM444" s="261"/>
      <c r="AN444" s="261"/>
      <c r="AO444" s="261"/>
      <c r="AP444" s="261"/>
      <c r="AQ444" s="262"/>
      <c r="AR444" s="261"/>
      <c r="AS444" s="263"/>
      <c r="AT444" s="263"/>
      <c r="AU444" s="263"/>
      <c r="AV444" s="263"/>
      <c r="AW444" s="263"/>
      <c r="AX444" s="263"/>
      <c r="AY444" s="263"/>
      <c r="AZ444" s="264"/>
      <c r="BA444" s="264"/>
      <c r="BB444" s="264"/>
      <c r="BC444" s="264"/>
      <c r="BD444" s="264"/>
      <c r="BE444" s="264"/>
      <c r="BF444" s="264"/>
      <c r="BG444" s="264"/>
      <c r="BH444" s="264"/>
      <c r="BI444" s="264"/>
      <c r="BJ444" s="264"/>
      <c r="BK444" s="264"/>
      <c r="BL444" s="264"/>
      <c r="BM444" s="264"/>
      <c r="BN444" s="264"/>
      <c r="BO444" s="264"/>
    </row>
    <row r="445" spans="1:67" s="260" customFormat="1">
      <c r="A445" s="323" t="s">
        <v>1807</v>
      </c>
      <c r="B445" s="167">
        <v>107</v>
      </c>
      <c r="C445" s="256">
        <v>12</v>
      </c>
      <c r="D445" s="256"/>
      <c r="E445" s="256">
        <v>4</v>
      </c>
      <c r="F445" s="256"/>
      <c r="G445" s="256">
        <v>10</v>
      </c>
      <c r="H445" s="256">
        <v>38</v>
      </c>
      <c r="I445" s="256">
        <v>10</v>
      </c>
      <c r="J445" s="256"/>
      <c r="K445" s="256"/>
      <c r="L445" s="256">
        <v>10</v>
      </c>
      <c r="M445" s="256"/>
      <c r="N445" s="256"/>
      <c r="O445" s="256"/>
      <c r="P445" s="256">
        <v>18</v>
      </c>
      <c r="Q445" s="256">
        <v>5</v>
      </c>
      <c r="R445" s="256"/>
      <c r="S445" s="256"/>
      <c r="T445" s="256"/>
      <c r="U445" s="256"/>
      <c r="V445" s="256"/>
      <c r="W445" s="256"/>
      <c r="X445" s="256"/>
      <c r="Y445" s="256"/>
      <c r="Z445" s="256"/>
      <c r="AA445" s="256"/>
      <c r="AB445" s="256"/>
      <c r="AC445" s="256"/>
      <c r="AD445" s="256"/>
      <c r="AE445" s="256"/>
      <c r="AF445" s="256"/>
      <c r="AG445" s="256"/>
      <c r="AH445" s="256"/>
      <c r="AI445" s="256"/>
      <c r="AJ445" s="256"/>
      <c r="AK445" s="256"/>
      <c r="AL445" s="256"/>
      <c r="AM445" s="256"/>
      <c r="AN445" s="256"/>
      <c r="AO445" s="256"/>
      <c r="AP445" s="256"/>
      <c r="AQ445" s="257"/>
      <c r="AR445" s="256"/>
      <c r="AS445" s="258"/>
      <c r="AT445" s="258"/>
      <c r="AU445" s="258"/>
      <c r="AV445" s="258"/>
      <c r="AW445" s="258"/>
      <c r="AX445" s="258"/>
      <c r="AY445" s="258"/>
      <c r="AZ445" s="259"/>
      <c r="BA445" s="259"/>
      <c r="BB445" s="259"/>
      <c r="BC445" s="259"/>
      <c r="BD445" s="259"/>
      <c r="BE445" s="259"/>
      <c r="BF445" s="259"/>
      <c r="BG445" s="259"/>
      <c r="BH445" s="259"/>
      <c r="BI445" s="259"/>
      <c r="BJ445" s="259"/>
      <c r="BK445" s="259"/>
      <c r="BL445" s="259"/>
      <c r="BM445" s="259"/>
      <c r="BN445" s="259"/>
      <c r="BO445" s="259"/>
    </row>
    <row r="446" spans="1:67" s="265" customFormat="1">
      <c r="A446" s="324" t="s">
        <v>1777</v>
      </c>
      <c r="B446" s="298">
        <v>23</v>
      </c>
      <c r="C446" s="261"/>
      <c r="D446" s="261"/>
      <c r="E446" s="261"/>
      <c r="F446" s="261"/>
      <c r="G446" s="261"/>
      <c r="H446" s="261"/>
      <c r="I446" s="261"/>
      <c r="J446" s="261"/>
      <c r="K446" s="261"/>
      <c r="L446" s="261"/>
      <c r="M446" s="261"/>
      <c r="N446" s="261"/>
      <c r="O446" s="261"/>
      <c r="P446" s="261">
        <v>18</v>
      </c>
      <c r="Q446" s="261">
        <v>5</v>
      </c>
      <c r="R446" s="261"/>
      <c r="S446" s="261"/>
      <c r="T446" s="261"/>
      <c r="U446" s="261"/>
      <c r="V446" s="261"/>
      <c r="W446" s="261"/>
      <c r="X446" s="261"/>
      <c r="Y446" s="261"/>
      <c r="Z446" s="261"/>
      <c r="AA446" s="261"/>
      <c r="AB446" s="261"/>
      <c r="AC446" s="261"/>
      <c r="AD446" s="261"/>
      <c r="AE446" s="261"/>
      <c r="AF446" s="261"/>
      <c r="AG446" s="261"/>
      <c r="AH446" s="261"/>
      <c r="AI446" s="261"/>
      <c r="AJ446" s="261"/>
      <c r="AK446" s="261"/>
      <c r="AL446" s="261"/>
      <c r="AM446" s="261"/>
      <c r="AN446" s="261"/>
      <c r="AO446" s="261"/>
      <c r="AP446" s="261"/>
      <c r="AQ446" s="262"/>
      <c r="AR446" s="261"/>
      <c r="AS446" s="263"/>
      <c r="AT446" s="263"/>
      <c r="AU446" s="263"/>
      <c r="AV446" s="263"/>
      <c r="AW446" s="263"/>
      <c r="AX446" s="263"/>
      <c r="AY446" s="263"/>
      <c r="AZ446" s="264"/>
      <c r="BA446" s="264"/>
      <c r="BB446" s="264"/>
      <c r="BC446" s="264"/>
      <c r="BD446" s="264"/>
      <c r="BE446" s="264"/>
      <c r="BF446" s="264"/>
      <c r="BG446" s="264"/>
      <c r="BH446" s="264"/>
      <c r="BI446" s="264"/>
      <c r="BJ446" s="264"/>
      <c r="BK446" s="264"/>
      <c r="BL446" s="264"/>
      <c r="BM446" s="264"/>
      <c r="BN446" s="264"/>
      <c r="BO446" s="264"/>
    </row>
    <row r="447" spans="1:67" s="265" customFormat="1">
      <c r="A447" s="324" t="s">
        <v>1741</v>
      </c>
      <c r="B447" s="298">
        <v>16</v>
      </c>
      <c r="C447" s="261">
        <v>12</v>
      </c>
      <c r="D447" s="261"/>
      <c r="E447" s="261">
        <v>4</v>
      </c>
      <c r="F447" s="261"/>
      <c r="G447" s="261"/>
      <c r="H447" s="261"/>
      <c r="I447" s="261"/>
      <c r="J447" s="261"/>
      <c r="K447" s="261"/>
      <c r="L447" s="261"/>
      <c r="M447" s="261"/>
      <c r="N447" s="261"/>
      <c r="O447" s="261"/>
      <c r="P447" s="261"/>
      <c r="Q447" s="261"/>
      <c r="R447" s="261"/>
      <c r="S447" s="261"/>
      <c r="T447" s="261"/>
      <c r="U447" s="261"/>
      <c r="V447" s="261"/>
      <c r="W447" s="261"/>
      <c r="X447" s="261"/>
      <c r="Y447" s="261"/>
      <c r="Z447" s="261"/>
      <c r="AA447" s="261"/>
      <c r="AB447" s="261"/>
      <c r="AC447" s="261"/>
      <c r="AD447" s="261"/>
      <c r="AE447" s="261"/>
      <c r="AF447" s="261"/>
      <c r="AG447" s="261"/>
      <c r="AH447" s="261"/>
      <c r="AI447" s="261"/>
      <c r="AJ447" s="261"/>
      <c r="AK447" s="261"/>
      <c r="AL447" s="261"/>
      <c r="AM447" s="261"/>
      <c r="AN447" s="261"/>
      <c r="AO447" s="261"/>
      <c r="AP447" s="261"/>
      <c r="AQ447" s="262"/>
      <c r="AR447" s="261"/>
      <c r="AS447" s="263"/>
      <c r="AT447" s="263"/>
      <c r="AU447" s="263"/>
      <c r="AV447" s="263"/>
      <c r="AW447" s="263"/>
      <c r="AX447" s="263"/>
      <c r="AY447" s="263"/>
      <c r="AZ447" s="264"/>
      <c r="BA447" s="264"/>
      <c r="BB447" s="264"/>
      <c r="BC447" s="264"/>
      <c r="BD447" s="264"/>
      <c r="BE447" s="264"/>
      <c r="BF447" s="264"/>
      <c r="BG447" s="264"/>
      <c r="BH447" s="264"/>
      <c r="BI447" s="264"/>
      <c r="BJ447" s="264"/>
      <c r="BK447" s="264"/>
      <c r="BL447" s="264"/>
      <c r="BM447" s="264"/>
      <c r="BN447" s="264"/>
      <c r="BO447" s="264"/>
    </row>
    <row r="448" spans="1:67" s="265" customFormat="1">
      <c r="A448" s="324" t="s">
        <v>1510</v>
      </c>
      <c r="B448" s="298">
        <v>10</v>
      </c>
      <c r="C448" s="261"/>
      <c r="D448" s="261"/>
      <c r="E448" s="261"/>
      <c r="F448" s="261"/>
      <c r="G448" s="261">
        <v>10</v>
      </c>
      <c r="H448" s="261"/>
      <c r="I448" s="261"/>
      <c r="J448" s="261"/>
      <c r="K448" s="261"/>
      <c r="L448" s="261"/>
      <c r="M448" s="261"/>
      <c r="N448" s="261"/>
      <c r="O448" s="261"/>
      <c r="P448" s="261"/>
      <c r="Q448" s="261"/>
      <c r="R448" s="261"/>
      <c r="S448" s="261"/>
      <c r="T448" s="261"/>
      <c r="U448" s="261"/>
      <c r="V448" s="261"/>
      <c r="W448" s="261"/>
      <c r="X448" s="261"/>
      <c r="Y448" s="261"/>
      <c r="Z448" s="261"/>
      <c r="AA448" s="261"/>
      <c r="AB448" s="261"/>
      <c r="AC448" s="261"/>
      <c r="AD448" s="261"/>
      <c r="AE448" s="261"/>
      <c r="AF448" s="261"/>
      <c r="AG448" s="261"/>
      <c r="AH448" s="261"/>
      <c r="AI448" s="261"/>
      <c r="AJ448" s="261"/>
      <c r="AK448" s="261"/>
      <c r="AL448" s="261"/>
      <c r="AM448" s="261"/>
      <c r="AN448" s="261"/>
      <c r="AO448" s="261"/>
      <c r="AP448" s="261"/>
      <c r="AQ448" s="262"/>
      <c r="AR448" s="261"/>
      <c r="AS448" s="263"/>
      <c r="AT448" s="263"/>
      <c r="AU448" s="263"/>
      <c r="AV448" s="263"/>
      <c r="AW448" s="263"/>
      <c r="AX448" s="263"/>
      <c r="AY448" s="263"/>
      <c r="AZ448" s="264"/>
      <c r="BA448" s="264"/>
      <c r="BB448" s="264"/>
      <c r="BC448" s="264"/>
      <c r="BD448" s="264"/>
      <c r="BE448" s="264"/>
      <c r="BF448" s="264"/>
      <c r="BG448" s="264"/>
      <c r="BH448" s="264"/>
      <c r="BI448" s="264"/>
      <c r="BJ448" s="264"/>
      <c r="BK448" s="264"/>
      <c r="BL448" s="264"/>
      <c r="BM448" s="264"/>
      <c r="BN448" s="264"/>
      <c r="BO448" s="264"/>
    </row>
    <row r="449" spans="1:67" s="265" customFormat="1">
      <c r="A449" s="324" t="s">
        <v>1808</v>
      </c>
      <c r="B449" s="298">
        <v>10</v>
      </c>
      <c r="C449" s="261"/>
      <c r="D449" s="261"/>
      <c r="E449" s="261"/>
      <c r="F449" s="261"/>
      <c r="G449" s="261"/>
      <c r="H449" s="261"/>
      <c r="I449" s="261">
        <v>10</v>
      </c>
      <c r="J449" s="261"/>
      <c r="K449" s="261"/>
      <c r="L449" s="261"/>
      <c r="M449" s="261"/>
      <c r="N449" s="261"/>
      <c r="O449" s="261"/>
      <c r="P449" s="261"/>
      <c r="Q449" s="261"/>
      <c r="R449" s="261"/>
      <c r="S449" s="261"/>
      <c r="T449" s="261"/>
      <c r="U449" s="261"/>
      <c r="V449" s="261"/>
      <c r="W449" s="261"/>
      <c r="X449" s="261"/>
      <c r="Y449" s="261"/>
      <c r="Z449" s="261"/>
      <c r="AA449" s="261"/>
      <c r="AB449" s="261"/>
      <c r="AC449" s="261"/>
      <c r="AD449" s="261"/>
      <c r="AE449" s="261"/>
      <c r="AF449" s="261"/>
      <c r="AG449" s="261"/>
      <c r="AH449" s="261"/>
      <c r="AI449" s="261"/>
      <c r="AJ449" s="261"/>
      <c r="AK449" s="261"/>
      <c r="AL449" s="261"/>
      <c r="AM449" s="261"/>
      <c r="AN449" s="261"/>
      <c r="AO449" s="261"/>
      <c r="AP449" s="261"/>
      <c r="AQ449" s="262"/>
      <c r="AR449" s="261"/>
      <c r="AS449" s="263"/>
      <c r="AT449" s="263"/>
      <c r="AU449" s="263"/>
      <c r="AV449" s="263"/>
      <c r="AW449" s="263"/>
      <c r="AX449" s="263"/>
      <c r="AY449" s="263"/>
      <c r="AZ449" s="264"/>
      <c r="BA449" s="264"/>
      <c r="BB449" s="264"/>
      <c r="BC449" s="264"/>
      <c r="BD449" s="264"/>
      <c r="BE449" s="264"/>
      <c r="BF449" s="264"/>
      <c r="BG449" s="264"/>
      <c r="BH449" s="264"/>
      <c r="BI449" s="264"/>
      <c r="BJ449" s="264"/>
      <c r="BK449" s="264"/>
      <c r="BL449" s="264"/>
      <c r="BM449" s="264"/>
      <c r="BN449" s="264"/>
      <c r="BO449" s="264"/>
    </row>
    <row r="450" spans="1:67" s="265" customFormat="1">
      <c r="A450" s="324" t="s">
        <v>1809</v>
      </c>
      <c r="B450" s="298">
        <v>10</v>
      </c>
      <c r="C450" s="261"/>
      <c r="D450" s="261"/>
      <c r="E450" s="261"/>
      <c r="F450" s="261"/>
      <c r="G450" s="261"/>
      <c r="H450" s="261"/>
      <c r="I450" s="261"/>
      <c r="J450" s="261"/>
      <c r="K450" s="261"/>
      <c r="L450" s="261">
        <v>10</v>
      </c>
      <c r="M450" s="261"/>
      <c r="N450" s="261"/>
      <c r="O450" s="261"/>
      <c r="P450" s="261"/>
      <c r="Q450" s="261"/>
      <c r="R450" s="261"/>
      <c r="S450" s="261"/>
      <c r="T450" s="261"/>
      <c r="U450" s="261"/>
      <c r="V450" s="261"/>
      <c r="W450" s="261"/>
      <c r="X450" s="261"/>
      <c r="Y450" s="261"/>
      <c r="Z450" s="261"/>
      <c r="AA450" s="261"/>
      <c r="AB450" s="261"/>
      <c r="AC450" s="261"/>
      <c r="AD450" s="261"/>
      <c r="AE450" s="261"/>
      <c r="AF450" s="261"/>
      <c r="AG450" s="261"/>
      <c r="AH450" s="261"/>
      <c r="AI450" s="261"/>
      <c r="AJ450" s="261"/>
      <c r="AK450" s="261"/>
      <c r="AL450" s="261"/>
      <c r="AM450" s="261"/>
      <c r="AN450" s="261"/>
      <c r="AO450" s="261"/>
      <c r="AP450" s="261"/>
      <c r="AQ450" s="262"/>
      <c r="AR450" s="261"/>
      <c r="AS450" s="263"/>
      <c r="AT450" s="263"/>
      <c r="AU450" s="263"/>
      <c r="AV450" s="263"/>
      <c r="AW450" s="263"/>
      <c r="AX450" s="263"/>
      <c r="AY450" s="263"/>
      <c r="AZ450" s="264"/>
      <c r="BA450" s="264"/>
      <c r="BB450" s="264"/>
      <c r="BC450" s="264"/>
      <c r="BD450" s="264"/>
      <c r="BE450" s="264"/>
      <c r="BF450" s="264"/>
      <c r="BG450" s="264"/>
      <c r="BH450" s="264"/>
      <c r="BI450" s="264"/>
      <c r="BJ450" s="264"/>
      <c r="BK450" s="264"/>
      <c r="BL450" s="264"/>
      <c r="BM450" s="264"/>
      <c r="BN450" s="264"/>
      <c r="BO450" s="264"/>
    </row>
    <row r="451" spans="1:67" s="265" customFormat="1">
      <c r="A451" s="324" t="s">
        <v>1526</v>
      </c>
      <c r="B451" s="298">
        <v>33</v>
      </c>
      <c r="C451" s="261"/>
      <c r="D451" s="261"/>
      <c r="E451" s="261"/>
      <c r="F451" s="261"/>
      <c r="G451" s="261"/>
      <c r="H451" s="261">
        <v>33</v>
      </c>
      <c r="I451" s="261"/>
      <c r="J451" s="261"/>
      <c r="K451" s="261"/>
      <c r="L451" s="261"/>
      <c r="M451" s="261"/>
      <c r="N451" s="261"/>
      <c r="O451" s="261"/>
      <c r="P451" s="261"/>
      <c r="Q451" s="261"/>
      <c r="R451" s="261"/>
      <c r="S451" s="261"/>
      <c r="T451" s="261"/>
      <c r="U451" s="261"/>
      <c r="V451" s="261"/>
      <c r="W451" s="261"/>
      <c r="X451" s="261"/>
      <c r="Y451" s="261"/>
      <c r="Z451" s="261"/>
      <c r="AA451" s="261"/>
      <c r="AB451" s="261"/>
      <c r="AC451" s="261"/>
      <c r="AD451" s="261"/>
      <c r="AE451" s="261"/>
      <c r="AF451" s="261"/>
      <c r="AG451" s="261"/>
      <c r="AH451" s="261"/>
      <c r="AI451" s="261"/>
      <c r="AJ451" s="261"/>
      <c r="AK451" s="261"/>
      <c r="AL451" s="261"/>
      <c r="AM451" s="261"/>
      <c r="AN451" s="261"/>
      <c r="AO451" s="261"/>
      <c r="AP451" s="261"/>
      <c r="AQ451" s="262"/>
      <c r="AR451" s="261"/>
      <c r="AS451" s="263"/>
      <c r="AT451" s="263"/>
      <c r="AU451" s="263"/>
      <c r="AV451" s="263"/>
      <c r="AW451" s="263"/>
      <c r="AX451" s="263"/>
      <c r="AY451" s="263"/>
      <c r="AZ451" s="264"/>
      <c r="BA451" s="264"/>
      <c r="BB451" s="264"/>
      <c r="BC451" s="264"/>
      <c r="BD451" s="264"/>
      <c r="BE451" s="264"/>
      <c r="BF451" s="264"/>
      <c r="BG451" s="264"/>
      <c r="BH451" s="264"/>
      <c r="BI451" s="264"/>
      <c r="BJ451" s="264"/>
      <c r="BK451" s="264"/>
      <c r="BL451" s="264"/>
      <c r="BM451" s="264"/>
      <c r="BN451" s="264"/>
      <c r="BO451" s="264"/>
    </row>
    <row r="452" spans="1:67" s="265" customFormat="1">
      <c r="A452" s="324" t="s">
        <v>1810</v>
      </c>
      <c r="B452" s="298">
        <v>5</v>
      </c>
      <c r="C452" s="261"/>
      <c r="D452" s="261"/>
      <c r="E452" s="261"/>
      <c r="F452" s="261"/>
      <c r="G452" s="261"/>
      <c r="H452" s="261">
        <v>5</v>
      </c>
      <c r="I452" s="261"/>
      <c r="J452" s="261"/>
      <c r="K452" s="261"/>
      <c r="L452" s="261"/>
      <c r="M452" s="261"/>
      <c r="N452" s="261"/>
      <c r="O452" s="261"/>
      <c r="P452" s="261"/>
      <c r="Q452" s="261"/>
      <c r="R452" s="261"/>
      <c r="S452" s="261"/>
      <c r="T452" s="261"/>
      <c r="U452" s="261"/>
      <c r="V452" s="261"/>
      <c r="W452" s="261"/>
      <c r="X452" s="261"/>
      <c r="Y452" s="261"/>
      <c r="Z452" s="261"/>
      <c r="AA452" s="261"/>
      <c r="AB452" s="261"/>
      <c r="AC452" s="261"/>
      <c r="AD452" s="261"/>
      <c r="AE452" s="261"/>
      <c r="AF452" s="261"/>
      <c r="AG452" s="261"/>
      <c r="AH452" s="261"/>
      <c r="AI452" s="261"/>
      <c r="AJ452" s="261"/>
      <c r="AK452" s="261"/>
      <c r="AL452" s="261"/>
      <c r="AM452" s="261"/>
      <c r="AN452" s="261"/>
      <c r="AO452" s="261"/>
      <c r="AP452" s="261"/>
      <c r="AQ452" s="262"/>
      <c r="AR452" s="261"/>
      <c r="AS452" s="263"/>
      <c r="AT452" s="263"/>
      <c r="AU452" s="263"/>
      <c r="AV452" s="263"/>
      <c r="AW452" s="263"/>
      <c r="AX452" s="263"/>
      <c r="AY452" s="263"/>
      <c r="AZ452" s="264"/>
      <c r="BA452" s="264"/>
      <c r="BB452" s="264"/>
      <c r="BC452" s="264"/>
      <c r="BD452" s="264"/>
      <c r="BE452" s="264"/>
      <c r="BF452" s="264"/>
      <c r="BG452" s="264"/>
      <c r="BH452" s="264"/>
      <c r="BI452" s="264"/>
      <c r="BJ452" s="264"/>
      <c r="BK452" s="264"/>
      <c r="BL452" s="264"/>
      <c r="BM452" s="264"/>
      <c r="BN452" s="264"/>
      <c r="BO452" s="264"/>
    </row>
    <row r="453" spans="1:67" s="260" customFormat="1">
      <c r="A453" s="323" t="s">
        <v>1811</v>
      </c>
      <c r="B453" s="167">
        <v>57</v>
      </c>
      <c r="C453" s="256">
        <v>4</v>
      </c>
      <c r="D453" s="256">
        <v>2</v>
      </c>
      <c r="E453" s="256">
        <v>3</v>
      </c>
      <c r="F453" s="256"/>
      <c r="G453" s="256">
        <v>8</v>
      </c>
      <c r="H453" s="256">
        <v>20</v>
      </c>
      <c r="I453" s="256">
        <v>5</v>
      </c>
      <c r="J453" s="256"/>
      <c r="K453" s="256"/>
      <c r="L453" s="256"/>
      <c r="M453" s="256"/>
      <c r="N453" s="256"/>
      <c r="O453" s="256"/>
      <c r="P453" s="256">
        <v>15</v>
      </c>
      <c r="Q453" s="256"/>
      <c r="R453" s="256"/>
      <c r="S453" s="256"/>
      <c r="T453" s="256"/>
      <c r="U453" s="256"/>
      <c r="V453" s="256"/>
      <c r="W453" s="256"/>
      <c r="X453" s="256"/>
      <c r="Y453" s="256"/>
      <c r="Z453" s="256"/>
      <c r="AA453" s="256"/>
      <c r="AB453" s="256"/>
      <c r="AC453" s="256"/>
      <c r="AD453" s="256"/>
      <c r="AE453" s="256"/>
      <c r="AF453" s="256"/>
      <c r="AG453" s="256"/>
      <c r="AH453" s="256"/>
      <c r="AI453" s="256"/>
      <c r="AJ453" s="256"/>
      <c r="AK453" s="256"/>
      <c r="AL453" s="256"/>
      <c r="AM453" s="256"/>
      <c r="AN453" s="256"/>
      <c r="AO453" s="256"/>
      <c r="AP453" s="256"/>
      <c r="AQ453" s="257"/>
      <c r="AR453" s="256"/>
      <c r="AS453" s="258"/>
      <c r="AT453" s="258"/>
      <c r="AU453" s="258"/>
      <c r="AV453" s="258"/>
      <c r="AW453" s="258"/>
      <c r="AX453" s="258"/>
      <c r="AY453" s="258"/>
      <c r="AZ453" s="259"/>
      <c r="BA453" s="259"/>
      <c r="BB453" s="259"/>
      <c r="BC453" s="259"/>
      <c r="BD453" s="259"/>
      <c r="BE453" s="259"/>
      <c r="BF453" s="259"/>
      <c r="BG453" s="259"/>
      <c r="BH453" s="259"/>
      <c r="BI453" s="259"/>
      <c r="BJ453" s="259"/>
      <c r="BK453" s="259"/>
      <c r="BL453" s="259"/>
      <c r="BM453" s="259"/>
      <c r="BN453" s="259"/>
      <c r="BO453" s="259"/>
    </row>
    <row r="454" spans="1:67" s="265" customFormat="1">
      <c r="A454" s="339" t="s">
        <v>1526</v>
      </c>
      <c r="B454" s="340">
        <v>20</v>
      </c>
      <c r="C454" s="261"/>
      <c r="D454" s="261"/>
      <c r="E454" s="261"/>
      <c r="F454" s="261"/>
      <c r="G454" s="261"/>
      <c r="H454" s="261">
        <v>20</v>
      </c>
      <c r="I454" s="261"/>
      <c r="J454" s="261"/>
      <c r="K454" s="261"/>
      <c r="L454" s="261"/>
      <c r="M454" s="261"/>
      <c r="N454" s="261"/>
      <c r="O454" s="261"/>
      <c r="P454" s="261"/>
      <c r="Q454" s="261"/>
      <c r="R454" s="261"/>
      <c r="S454" s="261"/>
      <c r="T454" s="261"/>
      <c r="U454" s="261"/>
      <c r="V454" s="261"/>
      <c r="W454" s="261"/>
      <c r="X454" s="261"/>
      <c r="Y454" s="261"/>
      <c r="Z454" s="261"/>
      <c r="AA454" s="261"/>
      <c r="AB454" s="261"/>
      <c r="AC454" s="261"/>
      <c r="AD454" s="261"/>
      <c r="AE454" s="261"/>
      <c r="AF454" s="261"/>
      <c r="AG454" s="261"/>
      <c r="AH454" s="261"/>
      <c r="AI454" s="261"/>
      <c r="AJ454" s="261"/>
      <c r="AK454" s="261"/>
      <c r="AL454" s="261"/>
      <c r="AM454" s="261"/>
      <c r="AN454" s="261"/>
      <c r="AO454" s="261"/>
      <c r="AP454" s="261"/>
      <c r="AQ454" s="262"/>
      <c r="AR454" s="261"/>
      <c r="AS454" s="263"/>
      <c r="AT454" s="263"/>
      <c r="AU454" s="263"/>
      <c r="AV454" s="263"/>
      <c r="AW454" s="263"/>
      <c r="AX454" s="263"/>
      <c r="AY454" s="263"/>
      <c r="AZ454" s="264"/>
      <c r="BA454" s="264"/>
      <c r="BB454" s="264"/>
      <c r="BC454" s="264"/>
      <c r="BD454" s="264"/>
      <c r="BE454" s="264"/>
      <c r="BF454" s="264"/>
      <c r="BG454" s="264"/>
      <c r="BH454" s="264"/>
      <c r="BI454" s="264"/>
      <c r="BJ454" s="264"/>
      <c r="BK454" s="264"/>
      <c r="BL454" s="264"/>
      <c r="BM454" s="264"/>
      <c r="BN454" s="264"/>
      <c r="BO454" s="264"/>
    </row>
    <row r="455" spans="1:67" s="265" customFormat="1">
      <c r="A455" s="339" t="s">
        <v>1524</v>
      </c>
      <c r="B455" s="340">
        <v>5</v>
      </c>
      <c r="C455" s="261"/>
      <c r="D455" s="261"/>
      <c r="E455" s="261"/>
      <c r="F455" s="261"/>
      <c r="G455" s="261"/>
      <c r="H455" s="261"/>
      <c r="I455" s="261">
        <v>5</v>
      </c>
      <c r="J455" s="261"/>
      <c r="K455" s="261"/>
      <c r="L455" s="261"/>
      <c r="M455" s="261"/>
      <c r="N455" s="261"/>
      <c r="O455" s="261"/>
      <c r="P455" s="261"/>
      <c r="Q455" s="261"/>
      <c r="R455" s="261"/>
      <c r="S455" s="261"/>
      <c r="T455" s="261"/>
      <c r="U455" s="261"/>
      <c r="V455" s="261"/>
      <c r="W455" s="261"/>
      <c r="X455" s="261"/>
      <c r="Y455" s="261"/>
      <c r="Z455" s="261"/>
      <c r="AA455" s="261"/>
      <c r="AB455" s="261"/>
      <c r="AC455" s="261"/>
      <c r="AD455" s="261"/>
      <c r="AE455" s="261"/>
      <c r="AF455" s="261"/>
      <c r="AG455" s="261"/>
      <c r="AH455" s="261"/>
      <c r="AI455" s="261"/>
      <c r="AJ455" s="261"/>
      <c r="AK455" s="261"/>
      <c r="AL455" s="261"/>
      <c r="AM455" s="261"/>
      <c r="AN455" s="261"/>
      <c r="AO455" s="261"/>
      <c r="AP455" s="261"/>
      <c r="AQ455" s="262"/>
      <c r="AR455" s="261"/>
      <c r="AS455" s="263"/>
      <c r="AT455" s="263"/>
      <c r="AU455" s="263"/>
      <c r="AV455" s="263"/>
      <c r="AW455" s="263"/>
      <c r="AX455" s="263"/>
      <c r="AY455" s="263"/>
      <c r="AZ455" s="264"/>
      <c r="BA455" s="264"/>
      <c r="BB455" s="264"/>
      <c r="BC455" s="264"/>
      <c r="BD455" s="264"/>
      <c r="BE455" s="264"/>
      <c r="BF455" s="264"/>
      <c r="BG455" s="264"/>
      <c r="BH455" s="264"/>
      <c r="BI455" s="264"/>
      <c r="BJ455" s="264"/>
      <c r="BK455" s="264"/>
      <c r="BL455" s="264"/>
      <c r="BM455" s="264"/>
      <c r="BN455" s="264"/>
      <c r="BO455" s="264"/>
    </row>
    <row r="456" spans="1:67" s="265" customFormat="1">
      <c r="A456" s="339" t="s">
        <v>1504</v>
      </c>
      <c r="B456" s="340">
        <v>3</v>
      </c>
      <c r="C456" s="261"/>
      <c r="D456" s="261"/>
      <c r="E456" s="261">
        <v>3</v>
      </c>
      <c r="F456" s="261"/>
      <c r="G456" s="261"/>
      <c r="H456" s="261"/>
      <c r="I456" s="261"/>
      <c r="J456" s="261"/>
      <c r="K456" s="261"/>
      <c r="L456" s="261"/>
      <c r="M456" s="261"/>
      <c r="N456" s="261"/>
      <c r="O456" s="261"/>
      <c r="P456" s="261"/>
      <c r="Q456" s="261"/>
      <c r="R456" s="261"/>
      <c r="S456" s="261"/>
      <c r="T456" s="261"/>
      <c r="U456" s="261"/>
      <c r="V456" s="261"/>
      <c r="W456" s="261"/>
      <c r="X456" s="261"/>
      <c r="Y456" s="261"/>
      <c r="Z456" s="261"/>
      <c r="AA456" s="261"/>
      <c r="AB456" s="261"/>
      <c r="AC456" s="261"/>
      <c r="AD456" s="261"/>
      <c r="AE456" s="261"/>
      <c r="AF456" s="261"/>
      <c r="AG456" s="261"/>
      <c r="AH456" s="261"/>
      <c r="AI456" s="261"/>
      <c r="AJ456" s="261"/>
      <c r="AK456" s="261"/>
      <c r="AL456" s="261"/>
      <c r="AM456" s="261"/>
      <c r="AN456" s="261"/>
      <c r="AO456" s="261"/>
      <c r="AP456" s="261"/>
      <c r="AQ456" s="262"/>
      <c r="AR456" s="261"/>
      <c r="AS456" s="263"/>
      <c r="AT456" s="263"/>
      <c r="AU456" s="263"/>
      <c r="AV456" s="263"/>
      <c r="AW456" s="263"/>
      <c r="AX456" s="263"/>
      <c r="AY456" s="263"/>
      <c r="AZ456" s="264"/>
      <c r="BA456" s="264"/>
      <c r="BB456" s="264"/>
      <c r="BC456" s="264"/>
      <c r="BD456" s="264"/>
      <c r="BE456" s="264"/>
      <c r="BF456" s="264"/>
      <c r="BG456" s="264"/>
      <c r="BH456" s="264"/>
      <c r="BI456" s="264"/>
      <c r="BJ456" s="264"/>
      <c r="BK456" s="264"/>
      <c r="BL456" s="264"/>
      <c r="BM456" s="264"/>
      <c r="BN456" s="264"/>
      <c r="BO456" s="264"/>
    </row>
    <row r="457" spans="1:67" s="265" customFormat="1">
      <c r="A457" s="339" t="s">
        <v>1521</v>
      </c>
      <c r="B457" s="340">
        <v>8</v>
      </c>
      <c r="C457" s="261"/>
      <c r="D457" s="261"/>
      <c r="E457" s="261"/>
      <c r="F457" s="261"/>
      <c r="G457" s="261">
        <v>8</v>
      </c>
      <c r="H457" s="261"/>
      <c r="I457" s="261"/>
      <c r="J457" s="261"/>
      <c r="K457" s="261"/>
      <c r="L457" s="261"/>
      <c r="M457" s="261"/>
      <c r="N457" s="261"/>
      <c r="O457" s="261"/>
      <c r="P457" s="261"/>
      <c r="Q457" s="261"/>
      <c r="R457" s="261"/>
      <c r="S457" s="261"/>
      <c r="T457" s="261"/>
      <c r="U457" s="261"/>
      <c r="V457" s="261"/>
      <c r="W457" s="261"/>
      <c r="X457" s="261"/>
      <c r="Y457" s="261"/>
      <c r="Z457" s="261"/>
      <c r="AA457" s="261"/>
      <c r="AB457" s="261"/>
      <c r="AC457" s="261"/>
      <c r="AD457" s="261"/>
      <c r="AE457" s="261"/>
      <c r="AF457" s="261"/>
      <c r="AG457" s="261"/>
      <c r="AH457" s="261"/>
      <c r="AI457" s="261"/>
      <c r="AJ457" s="261"/>
      <c r="AK457" s="261"/>
      <c r="AL457" s="261"/>
      <c r="AM457" s="261"/>
      <c r="AN457" s="261"/>
      <c r="AO457" s="261"/>
      <c r="AP457" s="261"/>
      <c r="AQ457" s="262"/>
      <c r="AR457" s="261"/>
      <c r="AS457" s="263"/>
      <c r="AT457" s="263"/>
      <c r="AU457" s="263"/>
      <c r="AV457" s="263"/>
      <c r="AW457" s="263"/>
      <c r="AX457" s="263"/>
      <c r="AY457" s="263"/>
      <c r="AZ457" s="264"/>
      <c r="BA457" s="264"/>
      <c r="BB457" s="264"/>
      <c r="BC457" s="264"/>
      <c r="BD457" s="264"/>
      <c r="BE457" s="264"/>
      <c r="BF457" s="264"/>
      <c r="BG457" s="264"/>
      <c r="BH457" s="264"/>
      <c r="BI457" s="264"/>
      <c r="BJ457" s="264"/>
      <c r="BK457" s="264"/>
      <c r="BL457" s="264"/>
      <c r="BM457" s="264"/>
      <c r="BN457" s="264"/>
      <c r="BO457" s="264"/>
    </row>
    <row r="458" spans="1:67" s="265" customFormat="1">
      <c r="A458" s="339" t="s">
        <v>1630</v>
      </c>
      <c r="B458" s="340">
        <v>4</v>
      </c>
      <c r="C458" s="261">
        <v>4</v>
      </c>
      <c r="D458" s="261"/>
      <c r="E458" s="261"/>
      <c r="F458" s="261"/>
      <c r="G458" s="261"/>
      <c r="H458" s="261"/>
      <c r="I458" s="261"/>
      <c r="J458" s="261"/>
      <c r="K458" s="261"/>
      <c r="L458" s="261"/>
      <c r="M458" s="261"/>
      <c r="N458" s="261"/>
      <c r="O458" s="261"/>
      <c r="P458" s="261"/>
      <c r="Q458" s="261"/>
      <c r="R458" s="261"/>
      <c r="S458" s="261"/>
      <c r="T458" s="261"/>
      <c r="U458" s="261"/>
      <c r="V458" s="261"/>
      <c r="W458" s="261"/>
      <c r="X458" s="261"/>
      <c r="Y458" s="261"/>
      <c r="Z458" s="261"/>
      <c r="AA458" s="261"/>
      <c r="AB458" s="261"/>
      <c r="AC458" s="261"/>
      <c r="AD458" s="261"/>
      <c r="AE458" s="261"/>
      <c r="AF458" s="261"/>
      <c r="AG458" s="261"/>
      <c r="AH458" s="261"/>
      <c r="AI458" s="261"/>
      <c r="AJ458" s="261"/>
      <c r="AK458" s="261"/>
      <c r="AL458" s="261"/>
      <c r="AM458" s="261"/>
      <c r="AN458" s="261"/>
      <c r="AO458" s="261"/>
      <c r="AP458" s="261"/>
      <c r="AQ458" s="262"/>
      <c r="AR458" s="261"/>
      <c r="AS458" s="263"/>
      <c r="AT458" s="263"/>
      <c r="AU458" s="263"/>
      <c r="AV458" s="263"/>
      <c r="AW458" s="263"/>
      <c r="AX458" s="263"/>
      <c r="AY458" s="263"/>
      <c r="AZ458" s="264"/>
      <c r="BA458" s="264"/>
      <c r="BB458" s="264"/>
      <c r="BC458" s="264"/>
      <c r="BD458" s="264"/>
      <c r="BE458" s="264"/>
      <c r="BF458" s="264"/>
      <c r="BG458" s="264"/>
      <c r="BH458" s="264"/>
      <c r="BI458" s="264"/>
      <c r="BJ458" s="264"/>
      <c r="BK458" s="264"/>
      <c r="BL458" s="264"/>
      <c r="BM458" s="264"/>
      <c r="BN458" s="264"/>
      <c r="BO458" s="264"/>
    </row>
    <row r="459" spans="1:67" s="265" customFormat="1">
      <c r="A459" s="339" t="s">
        <v>1634</v>
      </c>
      <c r="B459" s="340">
        <v>2</v>
      </c>
      <c r="C459" s="261"/>
      <c r="D459" s="261">
        <v>2</v>
      </c>
      <c r="E459" s="261"/>
      <c r="F459" s="261"/>
      <c r="G459" s="261"/>
      <c r="H459" s="261"/>
      <c r="I459" s="261"/>
      <c r="J459" s="261"/>
      <c r="K459" s="261"/>
      <c r="L459" s="261"/>
      <c r="M459" s="261"/>
      <c r="N459" s="261"/>
      <c r="O459" s="261"/>
      <c r="P459" s="261"/>
      <c r="Q459" s="261"/>
      <c r="R459" s="261"/>
      <c r="S459" s="261"/>
      <c r="T459" s="261"/>
      <c r="U459" s="261"/>
      <c r="V459" s="261"/>
      <c r="W459" s="261"/>
      <c r="X459" s="261"/>
      <c r="Y459" s="261"/>
      <c r="Z459" s="261"/>
      <c r="AA459" s="261"/>
      <c r="AB459" s="261"/>
      <c r="AC459" s="261"/>
      <c r="AD459" s="261"/>
      <c r="AE459" s="261"/>
      <c r="AF459" s="261"/>
      <c r="AG459" s="261"/>
      <c r="AH459" s="261"/>
      <c r="AI459" s="261"/>
      <c r="AJ459" s="261"/>
      <c r="AK459" s="261"/>
      <c r="AL459" s="261"/>
      <c r="AM459" s="261"/>
      <c r="AN459" s="261"/>
      <c r="AO459" s="261"/>
      <c r="AP459" s="261"/>
      <c r="AQ459" s="262"/>
      <c r="AR459" s="261"/>
      <c r="AS459" s="263"/>
      <c r="AT459" s="263"/>
      <c r="AU459" s="263"/>
      <c r="AV459" s="263"/>
      <c r="AW459" s="263"/>
      <c r="AX459" s="263"/>
      <c r="AY459" s="263"/>
      <c r="AZ459" s="264"/>
      <c r="BA459" s="264"/>
      <c r="BB459" s="264"/>
      <c r="BC459" s="264"/>
      <c r="BD459" s="264"/>
      <c r="BE459" s="264"/>
      <c r="BF459" s="264"/>
      <c r="BG459" s="264"/>
      <c r="BH459" s="264"/>
      <c r="BI459" s="264"/>
      <c r="BJ459" s="264"/>
      <c r="BK459" s="264"/>
      <c r="BL459" s="264"/>
      <c r="BM459" s="264"/>
      <c r="BN459" s="264"/>
      <c r="BO459" s="264"/>
    </row>
    <row r="460" spans="1:67" s="265" customFormat="1">
      <c r="A460" s="324" t="s">
        <v>1777</v>
      </c>
      <c r="B460" s="340">
        <v>15</v>
      </c>
      <c r="C460" s="261"/>
      <c r="D460" s="261"/>
      <c r="E460" s="261"/>
      <c r="F460" s="261"/>
      <c r="G460" s="261"/>
      <c r="H460" s="261"/>
      <c r="I460" s="261"/>
      <c r="J460" s="261"/>
      <c r="K460" s="261"/>
      <c r="L460" s="261"/>
      <c r="M460" s="261"/>
      <c r="N460" s="261"/>
      <c r="O460" s="261"/>
      <c r="P460" s="261">
        <v>15</v>
      </c>
      <c r="Q460" s="261"/>
      <c r="R460" s="261"/>
      <c r="S460" s="261"/>
      <c r="T460" s="261"/>
      <c r="U460" s="261"/>
      <c r="V460" s="261"/>
      <c r="W460" s="261"/>
      <c r="X460" s="261"/>
      <c r="Y460" s="261"/>
      <c r="Z460" s="261"/>
      <c r="AA460" s="261"/>
      <c r="AB460" s="261"/>
      <c r="AC460" s="261"/>
      <c r="AD460" s="261"/>
      <c r="AE460" s="261"/>
      <c r="AF460" s="261"/>
      <c r="AG460" s="261"/>
      <c r="AH460" s="261"/>
      <c r="AI460" s="261"/>
      <c r="AJ460" s="261"/>
      <c r="AK460" s="261"/>
      <c r="AL460" s="261"/>
      <c r="AM460" s="261"/>
      <c r="AN460" s="261"/>
      <c r="AO460" s="261"/>
      <c r="AP460" s="261"/>
      <c r="AQ460" s="262"/>
      <c r="AR460" s="261"/>
      <c r="AS460" s="263"/>
      <c r="AT460" s="263"/>
      <c r="AU460" s="263"/>
      <c r="AV460" s="263"/>
      <c r="AW460" s="263"/>
      <c r="AX460" s="263"/>
      <c r="AY460" s="263"/>
      <c r="AZ460" s="264"/>
      <c r="BA460" s="264"/>
      <c r="BB460" s="264"/>
      <c r="BC460" s="264"/>
      <c r="BD460" s="264"/>
      <c r="BE460" s="264"/>
      <c r="BF460" s="264"/>
      <c r="BG460" s="264"/>
      <c r="BH460" s="264"/>
      <c r="BI460" s="264"/>
      <c r="BJ460" s="264"/>
      <c r="BK460" s="264"/>
      <c r="BL460" s="264"/>
      <c r="BM460" s="264"/>
      <c r="BN460" s="264"/>
      <c r="BO460" s="264"/>
    </row>
    <row r="461" spans="1:67" s="260" customFormat="1">
      <c r="A461" s="323" t="s">
        <v>1812</v>
      </c>
      <c r="B461" s="167">
        <v>398</v>
      </c>
      <c r="C461" s="256">
        <v>17</v>
      </c>
      <c r="D461" s="256">
        <v>26</v>
      </c>
      <c r="E461" s="256">
        <v>23</v>
      </c>
      <c r="F461" s="256">
        <v>9</v>
      </c>
      <c r="G461" s="256">
        <v>20</v>
      </c>
      <c r="H461" s="256">
        <v>51</v>
      </c>
      <c r="I461" s="256">
        <v>40</v>
      </c>
      <c r="J461" s="256"/>
      <c r="K461" s="256"/>
      <c r="L461" s="256">
        <v>27</v>
      </c>
      <c r="M461" s="256"/>
      <c r="N461" s="256"/>
      <c r="O461" s="256"/>
      <c r="P461" s="256">
        <v>49</v>
      </c>
      <c r="Q461" s="256">
        <v>29</v>
      </c>
      <c r="R461" s="256">
        <v>5</v>
      </c>
      <c r="S461" s="256">
        <v>5</v>
      </c>
      <c r="T461" s="256"/>
      <c r="U461" s="256"/>
      <c r="V461" s="256"/>
      <c r="W461" s="256"/>
      <c r="X461" s="256"/>
      <c r="Y461" s="256"/>
      <c r="Z461" s="256"/>
      <c r="AA461" s="256">
        <v>30</v>
      </c>
      <c r="AB461" s="256"/>
      <c r="AC461" s="256"/>
      <c r="AD461" s="256">
        <v>15</v>
      </c>
      <c r="AE461" s="256"/>
      <c r="AF461" s="256">
        <v>5</v>
      </c>
      <c r="AG461" s="256">
        <v>7</v>
      </c>
      <c r="AH461" s="256">
        <v>33</v>
      </c>
      <c r="AI461" s="256"/>
      <c r="AJ461" s="256">
        <v>7</v>
      </c>
      <c r="AK461" s="256"/>
      <c r="AL461" s="256"/>
      <c r="AM461" s="256"/>
      <c r="AN461" s="256"/>
      <c r="AO461" s="256"/>
      <c r="AP461" s="256"/>
      <c r="AQ461" s="257"/>
      <c r="AR461" s="256"/>
      <c r="AS461" s="258"/>
      <c r="AT461" s="258"/>
      <c r="AU461" s="258"/>
      <c r="AV461" s="258"/>
      <c r="AW461" s="258"/>
      <c r="AX461" s="258"/>
      <c r="AY461" s="258"/>
      <c r="AZ461" s="259"/>
      <c r="BA461" s="259"/>
      <c r="BB461" s="259"/>
      <c r="BC461" s="259"/>
      <c r="BD461" s="259"/>
      <c r="BE461" s="259"/>
      <c r="BF461" s="259"/>
      <c r="BG461" s="259"/>
      <c r="BH461" s="259"/>
      <c r="BI461" s="259"/>
      <c r="BJ461" s="259"/>
      <c r="BK461" s="259"/>
      <c r="BL461" s="259"/>
      <c r="BM461" s="259"/>
      <c r="BN461" s="259"/>
      <c r="BO461" s="259"/>
    </row>
    <row r="462" spans="1:67" s="265" customFormat="1">
      <c r="A462" s="311" t="s">
        <v>1813</v>
      </c>
      <c r="B462" s="298">
        <v>40</v>
      </c>
      <c r="C462" s="261"/>
      <c r="D462" s="261"/>
      <c r="E462" s="261"/>
      <c r="F462" s="261"/>
      <c r="G462" s="261"/>
      <c r="H462" s="261">
        <v>25</v>
      </c>
      <c r="I462" s="261"/>
      <c r="J462" s="261"/>
      <c r="K462" s="261"/>
      <c r="L462" s="261"/>
      <c r="M462" s="261"/>
      <c r="N462" s="261"/>
      <c r="O462" s="261"/>
      <c r="P462" s="261"/>
      <c r="Q462" s="261"/>
      <c r="R462" s="261"/>
      <c r="S462" s="261"/>
      <c r="T462" s="261"/>
      <c r="U462" s="261"/>
      <c r="V462" s="261"/>
      <c r="W462" s="261"/>
      <c r="X462" s="261"/>
      <c r="Y462" s="261"/>
      <c r="Z462" s="261"/>
      <c r="AA462" s="261"/>
      <c r="AB462" s="261"/>
      <c r="AC462" s="261"/>
      <c r="AD462" s="261">
        <v>15</v>
      </c>
      <c r="AE462" s="261"/>
      <c r="AF462" s="261"/>
      <c r="AG462" s="261"/>
      <c r="AH462" s="261"/>
      <c r="AI462" s="261"/>
      <c r="AJ462" s="261"/>
      <c r="AK462" s="261"/>
      <c r="AL462" s="261"/>
      <c r="AM462" s="261"/>
      <c r="AN462" s="261"/>
      <c r="AO462" s="261"/>
      <c r="AP462" s="261"/>
      <c r="AQ462" s="262"/>
      <c r="AR462" s="261"/>
      <c r="AS462" s="263"/>
      <c r="AT462" s="263"/>
      <c r="AU462" s="263"/>
      <c r="AV462" s="263"/>
      <c r="AW462" s="263"/>
      <c r="AX462" s="263"/>
      <c r="AY462" s="263"/>
      <c r="AZ462" s="264"/>
      <c r="BA462" s="264"/>
      <c r="BB462" s="264"/>
      <c r="BC462" s="264"/>
      <c r="BD462" s="264"/>
      <c r="BE462" s="264"/>
      <c r="BF462" s="264"/>
      <c r="BG462" s="264"/>
      <c r="BH462" s="264"/>
      <c r="BI462" s="264"/>
      <c r="BJ462" s="264"/>
      <c r="BK462" s="264"/>
      <c r="BL462" s="264"/>
      <c r="BM462" s="264"/>
      <c r="BN462" s="264"/>
      <c r="BO462" s="264"/>
    </row>
    <row r="463" spans="1:67" s="265" customFormat="1">
      <c r="A463" s="311" t="s">
        <v>1814</v>
      </c>
      <c r="B463" s="298">
        <v>36</v>
      </c>
      <c r="C463" s="261"/>
      <c r="D463" s="261"/>
      <c r="E463" s="261"/>
      <c r="F463" s="261"/>
      <c r="G463" s="261"/>
      <c r="H463" s="261">
        <v>26</v>
      </c>
      <c r="I463" s="261">
        <v>10</v>
      </c>
      <c r="J463" s="261"/>
      <c r="K463" s="261"/>
      <c r="L463" s="261"/>
      <c r="M463" s="261"/>
      <c r="N463" s="261"/>
      <c r="O463" s="261"/>
      <c r="P463" s="261"/>
      <c r="Q463" s="261"/>
      <c r="R463" s="261"/>
      <c r="S463" s="261"/>
      <c r="T463" s="261"/>
      <c r="U463" s="261"/>
      <c r="V463" s="261"/>
      <c r="W463" s="261"/>
      <c r="X463" s="261"/>
      <c r="Y463" s="261"/>
      <c r="Z463" s="261"/>
      <c r="AA463" s="261"/>
      <c r="AB463" s="261"/>
      <c r="AC463" s="261"/>
      <c r="AD463" s="261"/>
      <c r="AE463" s="261"/>
      <c r="AF463" s="261"/>
      <c r="AG463" s="261"/>
      <c r="AH463" s="261"/>
      <c r="AI463" s="261"/>
      <c r="AJ463" s="261"/>
      <c r="AK463" s="261"/>
      <c r="AL463" s="261"/>
      <c r="AM463" s="261"/>
      <c r="AN463" s="261"/>
      <c r="AO463" s="261"/>
      <c r="AP463" s="261"/>
      <c r="AQ463" s="262"/>
      <c r="AR463" s="261"/>
      <c r="AS463" s="263"/>
      <c r="AT463" s="263"/>
      <c r="AU463" s="263"/>
      <c r="AV463" s="263"/>
      <c r="AW463" s="263"/>
      <c r="AX463" s="263"/>
      <c r="AY463" s="263"/>
      <c r="AZ463" s="264"/>
      <c r="BA463" s="264"/>
      <c r="BB463" s="264"/>
      <c r="BC463" s="264"/>
      <c r="BD463" s="264"/>
      <c r="BE463" s="264"/>
      <c r="BF463" s="264"/>
      <c r="BG463" s="264"/>
      <c r="BH463" s="264"/>
      <c r="BI463" s="264"/>
      <c r="BJ463" s="264"/>
      <c r="BK463" s="264"/>
      <c r="BL463" s="264"/>
      <c r="BM463" s="264"/>
      <c r="BN463" s="264"/>
      <c r="BO463" s="264"/>
    </row>
    <row r="464" spans="1:67" s="265" customFormat="1">
      <c r="A464" s="311" t="s">
        <v>1695</v>
      </c>
      <c r="B464" s="298">
        <v>60</v>
      </c>
      <c r="C464" s="261"/>
      <c r="D464" s="261"/>
      <c r="E464" s="261"/>
      <c r="F464" s="261"/>
      <c r="G464" s="261"/>
      <c r="H464" s="261"/>
      <c r="I464" s="261">
        <v>30</v>
      </c>
      <c r="J464" s="261"/>
      <c r="K464" s="261"/>
      <c r="L464" s="261"/>
      <c r="M464" s="261"/>
      <c r="N464" s="261"/>
      <c r="O464" s="261"/>
      <c r="P464" s="261"/>
      <c r="Q464" s="261"/>
      <c r="R464" s="261"/>
      <c r="S464" s="261"/>
      <c r="T464" s="261"/>
      <c r="U464" s="261"/>
      <c r="V464" s="261"/>
      <c r="W464" s="261"/>
      <c r="X464" s="261"/>
      <c r="Y464" s="261"/>
      <c r="Z464" s="261"/>
      <c r="AA464" s="261">
        <v>30</v>
      </c>
      <c r="AB464" s="261"/>
      <c r="AC464" s="261"/>
      <c r="AD464" s="261"/>
      <c r="AE464" s="261"/>
      <c r="AF464" s="261"/>
      <c r="AG464" s="261"/>
      <c r="AH464" s="261"/>
      <c r="AI464" s="261"/>
      <c r="AJ464" s="261"/>
      <c r="AK464" s="261"/>
      <c r="AL464" s="261"/>
      <c r="AM464" s="261"/>
      <c r="AN464" s="261"/>
      <c r="AO464" s="261"/>
      <c r="AP464" s="261"/>
      <c r="AQ464" s="262"/>
      <c r="AR464" s="261"/>
      <c r="AS464" s="263"/>
      <c r="AT464" s="263"/>
      <c r="AU464" s="263"/>
      <c r="AV464" s="263"/>
      <c r="AW464" s="263"/>
      <c r="AX464" s="263"/>
      <c r="AY464" s="263"/>
      <c r="AZ464" s="264"/>
      <c r="BA464" s="264"/>
      <c r="BB464" s="264"/>
      <c r="BC464" s="264"/>
      <c r="BD464" s="264"/>
      <c r="BE464" s="264"/>
      <c r="BF464" s="264"/>
      <c r="BG464" s="264"/>
      <c r="BH464" s="264"/>
      <c r="BI464" s="264"/>
      <c r="BJ464" s="264"/>
      <c r="BK464" s="264"/>
      <c r="BL464" s="264"/>
      <c r="BM464" s="264"/>
      <c r="BN464" s="264"/>
      <c r="BO464" s="264"/>
    </row>
    <row r="465" spans="1:67" s="265" customFormat="1">
      <c r="A465" s="311" t="s">
        <v>1815</v>
      </c>
      <c r="B465" s="298">
        <v>42</v>
      </c>
      <c r="C465" s="261"/>
      <c r="D465" s="261"/>
      <c r="E465" s="261"/>
      <c r="F465" s="261"/>
      <c r="G465" s="261"/>
      <c r="H465" s="261"/>
      <c r="I465" s="261"/>
      <c r="J465" s="261"/>
      <c r="K465" s="261"/>
      <c r="L465" s="261"/>
      <c r="M465" s="261"/>
      <c r="N465" s="261"/>
      <c r="O465" s="261"/>
      <c r="P465" s="261">
        <v>37</v>
      </c>
      <c r="Q465" s="261"/>
      <c r="R465" s="261"/>
      <c r="S465" s="261"/>
      <c r="T465" s="261"/>
      <c r="U465" s="261"/>
      <c r="V465" s="261"/>
      <c r="W465" s="261"/>
      <c r="X465" s="261"/>
      <c r="Y465" s="261"/>
      <c r="Z465" s="261"/>
      <c r="AA465" s="261"/>
      <c r="AB465" s="261"/>
      <c r="AC465" s="261"/>
      <c r="AD465" s="261"/>
      <c r="AE465" s="261"/>
      <c r="AF465" s="261">
        <v>5</v>
      </c>
      <c r="AG465" s="261"/>
      <c r="AH465" s="261"/>
      <c r="AI465" s="261"/>
      <c r="AJ465" s="261"/>
      <c r="AK465" s="261"/>
      <c r="AL465" s="261"/>
      <c r="AM465" s="261"/>
      <c r="AN465" s="261"/>
      <c r="AO465" s="261"/>
      <c r="AP465" s="261"/>
      <c r="AQ465" s="262"/>
      <c r="AR465" s="261"/>
      <c r="AS465" s="263"/>
      <c r="AT465" s="263"/>
      <c r="AU465" s="263"/>
      <c r="AV465" s="263"/>
      <c r="AW465" s="263"/>
      <c r="AX465" s="263"/>
      <c r="AY465" s="263"/>
      <c r="AZ465" s="264"/>
      <c r="BA465" s="264"/>
      <c r="BB465" s="264"/>
      <c r="BC465" s="264"/>
      <c r="BD465" s="264"/>
      <c r="BE465" s="264"/>
      <c r="BF465" s="264"/>
      <c r="BG465" s="264"/>
      <c r="BH465" s="264"/>
      <c r="BI465" s="264"/>
      <c r="BJ465" s="264"/>
      <c r="BK465" s="264"/>
      <c r="BL465" s="264"/>
      <c r="BM465" s="264"/>
      <c r="BN465" s="264"/>
      <c r="BO465" s="264"/>
    </row>
    <row r="466" spans="1:67" s="265" customFormat="1">
      <c r="A466" s="311" t="s">
        <v>1778</v>
      </c>
      <c r="B466" s="298">
        <v>26</v>
      </c>
      <c r="C466" s="261"/>
      <c r="D466" s="261"/>
      <c r="E466" s="261"/>
      <c r="F466" s="261"/>
      <c r="G466" s="261"/>
      <c r="H466" s="261"/>
      <c r="I466" s="261"/>
      <c r="J466" s="261"/>
      <c r="K466" s="261"/>
      <c r="L466" s="261"/>
      <c r="M466" s="261"/>
      <c r="N466" s="261"/>
      <c r="O466" s="261"/>
      <c r="P466" s="261">
        <v>12</v>
      </c>
      <c r="Q466" s="261"/>
      <c r="R466" s="261"/>
      <c r="S466" s="261"/>
      <c r="T466" s="261"/>
      <c r="U466" s="261"/>
      <c r="V466" s="261"/>
      <c r="W466" s="261"/>
      <c r="X466" s="261"/>
      <c r="Y466" s="261"/>
      <c r="Z466" s="261"/>
      <c r="AA466" s="261"/>
      <c r="AB466" s="261"/>
      <c r="AC466" s="261"/>
      <c r="AD466" s="261"/>
      <c r="AE466" s="261"/>
      <c r="AF466" s="261"/>
      <c r="AG466" s="261">
        <v>7</v>
      </c>
      <c r="AH466" s="261"/>
      <c r="AI466" s="261"/>
      <c r="AJ466" s="261">
        <v>7</v>
      </c>
      <c r="AK466" s="261"/>
      <c r="AL466" s="261"/>
      <c r="AM466" s="261"/>
      <c r="AN466" s="261"/>
      <c r="AO466" s="261"/>
      <c r="AP466" s="261"/>
      <c r="AQ466" s="262"/>
      <c r="AR466" s="261"/>
      <c r="AS466" s="263"/>
      <c r="AT466" s="263"/>
      <c r="AU466" s="263"/>
      <c r="AV466" s="263"/>
      <c r="AW466" s="263"/>
      <c r="AX466" s="263"/>
      <c r="AY466" s="263"/>
      <c r="AZ466" s="264"/>
      <c r="BA466" s="264"/>
      <c r="BB466" s="264"/>
      <c r="BC466" s="264"/>
      <c r="BD466" s="264"/>
      <c r="BE466" s="264"/>
      <c r="BF466" s="264"/>
      <c r="BG466" s="264"/>
      <c r="BH466" s="264"/>
      <c r="BI466" s="264"/>
      <c r="BJ466" s="264"/>
      <c r="BK466" s="264"/>
      <c r="BL466" s="264"/>
      <c r="BM466" s="264"/>
      <c r="BN466" s="264"/>
      <c r="BO466" s="264"/>
    </row>
    <row r="467" spans="1:67" s="265" customFormat="1">
      <c r="A467" s="311" t="s">
        <v>1816</v>
      </c>
      <c r="B467" s="298">
        <v>39</v>
      </c>
      <c r="C467" s="261"/>
      <c r="D467" s="261"/>
      <c r="E467" s="261"/>
      <c r="F467" s="261"/>
      <c r="G467" s="261"/>
      <c r="H467" s="261"/>
      <c r="I467" s="261"/>
      <c r="J467" s="261"/>
      <c r="K467" s="261"/>
      <c r="L467" s="261"/>
      <c r="M467" s="261"/>
      <c r="N467" s="261"/>
      <c r="O467" s="261"/>
      <c r="P467" s="261"/>
      <c r="Q467" s="261">
        <v>29</v>
      </c>
      <c r="R467" s="261">
        <v>5</v>
      </c>
      <c r="S467" s="261">
        <v>5</v>
      </c>
      <c r="T467" s="261"/>
      <c r="U467" s="261"/>
      <c r="V467" s="261"/>
      <c r="W467" s="261"/>
      <c r="X467" s="261"/>
      <c r="Y467" s="261"/>
      <c r="Z467" s="261"/>
      <c r="AA467" s="261"/>
      <c r="AB467" s="261"/>
      <c r="AC467" s="261"/>
      <c r="AD467" s="261"/>
      <c r="AE467" s="261"/>
      <c r="AF467" s="261"/>
      <c r="AG467" s="261"/>
      <c r="AH467" s="261"/>
      <c r="AI467" s="261"/>
      <c r="AJ467" s="261"/>
      <c r="AK467" s="261"/>
      <c r="AL467" s="261"/>
      <c r="AM467" s="261"/>
      <c r="AN467" s="261"/>
      <c r="AO467" s="261"/>
      <c r="AP467" s="261"/>
      <c r="AQ467" s="262"/>
      <c r="AR467" s="261"/>
      <c r="AS467" s="263"/>
      <c r="AT467" s="263"/>
      <c r="AU467" s="263"/>
      <c r="AV467" s="263"/>
      <c r="AW467" s="263"/>
      <c r="AX467" s="263"/>
      <c r="AY467" s="263"/>
      <c r="AZ467" s="264"/>
      <c r="BA467" s="264"/>
      <c r="BB467" s="264"/>
      <c r="BC467" s="264"/>
      <c r="BD467" s="264"/>
      <c r="BE467" s="264"/>
      <c r="BF467" s="264"/>
      <c r="BG467" s="264"/>
      <c r="BH467" s="264"/>
      <c r="BI467" s="264"/>
      <c r="BJ467" s="264"/>
      <c r="BK467" s="264"/>
      <c r="BL467" s="264"/>
      <c r="BM467" s="264"/>
      <c r="BN467" s="264"/>
      <c r="BO467" s="264"/>
    </row>
    <row r="468" spans="1:67" s="265" customFormat="1">
      <c r="A468" s="311" t="s">
        <v>1817</v>
      </c>
      <c r="B468" s="298">
        <v>43</v>
      </c>
      <c r="C468" s="261">
        <v>17</v>
      </c>
      <c r="D468" s="261">
        <v>26</v>
      </c>
      <c r="E468" s="261"/>
      <c r="F468" s="261"/>
      <c r="G468" s="261"/>
      <c r="H468" s="261"/>
      <c r="I468" s="261"/>
      <c r="J468" s="261"/>
      <c r="K468" s="261"/>
      <c r="L468" s="261"/>
      <c r="M468" s="261"/>
      <c r="N468" s="261"/>
      <c r="O468" s="261"/>
      <c r="P468" s="261"/>
      <c r="Q468" s="261"/>
      <c r="R468" s="261"/>
      <c r="S468" s="261"/>
      <c r="T468" s="261"/>
      <c r="U468" s="261"/>
      <c r="V468" s="261"/>
      <c r="W468" s="261"/>
      <c r="X468" s="261"/>
      <c r="Y468" s="261"/>
      <c r="Z468" s="261"/>
      <c r="AA468" s="261"/>
      <c r="AB468" s="261"/>
      <c r="AC468" s="261"/>
      <c r="AD468" s="261"/>
      <c r="AE468" s="261"/>
      <c r="AF468" s="261"/>
      <c r="AG468" s="261"/>
      <c r="AH468" s="261"/>
      <c r="AI468" s="261"/>
      <c r="AJ468" s="261"/>
      <c r="AK468" s="261"/>
      <c r="AL468" s="261"/>
      <c r="AM468" s="261"/>
      <c r="AN468" s="261"/>
      <c r="AO468" s="261"/>
      <c r="AP468" s="261"/>
      <c r="AQ468" s="262"/>
      <c r="AR468" s="261"/>
      <c r="AS468" s="263"/>
      <c r="AT468" s="263"/>
      <c r="AU468" s="263"/>
      <c r="AV468" s="263"/>
      <c r="AW468" s="263"/>
      <c r="AX468" s="263"/>
      <c r="AY468" s="263"/>
      <c r="AZ468" s="264"/>
      <c r="BA468" s="264"/>
      <c r="BB468" s="264"/>
      <c r="BC468" s="264"/>
      <c r="BD468" s="264"/>
      <c r="BE468" s="264"/>
      <c r="BF468" s="264"/>
      <c r="BG468" s="264"/>
      <c r="BH468" s="264"/>
      <c r="BI468" s="264"/>
      <c r="BJ468" s="264"/>
      <c r="BK468" s="264"/>
      <c r="BL468" s="264"/>
      <c r="BM468" s="264"/>
      <c r="BN468" s="264"/>
      <c r="BO468" s="264"/>
    </row>
    <row r="469" spans="1:67" s="265" customFormat="1">
      <c r="A469" s="311" t="s">
        <v>1818</v>
      </c>
      <c r="B469" s="298">
        <v>9</v>
      </c>
      <c r="C469" s="261"/>
      <c r="D469" s="261"/>
      <c r="E469" s="261"/>
      <c r="F469" s="261">
        <v>9</v>
      </c>
      <c r="G469" s="261"/>
      <c r="H469" s="261"/>
      <c r="I469" s="261"/>
      <c r="J469" s="261"/>
      <c r="K469" s="261"/>
      <c r="L469" s="261"/>
      <c r="M469" s="261"/>
      <c r="N469" s="261"/>
      <c r="O469" s="261"/>
      <c r="P469" s="261"/>
      <c r="Q469" s="261"/>
      <c r="R469" s="261"/>
      <c r="S469" s="261"/>
      <c r="T469" s="261"/>
      <c r="U469" s="261"/>
      <c r="V469" s="261"/>
      <c r="W469" s="261"/>
      <c r="X469" s="261"/>
      <c r="Y469" s="261"/>
      <c r="Z469" s="261"/>
      <c r="AA469" s="261"/>
      <c r="AB469" s="261"/>
      <c r="AC469" s="261"/>
      <c r="AD469" s="261"/>
      <c r="AE469" s="261"/>
      <c r="AF469" s="261"/>
      <c r="AG469" s="261"/>
      <c r="AH469" s="261"/>
      <c r="AI469" s="261"/>
      <c r="AJ469" s="261"/>
      <c r="AK469" s="261"/>
      <c r="AL469" s="261"/>
      <c r="AM469" s="261"/>
      <c r="AN469" s="261"/>
      <c r="AO469" s="261"/>
      <c r="AP469" s="261"/>
      <c r="AQ469" s="262"/>
      <c r="AR469" s="261"/>
      <c r="AS469" s="263"/>
      <c r="AT469" s="263"/>
      <c r="AU469" s="263"/>
      <c r="AV469" s="263"/>
      <c r="AW469" s="263"/>
      <c r="AX469" s="263"/>
      <c r="AY469" s="263"/>
      <c r="AZ469" s="264"/>
      <c r="BA469" s="264"/>
      <c r="BB469" s="264"/>
      <c r="BC469" s="264"/>
      <c r="BD469" s="264"/>
      <c r="BE469" s="264"/>
      <c r="BF469" s="264"/>
      <c r="BG469" s="264"/>
      <c r="BH469" s="264"/>
      <c r="BI469" s="264"/>
      <c r="BJ469" s="264"/>
      <c r="BK469" s="264"/>
      <c r="BL469" s="264"/>
      <c r="BM469" s="264"/>
      <c r="BN469" s="264"/>
      <c r="BO469" s="264"/>
    </row>
    <row r="470" spans="1:67" s="265" customFormat="1">
      <c r="A470" s="311" t="s">
        <v>1504</v>
      </c>
      <c r="B470" s="298">
        <v>23</v>
      </c>
      <c r="C470" s="261"/>
      <c r="D470" s="261"/>
      <c r="E470" s="261">
        <v>23</v>
      </c>
      <c r="F470" s="261"/>
      <c r="G470" s="261"/>
      <c r="H470" s="261"/>
      <c r="I470" s="261"/>
      <c r="J470" s="261"/>
      <c r="K470" s="261"/>
      <c r="L470" s="261"/>
      <c r="M470" s="261"/>
      <c r="N470" s="261"/>
      <c r="O470" s="261"/>
      <c r="P470" s="261"/>
      <c r="Q470" s="261"/>
      <c r="R470" s="261"/>
      <c r="S470" s="261"/>
      <c r="T470" s="261"/>
      <c r="U470" s="261"/>
      <c r="V470" s="261"/>
      <c r="W470" s="261"/>
      <c r="X470" s="261"/>
      <c r="Y470" s="261"/>
      <c r="Z470" s="261"/>
      <c r="AA470" s="261"/>
      <c r="AB470" s="261"/>
      <c r="AC470" s="261"/>
      <c r="AD470" s="261"/>
      <c r="AE470" s="261"/>
      <c r="AF470" s="261"/>
      <c r="AG470" s="261"/>
      <c r="AH470" s="261"/>
      <c r="AI470" s="261"/>
      <c r="AJ470" s="261"/>
      <c r="AK470" s="261"/>
      <c r="AL470" s="261"/>
      <c r="AM470" s="261"/>
      <c r="AN470" s="261"/>
      <c r="AO470" s="261"/>
      <c r="AP470" s="261"/>
      <c r="AQ470" s="262"/>
      <c r="AR470" s="261"/>
      <c r="AS470" s="263"/>
      <c r="AT470" s="263"/>
      <c r="AU470" s="263"/>
      <c r="AV470" s="263"/>
      <c r="AW470" s="263"/>
      <c r="AX470" s="263"/>
      <c r="AY470" s="263"/>
      <c r="AZ470" s="264"/>
      <c r="BA470" s="264"/>
      <c r="BB470" s="264"/>
      <c r="BC470" s="264"/>
      <c r="BD470" s="264"/>
      <c r="BE470" s="264"/>
      <c r="BF470" s="264"/>
      <c r="BG470" s="264"/>
      <c r="BH470" s="264"/>
      <c r="BI470" s="264"/>
      <c r="BJ470" s="264"/>
      <c r="BK470" s="264"/>
      <c r="BL470" s="264"/>
      <c r="BM470" s="264"/>
      <c r="BN470" s="264"/>
      <c r="BO470" s="264"/>
    </row>
    <row r="471" spans="1:67" s="265" customFormat="1">
      <c r="A471" s="311" t="s">
        <v>1510</v>
      </c>
      <c r="B471" s="298">
        <v>20</v>
      </c>
      <c r="C471" s="261"/>
      <c r="D471" s="261"/>
      <c r="E471" s="261"/>
      <c r="F471" s="261"/>
      <c r="G471" s="261">
        <v>20</v>
      </c>
      <c r="H471" s="261"/>
      <c r="I471" s="261"/>
      <c r="J471" s="261"/>
      <c r="K471" s="261"/>
      <c r="L471" s="261"/>
      <c r="M471" s="261"/>
      <c r="N471" s="261"/>
      <c r="O471" s="261"/>
      <c r="P471" s="261"/>
      <c r="Q471" s="261"/>
      <c r="R471" s="261"/>
      <c r="S471" s="261"/>
      <c r="T471" s="261"/>
      <c r="U471" s="261"/>
      <c r="V471" s="261"/>
      <c r="W471" s="261"/>
      <c r="X471" s="261"/>
      <c r="Y471" s="261"/>
      <c r="Z471" s="261"/>
      <c r="AA471" s="261"/>
      <c r="AB471" s="261"/>
      <c r="AC471" s="261"/>
      <c r="AD471" s="261"/>
      <c r="AE471" s="261"/>
      <c r="AF471" s="261"/>
      <c r="AG471" s="261"/>
      <c r="AH471" s="261"/>
      <c r="AI471" s="261"/>
      <c r="AJ471" s="261"/>
      <c r="AK471" s="261"/>
      <c r="AL471" s="261"/>
      <c r="AM471" s="261"/>
      <c r="AN471" s="261"/>
      <c r="AO471" s="261"/>
      <c r="AP471" s="261"/>
      <c r="AQ471" s="262"/>
      <c r="AR471" s="261"/>
      <c r="AS471" s="263"/>
      <c r="AT471" s="263"/>
      <c r="AU471" s="263"/>
      <c r="AV471" s="263"/>
      <c r="AW471" s="263"/>
      <c r="AX471" s="263"/>
      <c r="AY471" s="263"/>
      <c r="AZ471" s="264"/>
      <c r="BA471" s="264"/>
      <c r="BB471" s="264"/>
      <c r="BC471" s="264"/>
      <c r="BD471" s="264"/>
      <c r="BE471" s="264"/>
      <c r="BF471" s="264"/>
      <c r="BG471" s="264"/>
      <c r="BH471" s="264"/>
      <c r="BI471" s="264"/>
      <c r="BJ471" s="264"/>
      <c r="BK471" s="264"/>
      <c r="BL471" s="264"/>
      <c r="BM471" s="264"/>
      <c r="BN471" s="264"/>
      <c r="BO471" s="264"/>
    </row>
    <row r="472" spans="1:67" s="265" customFormat="1">
      <c r="A472" s="311" t="s">
        <v>1525</v>
      </c>
      <c r="B472" s="298">
        <v>27</v>
      </c>
      <c r="C472" s="261"/>
      <c r="D472" s="261"/>
      <c r="E472" s="261"/>
      <c r="F472" s="261"/>
      <c r="G472" s="261"/>
      <c r="H472" s="261"/>
      <c r="I472" s="261"/>
      <c r="J472" s="261"/>
      <c r="K472" s="261"/>
      <c r="L472" s="261">
        <v>27</v>
      </c>
      <c r="M472" s="261"/>
      <c r="N472" s="261"/>
      <c r="O472" s="261"/>
      <c r="P472" s="261"/>
      <c r="Q472" s="261"/>
      <c r="R472" s="261"/>
      <c r="S472" s="261"/>
      <c r="T472" s="261"/>
      <c r="U472" s="261"/>
      <c r="V472" s="261"/>
      <c r="W472" s="261"/>
      <c r="X472" s="261"/>
      <c r="Y472" s="261"/>
      <c r="Z472" s="261"/>
      <c r="AA472" s="261"/>
      <c r="AB472" s="261"/>
      <c r="AC472" s="261"/>
      <c r="AD472" s="261"/>
      <c r="AE472" s="261"/>
      <c r="AF472" s="261"/>
      <c r="AG472" s="261"/>
      <c r="AH472" s="261"/>
      <c r="AI472" s="261"/>
      <c r="AJ472" s="261"/>
      <c r="AK472" s="261"/>
      <c r="AL472" s="261"/>
      <c r="AM472" s="261"/>
      <c r="AN472" s="261"/>
      <c r="AO472" s="261"/>
      <c r="AP472" s="261"/>
      <c r="AQ472" s="262"/>
      <c r="AR472" s="261"/>
      <c r="AS472" s="263"/>
      <c r="AT472" s="263"/>
      <c r="AU472" s="263"/>
      <c r="AV472" s="263"/>
      <c r="AW472" s="263"/>
      <c r="AX472" s="263"/>
      <c r="AY472" s="263"/>
      <c r="AZ472" s="264"/>
      <c r="BA472" s="264"/>
      <c r="BB472" s="264"/>
      <c r="BC472" s="264"/>
      <c r="BD472" s="264"/>
      <c r="BE472" s="264"/>
      <c r="BF472" s="264"/>
      <c r="BG472" s="264"/>
      <c r="BH472" s="264"/>
      <c r="BI472" s="264"/>
      <c r="BJ472" s="264"/>
      <c r="BK472" s="264"/>
      <c r="BL472" s="264"/>
      <c r="BM472" s="264"/>
      <c r="BN472" s="264"/>
      <c r="BO472" s="264"/>
    </row>
    <row r="473" spans="1:67" s="265" customFormat="1">
      <c r="A473" s="311" t="s">
        <v>1819</v>
      </c>
      <c r="B473" s="298">
        <v>33</v>
      </c>
      <c r="C473" s="261"/>
      <c r="D473" s="261"/>
      <c r="E473" s="261"/>
      <c r="F473" s="261"/>
      <c r="G473" s="261"/>
      <c r="H473" s="261"/>
      <c r="I473" s="261"/>
      <c r="J473" s="261"/>
      <c r="K473" s="261"/>
      <c r="L473" s="261"/>
      <c r="M473" s="261"/>
      <c r="N473" s="261"/>
      <c r="O473" s="261"/>
      <c r="P473" s="261"/>
      <c r="Q473" s="261"/>
      <c r="R473" s="261"/>
      <c r="S473" s="261"/>
      <c r="T473" s="261"/>
      <c r="U473" s="261"/>
      <c r="V473" s="261"/>
      <c r="W473" s="261"/>
      <c r="X473" s="261"/>
      <c r="Y473" s="261"/>
      <c r="Z473" s="261"/>
      <c r="AA473" s="261"/>
      <c r="AB473" s="261"/>
      <c r="AC473" s="261"/>
      <c r="AD473" s="261"/>
      <c r="AE473" s="261"/>
      <c r="AF473" s="261"/>
      <c r="AG473" s="261"/>
      <c r="AH473" s="261">
        <v>33</v>
      </c>
      <c r="AI473" s="261"/>
      <c r="AJ473" s="261"/>
      <c r="AK473" s="261"/>
      <c r="AL473" s="261"/>
      <c r="AM473" s="261"/>
      <c r="AN473" s="261"/>
      <c r="AO473" s="261"/>
      <c r="AP473" s="261"/>
      <c r="AQ473" s="262"/>
      <c r="AR473" s="261"/>
      <c r="AS473" s="263"/>
      <c r="AT473" s="263"/>
      <c r="AU473" s="263"/>
      <c r="AV473" s="263"/>
      <c r="AW473" s="263"/>
      <c r="AX473" s="263"/>
      <c r="AY473" s="263"/>
      <c r="AZ473" s="264"/>
      <c r="BA473" s="264"/>
      <c r="BB473" s="264"/>
      <c r="BC473" s="264"/>
      <c r="BD473" s="264"/>
      <c r="BE473" s="264"/>
      <c r="BF473" s="264"/>
      <c r="BG473" s="264"/>
      <c r="BH473" s="264"/>
      <c r="BI473" s="264"/>
      <c r="BJ473" s="264"/>
      <c r="BK473" s="264"/>
      <c r="BL473" s="264"/>
      <c r="BM473" s="264"/>
      <c r="BN473" s="264"/>
      <c r="BO473" s="264"/>
    </row>
    <row r="474" spans="1:67" s="260" customFormat="1">
      <c r="A474" s="341" t="s">
        <v>1820</v>
      </c>
      <c r="B474" s="167">
        <v>40</v>
      </c>
      <c r="C474" s="256"/>
      <c r="D474" s="256"/>
      <c r="E474" s="256"/>
      <c r="F474" s="256"/>
      <c r="G474" s="256">
        <v>11</v>
      </c>
      <c r="H474" s="256">
        <v>18</v>
      </c>
      <c r="I474" s="256">
        <v>7</v>
      </c>
      <c r="J474" s="256"/>
      <c r="K474" s="256"/>
      <c r="L474" s="256"/>
      <c r="M474" s="256"/>
      <c r="N474" s="256"/>
      <c r="O474" s="256"/>
      <c r="P474" s="256"/>
      <c r="Q474" s="256"/>
      <c r="R474" s="256"/>
      <c r="S474" s="256"/>
      <c r="T474" s="256"/>
      <c r="U474" s="256"/>
      <c r="V474" s="256"/>
      <c r="W474" s="256"/>
      <c r="X474" s="256"/>
      <c r="Y474" s="256"/>
      <c r="Z474" s="256"/>
      <c r="AA474" s="256">
        <v>4</v>
      </c>
      <c r="AB474" s="256"/>
      <c r="AC474" s="256"/>
      <c r="AD474" s="256"/>
      <c r="AE474" s="256"/>
      <c r="AF474" s="256"/>
      <c r="AG474" s="256"/>
      <c r="AH474" s="256"/>
      <c r="AI474" s="256"/>
      <c r="AJ474" s="256"/>
      <c r="AK474" s="256"/>
      <c r="AL474" s="256"/>
      <c r="AM474" s="256"/>
      <c r="AN474" s="256"/>
      <c r="AO474" s="256"/>
      <c r="AP474" s="256"/>
      <c r="AQ474" s="257"/>
      <c r="AR474" s="256"/>
      <c r="AS474" s="258"/>
      <c r="AT474" s="258"/>
      <c r="AU474" s="258"/>
      <c r="AV474" s="258"/>
      <c r="AW474" s="258"/>
      <c r="AX474" s="258"/>
      <c r="AY474" s="258"/>
      <c r="AZ474" s="259"/>
      <c r="BA474" s="259"/>
      <c r="BB474" s="259"/>
      <c r="BC474" s="259"/>
      <c r="BD474" s="259"/>
      <c r="BE474" s="259"/>
      <c r="BF474" s="259"/>
      <c r="BG474" s="259"/>
      <c r="BH474" s="259"/>
      <c r="BI474" s="259"/>
      <c r="BJ474" s="259"/>
      <c r="BK474" s="259"/>
      <c r="BL474" s="259"/>
      <c r="BM474" s="259"/>
      <c r="BN474" s="259"/>
      <c r="BO474" s="259"/>
    </row>
    <row r="475" spans="1:67" s="348" customFormat="1">
      <c r="A475" s="342" t="s">
        <v>1530</v>
      </c>
      <c r="B475" s="343">
        <v>11</v>
      </c>
      <c r="C475" s="344"/>
      <c r="D475" s="344"/>
      <c r="E475" s="344"/>
      <c r="F475" s="344"/>
      <c r="G475" s="344">
        <v>11</v>
      </c>
      <c r="H475" s="344"/>
      <c r="I475" s="344"/>
      <c r="J475" s="344"/>
      <c r="K475" s="344"/>
      <c r="L475" s="344"/>
      <c r="M475" s="344"/>
      <c r="N475" s="344"/>
      <c r="O475" s="344"/>
      <c r="P475" s="344"/>
      <c r="Q475" s="344"/>
      <c r="R475" s="344"/>
      <c r="S475" s="344"/>
      <c r="T475" s="344"/>
      <c r="U475" s="344"/>
      <c r="V475" s="344"/>
      <c r="W475" s="344"/>
      <c r="X475" s="344"/>
      <c r="Y475" s="344"/>
      <c r="Z475" s="344"/>
      <c r="AA475" s="344"/>
      <c r="AB475" s="344"/>
      <c r="AC475" s="344"/>
      <c r="AD475" s="344"/>
      <c r="AE475" s="344"/>
      <c r="AF475" s="344"/>
      <c r="AG475" s="344"/>
      <c r="AH475" s="344"/>
      <c r="AI475" s="344"/>
      <c r="AJ475" s="344"/>
      <c r="AK475" s="344"/>
      <c r="AL475" s="344"/>
      <c r="AM475" s="344"/>
      <c r="AN475" s="344"/>
      <c r="AO475" s="344"/>
      <c r="AP475" s="344"/>
      <c r="AQ475" s="345"/>
      <c r="AR475" s="344"/>
      <c r="AS475" s="346"/>
      <c r="AT475" s="346"/>
      <c r="AU475" s="346"/>
      <c r="AV475" s="346"/>
      <c r="AW475" s="346"/>
      <c r="AX475" s="346"/>
      <c r="AY475" s="346"/>
      <c r="AZ475" s="347"/>
      <c r="BA475" s="347"/>
      <c r="BB475" s="347"/>
      <c r="BC475" s="347"/>
      <c r="BD475" s="347"/>
      <c r="BE475" s="347"/>
      <c r="BF475" s="347"/>
      <c r="BG475" s="347"/>
      <c r="BH475" s="347"/>
      <c r="BI475" s="347"/>
      <c r="BJ475" s="347"/>
      <c r="BK475" s="347"/>
      <c r="BL475" s="347"/>
      <c r="BM475" s="347"/>
      <c r="BN475" s="347"/>
      <c r="BO475" s="347"/>
    </row>
    <row r="476" spans="1:67" s="348" customFormat="1">
      <c r="A476" s="342" t="s">
        <v>1524</v>
      </c>
      <c r="B476" s="343">
        <v>7</v>
      </c>
      <c r="C476" s="344"/>
      <c r="D476" s="344"/>
      <c r="E476" s="344"/>
      <c r="F476" s="344"/>
      <c r="G476" s="344"/>
      <c r="H476" s="344"/>
      <c r="I476" s="344">
        <v>7</v>
      </c>
      <c r="J476" s="344"/>
      <c r="K476" s="344"/>
      <c r="L476" s="344"/>
      <c r="M476" s="344"/>
      <c r="N476" s="344"/>
      <c r="O476" s="344"/>
      <c r="P476" s="344"/>
      <c r="Q476" s="344"/>
      <c r="R476" s="344"/>
      <c r="S476" s="344"/>
      <c r="T476" s="344"/>
      <c r="U476" s="344"/>
      <c r="V476" s="344"/>
      <c r="W476" s="344"/>
      <c r="X476" s="344"/>
      <c r="Y476" s="344"/>
      <c r="Z476" s="344"/>
      <c r="AA476" s="344"/>
      <c r="AB476" s="344"/>
      <c r="AC476" s="344"/>
      <c r="AD476" s="344"/>
      <c r="AE476" s="344"/>
      <c r="AF476" s="344"/>
      <c r="AG476" s="344"/>
      <c r="AH476" s="344"/>
      <c r="AI476" s="344"/>
      <c r="AJ476" s="344"/>
      <c r="AK476" s="344"/>
      <c r="AL476" s="344"/>
      <c r="AM476" s="344"/>
      <c r="AN476" s="344"/>
      <c r="AO476" s="344"/>
      <c r="AP476" s="344"/>
      <c r="AQ476" s="345"/>
      <c r="AR476" s="344"/>
      <c r="AS476" s="346"/>
      <c r="AT476" s="346"/>
      <c r="AU476" s="346"/>
      <c r="AV476" s="346"/>
      <c r="AW476" s="346"/>
      <c r="AX476" s="346"/>
      <c r="AY476" s="346"/>
      <c r="AZ476" s="347"/>
      <c r="BA476" s="347"/>
      <c r="BB476" s="347"/>
      <c r="BC476" s="347"/>
      <c r="BD476" s="347"/>
      <c r="BE476" s="347"/>
      <c r="BF476" s="347"/>
      <c r="BG476" s="347"/>
      <c r="BH476" s="347"/>
      <c r="BI476" s="347"/>
      <c r="BJ476" s="347"/>
      <c r="BK476" s="347"/>
      <c r="BL476" s="347"/>
      <c r="BM476" s="347"/>
      <c r="BN476" s="347"/>
      <c r="BO476" s="347"/>
    </row>
    <row r="477" spans="1:67" s="348" customFormat="1">
      <c r="A477" s="342" t="s">
        <v>1505</v>
      </c>
      <c r="B477" s="343">
        <v>4</v>
      </c>
      <c r="C477" s="344"/>
      <c r="D477" s="344"/>
      <c r="E477" s="344"/>
      <c r="F477" s="344"/>
      <c r="G477" s="344"/>
      <c r="H477" s="344"/>
      <c r="I477" s="344"/>
      <c r="J477" s="344"/>
      <c r="K477" s="344"/>
      <c r="L477" s="344"/>
      <c r="M477" s="344"/>
      <c r="N477" s="344"/>
      <c r="O477" s="344"/>
      <c r="P477" s="344"/>
      <c r="Q477" s="344"/>
      <c r="R477" s="344"/>
      <c r="S477" s="344"/>
      <c r="T477" s="344"/>
      <c r="U477" s="344"/>
      <c r="V477" s="344"/>
      <c r="W477" s="344"/>
      <c r="X477" s="344"/>
      <c r="Y477" s="344"/>
      <c r="Z477" s="344"/>
      <c r="AA477" s="344">
        <v>4</v>
      </c>
      <c r="AB477" s="344"/>
      <c r="AC477" s="344"/>
      <c r="AD477" s="344"/>
      <c r="AE477" s="344"/>
      <c r="AF477" s="344"/>
      <c r="AG477" s="344"/>
      <c r="AH477" s="344"/>
      <c r="AI477" s="344"/>
      <c r="AJ477" s="344"/>
      <c r="AK477" s="344"/>
      <c r="AL477" s="344"/>
      <c r="AM477" s="344"/>
      <c r="AN477" s="344"/>
      <c r="AO477" s="344"/>
      <c r="AP477" s="344"/>
      <c r="AQ477" s="345"/>
      <c r="AR477" s="344"/>
      <c r="AS477" s="346"/>
      <c r="AT477" s="346"/>
      <c r="AU477" s="346"/>
      <c r="AV477" s="346"/>
      <c r="AW477" s="346"/>
      <c r="AX477" s="346"/>
      <c r="AY477" s="346"/>
      <c r="AZ477" s="347"/>
      <c r="BA477" s="347"/>
      <c r="BB477" s="347"/>
      <c r="BC477" s="347"/>
      <c r="BD477" s="347"/>
      <c r="BE477" s="347"/>
      <c r="BF477" s="347"/>
      <c r="BG477" s="347"/>
      <c r="BH477" s="347"/>
      <c r="BI477" s="347"/>
      <c r="BJ477" s="347"/>
      <c r="BK477" s="347"/>
      <c r="BL477" s="347"/>
      <c r="BM477" s="347"/>
      <c r="BN477" s="347"/>
      <c r="BO477" s="347"/>
    </row>
    <row r="478" spans="1:67" s="348" customFormat="1">
      <c r="A478" s="342" t="s">
        <v>1680</v>
      </c>
      <c r="B478" s="343">
        <v>18</v>
      </c>
      <c r="C478" s="344"/>
      <c r="D478" s="344"/>
      <c r="E478" s="344"/>
      <c r="F478" s="344"/>
      <c r="G478" s="344"/>
      <c r="H478" s="344">
        <v>18</v>
      </c>
      <c r="I478" s="344"/>
      <c r="J478" s="344"/>
      <c r="K478" s="344"/>
      <c r="L478" s="344"/>
      <c r="M478" s="344"/>
      <c r="N478" s="344"/>
      <c r="O478" s="344"/>
      <c r="P478" s="344"/>
      <c r="Q478" s="344"/>
      <c r="R478" s="344"/>
      <c r="S478" s="344"/>
      <c r="T478" s="344"/>
      <c r="U478" s="344"/>
      <c r="V478" s="344"/>
      <c r="W478" s="344"/>
      <c r="X478" s="344"/>
      <c r="Y478" s="344"/>
      <c r="Z478" s="344"/>
      <c r="AA478" s="344"/>
      <c r="AB478" s="344"/>
      <c r="AC478" s="344"/>
      <c r="AD478" s="344"/>
      <c r="AE478" s="344"/>
      <c r="AF478" s="344"/>
      <c r="AG478" s="344"/>
      <c r="AH478" s="344"/>
      <c r="AI478" s="344"/>
      <c r="AJ478" s="344"/>
      <c r="AK478" s="344"/>
      <c r="AL478" s="344"/>
      <c r="AM478" s="344"/>
      <c r="AN478" s="344"/>
      <c r="AO478" s="344"/>
      <c r="AP478" s="344"/>
      <c r="AQ478" s="345"/>
      <c r="AR478" s="344"/>
      <c r="AS478" s="346"/>
      <c r="AT478" s="346"/>
      <c r="AU478" s="346"/>
      <c r="AV478" s="346"/>
      <c r="AW478" s="346"/>
      <c r="AX478" s="346"/>
      <c r="AY478" s="346"/>
      <c r="AZ478" s="347"/>
      <c r="BA478" s="347"/>
      <c r="BB478" s="347"/>
      <c r="BC478" s="347"/>
      <c r="BD478" s="347"/>
      <c r="BE478" s="347"/>
      <c r="BF478" s="347"/>
      <c r="BG478" s="347"/>
      <c r="BH478" s="347"/>
      <c r="BI478" s="347"/>
      <c r="BJ478" s="347"/>
      <c r="BK478" s="347"/>
      <c r="BL478" s="347"/>
      <c r="BM478" s="347"/>
      <c r="BN478" s="347"/>
      <c r="BO478" s="347"/>
    </row>
    <row r="479" spans="1:67" s="260" customFormat="1">
      <c r="A479" s="323" t="s">
        <v>1821</v>
      </c>
      <c r="B479" s="167">
        <v>33</v>
      </c>
      <c r="C479" s="256"/>
      <c r="D479" s="256"/>
      <c r="E479" s="256">
        <v>3</v>
      </c>
      <c r="F479" s="256"/>
      <c r="G479" s="256"/>
      <c r="H479" s="256">
        <v>3</v>
      </c>
      <c r="I479" s="256">
        <v>1</v>
      </c>
      <c r="J479" s="256"/>
      <c r="K479" s="256"/>
      <c r="L479" s="256"/>
      <c r="M479" s="256"/>
      <c r="N479" s="256"/>
      <c r="O479" s="256"/>
      <c r="P479" s="256">
        <v>7</v>
      </c>
      <c r="Q479" s="256">
        <v>9</v>
      </c>
      <c r="R479" s="256"/>
      <c r="S479" s="256"/>
      <c r="T479" s="256"/>
      <c r="U479" s="256"/>
      <c r="V479" s="256"/>
      <c r="W479" s="256"/>
      <c r="X479" s="256">
        <v>1</v>
      </c>
      <c r="Y479" s="256"/>
      <c r="Z479" s="256"/>
      <c r="AA479" s="256">
        <v>2</v>
      </c>
      <c r="AB479" s="256"/>
      <c r="AC479" s="256"/>
      <c r="AD479" s="256"/>
      <c r="AE479" s="256"/>
      <c r="AF479" s="256"/>
      <c r="AG479" s="256">
        <v>1</v>
      </c>
      <c r="AH479" s="256">
        <v>3</v>
      </c>
      <c r="AI479" s="256"/>
      <c r="AJ479" s="256">
        <v>3</v>
      </c>
      <c r="AK479" s="256"/>
      <c r="AL479" s="256"/>
      <c r="AM479" s="256"/>
      <c r="AN479" s="256"/>
      <c r="AO479" s="256"/>
      <c r="AP479" s="256"/>
      <c r="AQ479" s="257"/>
      <c r="AR479" s="256"/>
      <c r="AS479" s="258"/>
      <c r="AT479" s="258"/>
      <c r="AU479" s="258"/>
      <c r="AV479" s="258"/>
      <c r="AW479" s="258"/>
      <c r="AX479" s="258"/>
      <c r="AY479" s="258"/>
      <c r="AZ479" s="259"/>
      <c r="BA479" s="259"/>
      <c r="BB479" s="259"/>
      <c r="BC479" s="259"/>
      <c r="BD479" s="259"/>
      <c r="BE479" s="259"/>
      <c r="BF479" s="259"/>
      <c r="BG479" s="259"/>
      <c r="BH479" s="259"/>
      <c r="BI479" s="259"/>
      <c r="BJ479" s="259"/>
      <c r="BK479" s="259"/>
      <c r="BL479" s="259"/>
      <c r="BM479" s="259"/>
      <c r="BN479" s="259"/>
      <c r="BO479" s="259"/>
    </row>
    <row r="480" spans="1:67" s="265" customFormat="1">
      <c r="A480" s="324" t="s">
        <v>1822</v>
      </c>
      <c r="B480" s="298">
        <v>4</v>
      </c>
      <c r="C480" s="261"/>
      <c r="D480" s="261"/>
      <c r="E480" s="261"/>
      <c r="F480" s="261"/>
      <c r="G480" s="261"/>
      <c r="H480" s="261">
        <v>2</v>
      </c>
      <c r="I480" s="261"/>
      <c r="J480" s="261"/>
      <c r="K480" s="261"/>
      <c r="L480" s="261"/>
      <c r="M480" s="261"/>
      <c r="N480" s="261"/>
      <c r="O480" s="261"/>
      <c r="P480" s="261"/>
      <c r="Q480" s="261"/>
      <c r="R480" s="261"/>
      <c r="S480" s="261"/>
      <c r="T480" s="261"/>
      <c r="U480" s="261"/>
      <c r="V480" s="261"/>
      <c r="W480" s="261"/>
      <c r="X480" s="261"/>
      <c r="Y480" s="261"/>
      <c r="Z480" s="261"/>
      <c r="AA480" s="261">
        <v>2</v>
      </c>
      <c r="AB480" s="261"/>
      <c r="AC480" s="261"/>
      <c r="AD480" s="261"/>
      <c r="AE480" s="261"/>
      <c r="AF480" s="261"/>
      <c r="AG480" s="261"/>
      <c r="AH480" s="261"/>
      <c r="AI480" s="261"/>
      <c r="AJ480" s="261"/>
      <c r="AK480" s="261"/>
      <c r="AL480" s="261"/>
      <c r="AM480" s="261"/>
      <c r="AN480" s="261"/>
      <c r="AO480" s="261"/>
      <c r="AP480" s="261"/>
      <c r="AQ480" s="262"/>
      <c r="AR480" s="261"/>
      <c r="AS480" s="263"/>
      <c r="AT480" s="263"/>
      <c r="AU480" s="263"/>
      <c r="AV480" s="263"/>
      <c r="AW480" s="263"/>
      <c r="AX480" s="263"/>
      <c r="AY480" s="263"/>
      <c r="AZ480" s="264"/>
      <c r="BA480" s="264"/>
      <c r="BB480" s="264"/>
      <c r="BC480" s="264"/>
      <c r="BD480" s="264"/>
      <c r="BE480" s="264"/>
      <c r="BF480" s="264"/>
      <c r="BG480" s="264"/>
      <c r="BH480" s="264"/>
      <c r="BI480" s="264"/>
      <c r="BJ480" s="264"/>
      <c r="BK480" s="264"/>
      <c r="BL480" s="264"/>
      <c r="BM480" s="264"/>
      <c r="BN480" s="264"/>
      <c r="BO480" s="264"/>
    </row>
    <row r="481" spans="1:67" s="265" customFormat="1">
      <c r="A481" s="324" t="s">
        <v>1823</v>
      </c>
      <c r="B481" s="298">
        <v>2</v>
      </c>
      <c r="C481" s="261"/>
      <c r="D481" s="261"/>
      <c r="E481" s="261"/>
      <c r="F481" s="261"/>
      <c r="G481" s="261"/>
      <c r="H481" s="261">
        <v>1</v>
      </c>
      <c r="I481" s="261">
        <v>1</v>
      </c>
      <c r="J481" s="261"/>
      <c r="K481" s="261"/>
      <c r="L481" s="261"/>
      <c r="M481" s="261"/>
      <c r="N481" s="261"/>
      <c r="O481" s="261"/>
      <c r="P481" s="261"/>
      <c r="Q481" s="261"/>
      <c r="R481" s="261"/>
      <c r="S481" s="261"/>
      <c r="T481" s="261"/>
      <c r="U481" s="261"/>
      <c r="V481" s="261"/>
      <c r="W481" s="261"/>
      <c r="X481" s="261"/>
      <c r="Y481" s="261"/>
      <c r="Z481" s="261"/>
      <c r="AA481" s="261"/>
      <c r="AB481" s="261"/>
      <c r="AC481" s="261"/>
      <c r="AD481" s="261"/>
      <c r="AE481" s="261"/>
      <c r="AF481" s="261"/>
      <c r="AG481" s="261"/>
      <c r="AH481" s="261"/>
      <c r="AI481" s="261"/>
      <c r="AJ481" s="261"/>
      <c r="AK481" s="261"/>
      <c r="AL481" s="261"/>
      <c r="AM481" s="261"/>
      <c r="AN481" s="261"/>
      <c r="AO481" s="261"/>
      <c r="AP481" s="261"/>
      <c r="AQ481" s="262"/>
      <c r="AR481" s="261"/>
      <c r="AS481" s="263"/>
      <c r="AT481" s="263"/>
      <c r="AU481" s="263"/>
      <c r="AV481" s="263"/>
      <c r="AW481" s="263"/>
      <c r="AX481" s="263"/>
      <c r="AY481" s="263"/>
      <c r="AZ481" s="264"/>
      <c r="BA481" s="264"/>
      <c r="BB481" s="264"/>
      <c r="BC481" s="264"/>
      <c r="BD481" s="264"/>
      <c r="BE481" s="264"/>
      <c r="BF481" s="264"/>
      <c r="BG481" s="264"/>
      <c r="BH481" s="264"/>
      <c r="BI481" s="264"/>
      <c r="BJ481" s="264"/>
      <c r="BK481" s="264"/>
      <c r="BL481" s="264"/>
      <c r="BM481" s="264"/>
      <c r="BN481" s="264"/>
      <c r="BO481" s="264"/>
    </row>
    <row r="482" spans="1:67" s="265" customFormat="1">
      <c r="A482" s="324" t="s">
        <v>1777</v>
      </c>
      <c r="B482" s="298">
        <v>11</v>
      </c>
      <c r="C482" s="261"/>
      <c r="D482" s="261"/>
      <c r="E482" s="261"/>
      <c r="F482" s="261"/>
      <c r="G482" s="261"/>
      <c r="H482" s="261"/>
      <c r="I482" s="261"/>
      <c r="J482" s="261"/>
      <c r="K482" s="261"/>
      <c r="L482" s="261"/>
      <c r="M482" s="261"/>
      <c r="N482" s="261"/>
      <c r="O482" s="261"/>
      <c r="P482" s="261">
        <v>7</v>
      </c>
      <c r="Q482" s="261"/>
      <c r="R482" s="261"/>
      <c r="S482" s="261"/>
      <c r="T482" s="261"/>
      <c r="U482" s="261"/>
      <c r="V482" s="261"/>
      <c r="W482" s="261"/>
      <c r="X482" s="261">
        <v>1</v>
      </c>
      <c r="Y482" s="261"/>
      <c r="Z482" s="261"/>
      <c r="AA482" s="261"/>
      <c r="AB482" s="261"/>
      <c r="AC482" s="261"/>
      <c r="AD482" s="261"/>
      <c r="AE482" s="261"/>
      <c r="AF482" s="261"/>
      <c r="AG482" s="261"/>
      <c r="AH482" s="261">
        <v>3</v>
      </c>
      <c r="AI482" s="261"/>
      <c r="AJ482" s="261"/>
      <c r="AK482" s="261"/>
      <c r="AL482" s="261"/>
      <c r="AM482" s="261"/>
      <c r="AN482" s="261"/>
      <c r="AO482" s="261"/>
      <c r="AP482" s="261"/>
      <c r="AQ482" s="262"/>
      <c r="AR482" s="261"/>
      <c r="AS482" s="263"/>
      <c r="AT482" s="263"/>
      <c r="AU482" s="263"/>
      <c r="AV482" s="263"/>
      <c r="AW482" s="263"/>
      <c r="AX482" s="263"/>
      <c r="AY482" s="263"/>
      <c r="AZ482" s="264"/>
      <c r="BA482" s="264"/>
      <c r="BB482" s="264"/>
      <c r="BC482" s="264"/>
      <c r="BD482" s="264"/>
      <c r="BE482" s="264"/>
      <c r="BF482" s="264"/>
      <c r="BG482" s="264"/>
      <c r="BH482" s="264"/>
      <c r="BI482" s="264"/>
      <c r="BJ482" s="264"/>
      <c r="BK482" s="264"/>
      <c r="BL482" s="264"/>
      <c r="BM482" s="264"/>
      <c r="BN482" s="264"/>
      <c r="BO482" s="264"/>
    </row>
    <row r="483" spans="1:67" s="265" customFormat="1">
      <c r="A483" s="324" t="s">
        <v>1789</v>
      </c>
      <c r="B483" s="298">
        <v>3</v>
      </c>
      <c r="C483" s="261"/>
      <c r="D483" s="261"/>
      <c r="E483" s="261"/>
      <c r="F483" s="261"/>
      <c r="G483" s="261"/>
      <c r="H483" s="261"/>
      <c r="I483" s="261"/>
      <c r="J483" s="261"/>
      <c r="K483" s="261"/>
      <c r="L483" s="261"/>
      <c r="M483" s="261"/>
      <c r="N483" s="261"/>
      <c r="O483" s="261"/>
      <c r="P483" s="261"/>
      <c r="Q483" s="261"/>
      <c r="R483" s="261"/>
      <c r="S483" s="261"/>
      <c r="T483" s="261"/>
      <c r="U483" s="261"/>
      <c r="V483" s="261"/>
      <c r="W483" s="261"/>
      <c r="X483" s="261"/>
      <c r="Y483" s="261"/>
      <c r="Z483" s="261"/>
      <c r="AA483" s="261"/>
      <c r="AB483" s="261"/>
      <c r="AC483" s="261"/>
      <c r="AD483" s="261"/>
      <c r="AE483" s="261"/>
      <c r="AF483" s="261"/>
      <c r="AG483" s="261"/>
      <c r="AH483" s="261"/>
      <c r="AI483" s="261"/>
      <c r="AJ483" s="261">
        <v>3</v>
      </c>
      <c r="AK483" s="261"/>
      <c r="AL483" s="261"/>
      <c r="AM483" s="261"/>
      <c r="AN483" s="261"/>
      <c r="AO483" s="261"/>
      <c r="AP483" s="261"/>
      <c r="AQ483" s="262"/>
      <c r="AR483" s="261"/>
      <c r="AS483" s="263"/>
      <c r="AT483" s="263"/>
      <c r="AU483" s="263"/>
      <c r="AV483" s="263"/>
      <c r="AW483" s="263"/>
      <c r="AX483" s="263"/>
      <c r="AY483" s="263"/>
      <c r="AZ483" s="264"/>
      <c r="BA483" s="264"/>
      <c r="BB483" s="264"/>
      <c r="BC483" s="264"/>
      <c r="BD483" s="264"/>
      <c r="BE483" s="264"/>
      <c r="BF483" s="264"/>
      <c r="BG483" s="264"/>
      <c r="BH483" s="264"/>
      <c r="BI483" s="264"/>
      <c r="BJ483" s="264"/>
      <c r="BK483" s="264"/>
      <c r="BL483" s="264"/>
      <c r="BM483" s="264"/>
      <c r="BN483" s="264"/>
      <c r="BO483" s="264"/>
    </row>
    <row r="484" spans="1:67" s="265" customFormat="1">
      <c r="A484" s="324" t="s">
        <v>1504</v>
      </c>
      <c r="B484" s="298">
        <v>3</v>
      </c>
      <c r="C484" s="261"/>
      <c r="D484" s="261"/>
      <c r="E484" s="261">
        <v>3</v>
      </c>
      <c r="F484" s="261"/>
      <c r="G484" s="261"/>
      <c r="H484" s="261"/>
      <c r="I484" s="261"/>
      <c r="J484" s="261"/>
      <c r="K484" s="261"/>
      <c r="L484" s="261"/>
      <c r="M484" s="261"/>
      <c r="N484" s="261"/>
      <c r="O484" s="261"/>
      <c r="P484" s="261"/>
      <c r="Q484" s="261"/>
      <c r="R484" s="261"/>
      <c r="S484" s="261"/>
      <c r="T484" s="261"/>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2"/>
      <c r="AR484" s="261"/>
      <c r="AS484" s="263"/>
      <c r="AT484" s="263"/>
      <c r="AU484" s="263"/>
      <c r="AV484" s="263"/>
      <c r="AW484" s="263"/>
      <c r="AX484" s="263"/>
      <c r="AY484" s="263"/>
      <c r="AZ484" s="264"/>
      <c r="BA484" s="264"/>
      <c r="BB484" s="264"/>
      <c r="BC484" s="264"/>
      <c r="BD484" s="264"/>
      <c r="BE484" s="264"/>
      <c r="BF484" s="264"/>
      <c r="BG484" s="264"/>
      <c r="BH484" s="264"/>
      <c r="BI484" s="264"/>
      <c r="BJ484" s="264"/>
      <c r="BK484" s="264"/>
      <c r="BL484" s="264"/>
      <c r="BM484" s="264"/>
      <c r="BN484" s="264"/>
      <c r="BO484" s="264"/>
    </row>
    <row r="485" spans="1:67" s="265" customFormat="1">
      <c r="A485" s="324" t="s">
        <v>1776</v>
      </c>
      <c r="B485" s="298">
        <v>9</v>
      </c>
      <c r="C485" s="261"/>
      <c r="D485" s="261"/>
      <c r="E485" s="261"/>
      <c r="F485" s="261"/>
      <c r="G485" s="261"/>
      <c r="H485" s="261"/>
      <c r="I485" s="261"/>
      <c r="J485" s="261"/>
      <c r="K485" s="261"/>
      <c r="L485" s="261"/>
      <c r="M485" s="261"/>
      <c r="N485" s="261"/>
      <c r="O485" s="261"/>
      <c r="P485" s="261"/>
      <c r="Q485" s="261">
        <v>9</v>
      </c>
      <c r="R485" s="261"/>
      <c r="S485" s="261"/>
      <c r="T485" s="261"/>
      <c r="U485" s="261"/>
      <c r="V485" s="261"/>
      <c r="W485" s="261"/>
      <c r="X485" s="261"/>
      <c r="Y485" s="261"/>
      <c r="Z485" s="261"/>
      <c r="AA485" s="261"/>
      <c r="AB485" s="261"/>
      <c r="AC485" s="261"/>
      <c r="AD485" s="261"/>
      <c r="AE485" s="261"/>
      <c r="AF485" s="261"/>
      <c r="AG485" s="261"/>
      <c r="AH485" s="261"/>
      <c r="AI485" s="261"/>
      <c r="AJ485" s="261"/>
      <c r="AK485" s="261"/>
      <c r="AL485" s="261"/>
      <c r="AM485" s="261"/>
      <c r="AN485" s="261"/>
      <c r="AO485" s="261"/>
      <c r="AP485" s="261"/>
      <c r="AQ485" s="262"/>
      <c r="AR485" s="261"/>
      <c r="AS485" s="263"/>
      <c r="AT485" s="263"/>
      <c r="AU485" s="263"/>
      <c r="AV485" s="263"/>
      <c r="AW485" s="263"/>
      <c r="AX485" s="263"/>
      <c r="AY485" s="263"/>
      <c r="AZ485" s="264"/>
      <c r="BA485" s="264"/>
      <c r="BB485" s="264"/>
      <c r="BC485" s="264"/>
      <c r="BD485" s="264"/>
      <c r="BE485" s="264"/>
      <c r="BF485" s="264"/>
      <c r="BG485" s="264"/>
      <c r="BH485" s="264"/>
      <c r="BI485" s="264"/>
      <c r="BJ485" s="264"/>
      <c r="BK485" s="264"/>
      <c r="BL485" s="264"/>
      <c r="BM485" s="264"/>
      <c r="BN485" s="264"/>
      <c r="BO485" s="264"/>
    </row>
    <row r="486" spans="1:67" s="265" customFormat="1">
      <c r="A486" s="324" t="s">
        <v>1787</v>
      </c>
      <c r="B486" s="298">
        <v>1</v>
      </c>
      <c r="C486" s="261"/>
      <c r="D486" s="261"/>
      <c r="E486" s="261"/>
      <c r="F486" s="261"/>
      <c r="G486" s="261"/>
      <c r="H486" s="261"/>
      <c r="I486" s="261"/>
      <c r="J486" s="261"/>
      <c r="K486" s="261"/>
      <c r="L486" s="261"/>
      <c r="M486" s="261"/>
      <c r="N486" s="261"/>
      <c r="O486" s="261"/>
      <c r="P486" s="261"/>
      <c r="Q486" s="261"/>
      <c r="R486" s="261"/>
      <c r="S486" s="261"/>
      <c r="T486" s="261"/>
      <c r="U486" s="261"/>
      <c r="V486" s="261"/>
      <c r="W486" s="261"/>
      <c r="X486" s="261"/>
      <c r="Y486" s="261"/>
      <c r="Z486" s="261"/>
      <c r="AA486" s="261"/>
      <c r="AB486" s="261"/>
      <c r="AC486" s="261"/>
      <c r="AD486" s="261"/>
      <c r="AE486" s="261"/>
      <c r="AF486" s="261"/>
      <c r="AG486" s="261">
        <v>1</v>
      </c>
      <c r="AH486" s="261"/>
      <c r="AI486" s="261"/>
      <c r="AJ486" s="261"/>
      <c r="AK486" s="261"/>
      <c r="AL486" s="261"/>
      <c r="AM486" s="261"/>
      <c r="AN486" s="261"/>
      <c r="AO486" s="261"/>
      <c r="AP486" s="261"/>
      <c r="AQ486" s="262"/>
      <c r="AR486" s="261"/>
      <c r="AS486" s="263"/>
      <c r="AT486" s="263"/>
      <c r="AU486" s="263"/>
      <c r="AV486" s="263"/>
      <c r="AW486" s="263"/>
      <c r="AX486" s="263"/>
      <c r="AY486" s="263"/>
      <c r="AZ486" s="264"/>
      <c r="BA486" s="264"/>
      <c r="BB486" s="264"/>
      <c r="BC486" s="264"/>
      <c r="BD486" s="264"/>
      <c r="BE486" s="264"/>
      <c r="BF486" s="264"/>
      <c r="BG486" s="264"/>
      <c r="BH486" s="264"/>
      <c r="BI486" s="264"/>
      <c r="BJ486" s="264"/>
      <c r="BK486" s="264"/>
      <c r="BL486" s="264"/>
      <c r="BM486" s="264"/>
      <c r="BN486" s="264"/>
      <c r="BO486" s="264"/>
    </row>
    <row r="487" spans="1:67" s="288" customFormat="1">
      <c r="A487" s="349" t="s">
        <v>1824</v>
      </c>
      <c r="B487" s="350">
        <f>B488+B494+B500+B520+B554</f>
        <v>1308</v>
      </c>
      <c r="C487" s="286"/>
      <c r="D487" s="286"/>
      <c r="E487" s="286"/>
      <c r="F487" s="286"/>
      <c r="G487" s="286"/>
      <c r="H487" s="286"/>
      <c r="I487" s="286"/>
      <c r="J487" s="286"/>
      <c r="K487" s="286"/>
      <c r="L487" s="286"/>
      <c r="M487" s="286"/>
      <c r="N487" s="286"/>
      <c r="O487" s="286"/>
      <c r="P487" s="286"/>
      <c r="Q487" s="286"/>
      <c r="R487" s="286"/>
      <c r="S487" s="286"/>
      <c r="T487" s="286"/>
      <c r="U487" s="286"/>
      <c r="V487" s="286"/>
      <c r="W487" s="286"/>
      <c r="X487" s="286"/>
      <c r="Y487" s="286"/>
      <c r="Z487" s="286"/>
      <c r="AA487" s="286"/>
      <c r="AB487" s="286"/>
      <c r="AC487" s="286"/>
      <c r="AD487" s="286"/>
      <c r="AE487" s="286"/>
      <c r="AF487" s="286"/>
      <c r="AG487" s="286"/>
      <c r="AH487" s="286"/>
      <c r="AI487" s="286"/>
      <c r="AJ487" s="286"/>
      <c r="AK487" s="286"/>
      <c r="AL487" s="286"/>
      <c r="AM487" s="286"/>
      <c r="AN487" s="286"/>
      <c r="AO487" s="286"/>
      <c r="AP487" s="286"/>
      <c r="AQ487" s="286"/>
      <c r="AR487" s="285"/>
      <c r="AS487" s="286"/>
      <c r="AT487" s="286"/>
      <c r="AU487" s="286"/>
      <c r="AV487" s="286"/>
      <c r="AW487" s="286"/>
      <c r="AX487" s="286"/>
      <c r="AY487" s="286"/>
      <c r="AZ487" s="287"/>
      <c r="BA487" s="287"/>
      <c r="BB487" s="287"/>
      <c r="BC487" s="287"/>
      <c r="BD487" s="287"/>
      <c r="BE487" s="287"/>
      <c r="BF487" s="287"/>
      <c r="BG487" s="287"/>
      <c r="BH487" s="287"/>
      <c r="BI487" s="287"/>
      <c r="BJ487" s="287"/>
      <c r="BK487" s="287"/>
      <c r="BL487" s="287"/>
      <c r="BM487" s="287"/>
      <c r="BN487" s="287"/>
      <c r="BO487" s="287"/>
    </row>
    <row r="488" spans="1:67" s="260" customFormat="1">
      <c r="A488" s="166" t="s">
        <v>1825</v>
      </c>
      <c r="B488" s="167">
        <v>94</v>
      </c>
      <c r="C488" s="256">
        <v>4</v>
      </c>
      <c r="D488" s="256">
        <v>4</v>
      </c>
      <c r="E488" s="256">
        <v>6</v>
      </c>
      <c r="F488" s="256"/>
      <c r="G488" s="256">
        <v>11</v>
      </c>
      <c r="H488" s="256">
        <v>25</v>
      </c>
      <c r="I488" s="256">
        <v>8</v>
      </c>
      <c r="J488" s="256"/>
      <c r="K488" s="256"/>
      <c r="L488" s="256">
        <v>10</v>
      </c>
      <c r="M488" s="256"/>
      <c r="N488" s="256"/>
      <c r="O488" s="256"/>
      <c r="P488" s="256">
        <v>15</v>
      </c>
      <c r="Q488" s="256">
        <v>3</v>
      </c>
      <c r="R488" s="256"/>
      <c r="S488" s="256"/>
      <c r="T488" s="256"/>
      <c r="U488" s="256"/>
      <c r="V488" s="256"/>
      <c r="W488" s="256"/>
      <c r="X488" s="256"/>
      <c r="Y488" s="256"/>
      <c r="Z488" s="256"/>
      <c r="AA488" s="256">
        <v>2</v>
      </c>
      <c r="AB488" s="256"/>
      <c r="AC488" s="256"/>
      <c r="AD488" s="256"/>
      <c r="AE488" s="256"/>
      <c r="AF488" s="256"/>
      <c r="AG488" s="256">
        <v>2</v>
      </c>
      <c r="AH488" s="256"/>
      <c r="AI488" s="256"/>
      <c r="AJ488" s="256">
        <v>2</v>
      </c>
      <c r="AK488" s="256"/>
      <c r="AL488" s="256"/>
      <c r="AM488" s="256"/>
      <c r="AN488" s="256"/>
      <c r="AO488" s="256">
        <v>2</v>
      </c>
      <c r="AP488" s="256"/>
      <c r="AQ488" s="257"/>
      <c r="AR488" s="256"/>
      <c r="AS488" s="258"/>
      <c r="AT488" s="258"/>
      <c r="AU488" s="258"/>
      <c r="AV488" s="258"/>
      <c r="AW488" s="258"/>
      <c r="AX488" s="258"/>
      <c r="AY488" s="258"/>
      <c r="AZ488" s="259"/>
      <c r="BA488" s="259"/>
      <c r="BB488" s="259"/>
      <c r="BC488" s="259"/>
      <c r="BD488" s="259"/>
      <c r="BE488" s="259"/>
      <c r="BF488" s="259"/>
      <c r="BG488" s="259"/>
      <c r="BH488" s="259"/>
      <c r="BI488" s="259"/>
      <c r="BJ488" s="259"/>
      <c r="BK488" s="259"/>
      <c r="BL488" s="259"/>
      <c r="BM488" s="259"/>
      <c r="BN488" s="259"/>
      <c r="BO488" s="259"/>
    </row>
    <row r="489" spans="1:67" s="265" customFormat="1">
      <c r="A489" s="168" t="s">
        <v>1826</v>
      </c>
      <c r="B489" s="169">
        <v>37</v>
      </c>
      <c r="C489" s="261"/>
      <c r="D489" s="261"/>
      <c r="E489" s="261"/>
      <c r="F489" s="261"/>
      <c r="G489" s="261"/>
      <c r="H489" s="261">
        <v>25</v>
      </c>
      <c r="I489" s="261">
        <v>8</v>
      </c>
      <c r="J489" s="261"/>
      <c r="K489" s="261"/>
      <c r="L489" s="261"/>
      <c r="M489" s="261"/>
      <c r="N489" s="261"/>
      <c r="O489" s="261"/>
      <c r="P489" s="261"/>
      <c r="Q489" s="261"/>
      <c r="R489" s="261"/>
      <c r="S489" s="261"/>
      <c r="T489" s="261"/>
      <c r="U489" s="261"/>
      <c r="V489" s="261"/>
      <c r="W489" s="261"/>
      <c r="X489" s="261"/>
      <c r="Y489" s="261"/>
      <c r="Z489" s="261"/>
      <c r="AA489" s="261">
        <v>2</v>
      </c>
      <c r="AB489" s="261"/>
      <c r="AC489" s="261"/>
      <c r="AD489" s="261"/>
      <c r="AE489" s="261"/>
      <c r="AF489" s="261"/>
      <c r="AG489" s="261"/>
      <c r="AH489" s="261"/>
      <c r="AI489" s="261"/>
      <c r="AJ489" s="261"/>
      <c r="AK489" s="261"/>
      <c r="AL489" s="261"/>
      <c r="AM489" s="261"/>
      <c r="AN489" s="261"/>
      <c r="AO489" s="261">
        <v>2</v>
      </c>
      <c r="AP489" s="261"/>
      <c r="AQ489" s="262"/>
      <c r="AR489" s="261"/>
      <c r="AS489" s="263"/>
      <c r="AT489" s="263"/>
      <c r="AU489" s="263"/>
      <c r="AV489" s="263"/>
      <c r="AW489" s="263"/>
      <c r="AX489" s="263"/>
      <c r="AY489" s="263"/>
      <c r="AZ489" s="264"/>
      <c r="BA489" s="264"/>
      <c r="BB489" s="264"/>
      <c r="BC489" s="264"/>
      <c r="BD489" s="264"/>
      <c r="BE489" s="264"/>
      <c r="BF489" s="264"/>
      <c r="BG489" s="264"/>
      <c r="BH489" s="264"/>
      <c r="BI489" s="264"/>
      <c r="BJ489" s="264"/>
      <c r="BK489" s="264"/>
      <c r="BL489" s="264"/>
      <c r="BM489" s="264"/>
      <c r="BN489" s="264"/>
      <c r="BO489" s="264"/>
    </row>
    <row r="490" spans="1:67" s="265" customFormat="1">
      <c r="A490" s="170" t="s">
        <v>1827</v>
      </c>
      <c r="B490" s="169">
        <v>28</v>
      </c>
      <c r="C490" s="261"/>
      <c r="D490" s="261"/>
      <c r="E490" s="261">
        <v>6</v>
      </c>
      <c r="F490" s="261"/>
      <c r="G490" s="261"/>
      <c r="H490" s="261"/>
      <c r="I490" s="261"/>
      <c r="J490" s="261"/>
      <c r="K490" s="261"/>
      <c r="L490" s="261"/>
      <c r="M490" s="261"/>
      <c r="N490" s="261"/>
      <c r="O490" s="261"/>
      <c r="P490" s="261">
        <v>15</v>
      </c>
      <c r="Q490" s="261">
        <v>3</v>
      </c>
      <c r="R490" s="261"/>
      <c r="S490" s="261"/>
      <c r="T490" s="261"/>
      <c r="U490" s="261"/>
      <c r="V490" s="261"/>
      <c r="W490" s="261"/>
      <c r="X490" s="261"/>
      <c r="Y490" s="261"/>
      <c r="Z490" s="261"/>
      <c r="AA490" s="261"/>
      <c r="AB490" s="261"/>
      <c r="AC490" s="261"/>
      <c r="AD490" s="261"/>
      <c r="AE490" s="261"/>
      <c r="AF490" s="261"/>
      <c r="AG490" s="261">
        <v>2</v>
      </c>
      <c r="AH490" s="261"/>
      <c r="AI490" s="261"/>
      <c r="AJ490" s="261">
        <v>2</v>
      </c>
      <c r="AK490" s="261"/>
      <c r="AL490" s="261"/>
      <c r="AM490" s="261"/>
      <c r="AN490" s="261"/>
      <c r="AO490" s="261"/>
      <c r="AP490" s="261"/>
      <c r="AQ490" s="262"/>
      <c r="AR490" s="261"/>
      <c r="AS490" s="263"/>
      <c r="AT490" s="263"/>
      <c r="AU490" s="263"/>
      <c r="AV490" s="263"/>
      <c r="AW490" s="263"/>
      <c r="AX490" s="263"/>
      <c r="AY490" s="263"/>
      <c r="AZ490" s="264"/>
      <c r="BA490" s="264"/>
      <c r="BB490" s="264"/>
      <c r="BC490" s="264"/>
      <c r="BD490" s="264"/>
      <c r="BE490" s="264"/>
      <c r="BF490" s="264"/>
      <c r="BG490" s="264"/>
      <c r="BH490" s="264"/>
      <c r="BI490" s="264"/>
      <c r="BJ490" s="264"/>
      <c r="BK490" s="264"/>
      <c r="BL490" s="264"/>
      <c r="BM490" s="264"/>
      <c r="BN490" s="264"/>
      <c r="BO490" s="264"/>
    </row>
    <row r="491" spans="1:67" s="265" customFormat="1">
      <c r="A491" s="170" t="s">
        <v>1684</v>
      </c>
      <c r="B491" s="169">
        <v>10</v>
      </c>
      <c r="C491" s="261"/>
      <c r="D491" s="261"/>
      <c r="E491" s="261"/>
      <c r="F491" s="261"/>
      <c r="G491" s="261"/>
      <c r="H491" s="261"/>
      <c r="I491" s="261"/>
      <c r="J491" s="261"/>
      <c r="K491" s="261"/>
      <c r="L491" s="261">
        <v>10</v>
      </c>
      <c r="M491" s="261"/>
      <c r="N491" s="261"/>
      <c r="O491" s="261"/>
      <c r="P491" s="261"/>
      <c r="Q491" s="261"/>
      <c r="R491" s="261"/>
      <c r="S491" s="261"/>
      <c r="T491" s="261"/>
      <c r="U491" s="261"/>
      <c r="V491" s="261"/>
      <c r="W491" s="261"/>
      <c r="X491" s="261"/>
      <c r="Y491" s="261"/>
      <c r="Z491" s="261"/>
      <c r="AA491" s="261"/>
      <c r="AB491" s="261"/>
      <c r="AC491" s="261"/>
      <c r="AD491" s="261"/>
      <c r="AE491" s="261"/>
      <c r="AF491" s="261"/>
      <c r="AG491" s="261"/>
      <c r="AH491" s="261"/>
      <c r="AI491" s="261"/>
      <c r="AJ491" s="261"/>
      <c r="AK491" s="261"/>
      <c r="AL491" s="261"/>
      <c r="AM491" s="261"/>
      <c r="AN491" s="261"/>
      <c r="AO491" s="261"/>
      <c r="AP491" s="261"/>
      <c r="AQ491" s="262"/>
      <c r="AR491" s="261"/>
      <c r="AS491" s="263"/>
      <c r="AT491" s="263"/>
      <c r="AU491" s="263"/>
      <c r="AV491" s="263"/>
      <c r="AW491" s="263"/>
      <c r="AX491" s="263"/>
      <c r="AY491" s="263"/>
      <c r="AZ491" s="264"/>
      <c r="BA491" s="264"/>
      <c r="BB491" s="264"/>
      <c r="BC491" s="264"/>
      <c r="BD491" s="264"/>
      <c r="BE491" s="264"/>
      <c r="BF491" s="264"/>
      <c r="BG491" s="264"/>
      <c r="BH491" s="264"/>
      <c r="BI491" s="264"/>
      <c r="BJ491" s="264"/>
      <c r="BK491" s="264"/>
      <c r="BL491" s="264"/>
      <c r="BM491" s="264"/>
      <c r="BN491" s="264"/>
      <c r="BO491" s="264"/>
    </row>
    <row r="492" spans="1:67" s="265" customFormat="1">
      <c r="A492" s="170" t="s">
        <v>1828</v>
      </c>
      <c r="B492" s="169">
        <v>8</v>
      </c>
      <c r="C492" s="261">
        <v>4</v>
      </c>
      <c r="D492" s="261">
        <v>4</v>
      </c>
      <c r="E492" s="261"/>
      <c r="F492" s="261"/>
      <c r="G492" s="261"/>
      <c r="H492" s="261"/>
      <c r="I492" s="261"/>
      <c r="J492" s="261"/>
      <c r="K492" s="261"/>
      <c r="L492" s="261"/>
      <c r="M492" s="261"/>
      <c r="N492" s="261"/>
      <c r="O492" s="261"/>
      <c r="P492" s="261"/>
      <c r="Q492" s="261"/>
      <c r="R492" s="261"/>
      <c r="S492" s="261"/>
      <c r="T492" s="261"/>
      <c r="U492" s="261"/>
      <c r="V492" s="261"/>
      <c r="W492" s="261"/>
      <c r="X492" s="261"/>
      <c r="Y492" s="261"/>
      <c r="Z492" s="261"/>
      <c r="AA492" s="261"/>
      <c r="AB492" s="261"/>
      <c r="AC492" s="261"/>
      <c r="AD492" s="261"/>
      <c r="AE492" s="261"/>
      <c r="AF492" s="261"/>
      <c r="AG492" s="261"/>
      <c r="AH492" s="261"/>
      <c r="AI492" s="261"/>
      <c r="AJ492" s="261"/>
      <c r="AK492" s="261"/>
      <c r="AL492" s="261"/>
      <c r="AM492" s="261"/>
      <c r="AN492" s="261"/>
      <c r="AO492" s="261"/>
      <c r="AP492" s="261"/>
      <c r="AQ492" s="262"/>
      <c r="AR492" s="261"/>
      <c r="AS492" s="263"/>
      <c r="AT492" s="263"/>
      <c r="AU492" s="263"/>
      <c r="AV492" s="263"/>
      <c r="AW492" s="263"/>
      <c r="AX492" s="263"/>
      <c r="AY492" s="263"/>
      <c r="AZ492" s="264"/>
      <c r="BA492" s="264"/>
      <c r="BB492" s="264"/>
      <c r="BC492" s="264"/>
      <c r="BD492" s="264"/>
      <c r="BE492" s="264"/>
      <c r="BF492" s="264"/>
      <c r="BG492" s="264"/>
      <c r="BH492" s="264"/>
      <c r="BI492" s="264"/>
      <c r="BJ492" s="264"/>
      <c r="BK492" s="264"/>
      <c r="BL492" s="264"/>
      <c r="BM492" s="264"/>
      <c r="BN492" s="264"/>
      <c r="BO492" s="264"/>
    </row>
    <row r="493" spans="1:67" s="265" customFormat="1">
      <c r="A493" s="170" t="s">
        <v>1510</v>
      </c>
      <c r="B493" s="169">
        <v>11</v>
      </c>
      <c r="C493" s="261"/>
      <c r="D493" s="261"/>
      <c r="E493" s="261"/>
      <c r="F493" s="261"/>
      <c r="G493" s="261">
        <v>11</v>
      </c>
      <c r="H493" s="261"/>
      <c r="I493" s="261"/>
      <c r="J493" s="261"/>
      <c r="K493" s="261"/>
      <c r="L493" s="261"/>
      <c r="M493" s="261"/>
      <c r="N493" s="261"/>
      <c r="O493" s="261"/>
      <c r="P493" s="261"/>
      <c r="Q493" s="261"/>
      <c r="R493" s="261"/>
      <c r="S493" s="261"/>
      <c r="T493" s="261"/>
      <c r="U493" s="261"/>
      <c r="V493" s="261"/>
      <c r="W493" s="261"/>
      <c r="X493" s="261"/>
      <c r="Y493" s="261"/>
      <c r="Z493" s="261"/>
      <c r="AA493" s="261"/>
      <c r="AB493" s="261"/>
      <c r="AC493" s="261"/>
      <c r="AD493" s="261"/>
      <c r="AE493" s="261"/>
      <c r="AF493" s="261"/>
      <c r="AG493" s="261"/>
      <c r="AH493" s="261"/>
      <c r="AI493" s="261"/>
      <c r="AJ493" s="261"/>
      <c r="AK493" s="261"/>
      <c r="AL493" s="261"/>
      <c r="AM493" s="261"/>
      <c r="AN493" s="261"/>
      <c r="AO493" s="261"/>
      <c r="AP493" s="261"/>
      <c r="AQ493" s="262"/>
      <c r="AR493" s="261"/>
      <c r="AS493" s="263"/>
      <c r="AT493" s="263"/>
      <c r="AU493" s="263"/>
      <c r="AV493" s="263"/>
      <c r="AW493" s="263"/>
      <c r="AX493" s="263"/>
      <c r="AY493" s="263"/>
      <c r="AZ493" s="264"/>
      <c r="BA493" s="264"/>
      <c r="BB493" s="264"/>
      <c r="BC493" s="264"/>
      <c r="BD493" s="264"/>
      <c r="BE493" s="264"/>
      <c r="BF493" s="264"/>
      <c r="BG493" s="264"/>
      <c r="BH493" s="264"/>
      <c r="BI493" s="264"/>
      <c r="BJ493" s="264"/>
      <c r="BK493" s="264"/>
      <c r="BL493" s="264"/>
      <c r="BM493" s="264"/>
      <c r="BN493" s="264"/>
      <c r="BO493" s="264"/>
    </row>
    <row r="494" spans="1:67" s="260" customFormat="1">
      <c r="A494" s="171" t="s">
        <v>1829</v>
      </c>
      <c r="B494" s="167">
        <v>127</v>
      </c>
      <c r="C494" s="256">
        <v>6</v>
      </c>
      <c r="D494" s="256">
        <v>7</v>
      </c>
      <c r="E494" s="256">
        <v>9</v>
      </c>
      <c r="F494" s="256">
        <v>1</v>
      </c>
      <c r="G494" s="256">
        <v>13</v>
      </c>
      <c r="H494" s="256">
        <v>34</v>
      </c>
      <c r="I494" s="256">
        <v>12</v>
      </c>
      <c r="J494" s="256"/>
      <c r="K494" s="256"/>
      <c r="L494" s="256">
        <v>15</v>
      </c>
      <c r="M494" s="256"/>
      <c r="N494" s="256"/>
      <c r="O494" s="256">
        <v>3</v>
      </c>
      <c r="P494" s="256">
        <v>20</v>
      </c>
      <c r="Q494" s="256"/>
      <c r="R494" s="256"/>
      <c r="S494" s="256"/>
      <c r="T494" s="256"/>
      <c r="U494" s="256"/>
      <c r="V494" s="256"/>
      <c r="W494" s="256"/>
      <c r="X494" s="256"/>
      <c r="Y494" s="256"/>
      <c r="Z494" s="256"/>
      <c r="AA494" s="256">
        <v>7</v>
      </c>
      <c r="AB494" s="256"/>
      <c r="AC494" s="256"/>
      <c r="AD494" s="256"/>
      <c r="AE494" s="256"/>
      <c r="AF494" s="256"/>
      <c r="AG494" s="256"/>
      <c r="AH494" s="256"/>
      <c r="AI494" s="256"/>
      <c r="AJ494" s="256"/>
      <c r="AK494" s="256"/>
      <c r="AL494" s="256"/>
      <c r="AM494" s="256"/>
      <c r="AN494" s="256"/>
      <c r="AO494" s="256"/>
      <c r="AP494" s="256"/>
      <c r="AQ494" s="257"/>
      <c r="AR494" s="256"/>
      <c r="AS494" s="258"/>
      <c r="AT494" s="258"/>
      <c r="AU494" s="258"/>
      <c r="AV494" s="258"/>
      <c r="AW494" s="258"/>
      <c r="AX494" s="258"/>
      <c r="AY494" s="258"/>
      <c r="AZ494" s="259"/>
      <c r="BA494" s="259"/>
      <c r="BB494" s="259"/>
      <c r="BC494" s="259"/>
      <c r="BD494" s="259"/>
      <c r="BE494" s="259"/>
      <c r="BF494" s="259"/>
      <c r="BG494" s="259"/>
      <c r="BH494" s="259"/>
      <c r="BI494" s="259"/>
      <c r="BJ494" s="259"/>
      <c r="BK494" s="259"/>
      <c r="BL494" s="259"/>
      <c r="BM494" s="259"/>
      <c r="BN494" s="259"/>
      <c r="BO494" s="259"/>
    </row>
    <row r="495" spans="1:67" s="265" customFormat="1">
      <c r="A495" s="168" t="s">
        <v>1653</v>
      </c>
      <c r="B495" s="169">
        <v>53</v>
      </c>
      <c r="C495" s="261"/>
      <c r="D495" s="261"/>
      <c r="E495" s="261"/>
      <c r="F495" s="261"/>
      <c r="G495" s="261"/>
      <c r="H495" s="261">
        <v>34</v>
      </c>
      <c r="I495" s="261">
        <v>12</v>
      </c>
      <c r="J495" s="261"/>
      <c r="K495" s="261"/>
      <c r="L495" s="261"/>
      <c r="M495" s="261"/>
      <c r="N495" s="261"/>
      <c r="O495" s="261"/>
      <c r="P495" s="261"/>
      <c r="Q495" s="261"/>
      <c r="R495" s="261"/>
      <c r="S495" s="261"/>
      <c r="T495" s="261"/>
      <c r="U495" s="261"/>
      <c r="V495" s="261"/>
      <c r="W495" s="261"/>
      <c r="X495" s="261"/>
      <c r="Y495" s="261"/>
      <c r="Z495" s="261"/>
      <c r="AA495" s="261">
        <v>7</v>
      </c>
      <c r="AB495" s="261"/>
      <c r="AC495" s="261"/>
      <c r="AD495" s="261"/>
      <c r="AE495" s="261"/>
      <c r="AF495" s="261"/>
      <c r="AG495" s="261"/>
      <c r="AH495" s="261"/>
      <c r="AI495" s="261"/>
      <c r="AJ495" s="261"/>
      <c r="AK495" s="261"/>
      <c r="AL495" s="261"/>
      <c r="AM495" s="261"/>
      <c r="AN495" s="261"/>
      <c r="AO495" s="261"/>
      <c r="AP495" s="261"/>
      <c r="AQ495" s="262"/>
      <c r="AR495" s="261"/>
      <c r="AS495" s="263"/>
      <c r="AT495" s="263"/>
      <c r="AU495" s="263"/>
      <c r="AV495" s="263"/>
      <c r="AW495" s="263"/>
      <c r="AX495" s="263"/>
      <c r="AY495" s="263"/>
      <c r="AZ495" s="264"/>
      <c r="BA495" s="264"/>
      <c r="BB495" s="264"/>
      <c r="BC495" s="264"/>
      <c r="BD495" s="264"/>
      <c r="BE495" s="264"/>
      <c r="BF495" s="264"/>
      <c r="BG495" s="264"/>
      <c r="BH495" s="264"/>
      <c r="BI495" s="264"/>
      <c r="BJ495" s="264"/>
      <c r="BK495" s="264"/>
      <c r="BL495" s="264"/>
      <c r="BM495" s="264"/>
      <c r="BN495" s="264"/>
      <c r="BO495" s="264"/>
    </row>
    <row r="496" spans="1:67" s="265" customFormat="1">
      <c r="A496" s="170" t="s">
        <v>1655</v>
      </c>
      <c r="B496" s="169">
        <v>32</v>
      </c>
      <c r="C496" s="261"/>
      <c r="D496" s="261"/>
      <c r="E496" s="261">
        <v>9</v>
      </c>
      <c r="F496" s="261"/>
      <c r="G496" s="261"/>
      <c r="H496" s="261"/>
      <c r="I496" s="261"/>
      <c r="J496" s="261"/>
      <c r="K496" s="261"/>
      <c r="L496" s="261"/>
      <c r="M496" s="261"/>
      <c r="N496" s="261"/>
      <c r="O496" s="261">
        <v>3</v>
      </c>
      <c r="P496" s="261">
        <v>20</v>
      </c>
      <c r="Q496" s="261"/>
      <c r="R496" s="261"/>
      <c r="S496" s="261"/>
      <c r="T496" s="261"/>
      <c r="U496" s="261"/>
      <c r="V496" s="261"/>
      <c r="W496" s="261"/>
      <c r="X496" s="261"/>
      <c r="Y496" s="261"/>
      <c r="Z496" s="261"/>
      <c r="AA496" s="261"/>
      <c r="AB496" s="261"/>
      <c r="AC496" s="261"/>
      <c r="AD496" s="261"/>
      <c r="AE496" s="261"/>
      <c r="AF496" s="261"/>
      <c r="AG496" s="261"/>
      <c r="AH496" s="261"/>
      <c r="AI496" s="261"/>
      <c r="AJ496" s="261"/>
      <c r="AK496" s="261"/>
      <c r="AL496" s="261"/>
      <c r="AM496" s="261"/>
      <c r="AN496" s="261"/>
      <c r="AO496" s="261"/>
      <c r="AP496" s="261"/>
      <c r="AQ496" s="262"/>
      <c r="AR496" s="261"/>
      <c r="AS496" s="263"/>
      <c r="AT496" s="263"/>
      <c r="AU496" s="263"/>
      <c r="AV496" s="263"/>
      <c r="AW496" s="263"/>
      <c r="AX496" s="263"/>
      <c r="AY496" s="263"/>
      <c r="AZ496" s="264"/>
      <c r="BA496" s="264"/>
      <c r="BB496" s="264"/>
      <c r="BC496" s="264"/>
      <c r="BD496" s="264"/>
      <c r="BE496" s="264"/>
      <c r="BF496" s="264"/>
      <c r="BG496" s="264"/>
      <c r="BH496" s="264"/>
      <c r="BI496" s="264"/>
      <c r="BJ496" s="264"/>
      <c r="BK496" s="264"/>
      <c r="BL496" s="264"/>
      <c r="BM496" s="264"/>
      <c r="BN496" s="264"/>
      <c r="BO496" s="264"/>
    </row>
    <row r="497" spans="1:67" s="265" customFormat="1">
      <c r="A497" s="170" t="s">
        <v>1830</v>
      </c>
      <c r="B497" s="169">
        <v>14</v>
      </c>
      <c r="C497" s="261"/>
      <c r="D497" s="261"/>
      <c r="E497" s="261"/>
      <c r="F497" s="261">
        <v>1</v>
      </c>
      <c r="G497" s="261">
        <v>13</v>
      </c>
      <c r="H497" s="261"/>
      <c r="I497" s="261"/>
      <c r="J497" s="261"/>
      <c r="K497" s="261"/>
      <c r="L497" s="261"/>
      <c r="M497" s="261"/>
      <c r="N497" s="261"/>
      <c r="O497" s="261"/>
      <c r="P497" s="261"/>
      <c r="Q497" s="261"/>
      <c r="R497" s="261"/>
      <c r="S497" s="261"/>
      <c r="T497" s="261"/>
      <c r="U497" s="261"/>
      <c r="V497" s="261"/>
      <c r="W497" s="261"/>
      <c r="X497" s="261"/>
      <c r="Y497" s="261"/>
      <c r="Z497" s="261"/>
      <c r="AA497" s="261"/>
      <c r="AB497" s="261"/>
      <c r="AC497" s="261"/>
      <c r="AD497" s="261"/>
      <c r="AE497" s="261"/>
      <c r="AF497" s="261"/>
      <c r="AG497" s="261"/>
      <c r="AH497" s="261"/>
      <c r="AI497" s="261"/>
      <c r="AJ497" s="261"/>
      <c r="AK497" s="261"/>
      <c r="AL497" s="261"/>
      <c r="AM497" s="261"/>
      <c r="AN497" s="261"/>
      <c r="AO497" s="261"/>
      <c r="AP497" s="261"/>
      <c r="AQ497" s="262"/>
      <c r="AR497" s="261"/>
      <c r="AS497" s="263"/>
      <c r="AT497" s="263"/>
      <c r="AU497" s="263"/>
      <c r="AV497" s="263"/>
      <c r="AW497" s="263"/>
      <c r="AX497" s="263"/>
      <c r="AY497" s="263"/>
      <c r="AZ497" s="264"/>
      <c r="BA497" s="264"/>
      <c r="BB497" s="264"/>
      <c r="BC497" s="264"/>
      <c r="BD497" s="264"/>
      <c r="BE497" s="264"/>
      <c r="BF497" s="264"/>
      <c r="BG497" s="264"/>
      <c r="BH497" s="264"/>
      <c r="BI497" s="264"/>
      <c r="BJ497" s="264"/>
      <c r="BK497" s="264"/>
      <c r="BL497" s="264"/>
      <c r="BM497" s="264"/>
      <c r="BN497" s="264"/>
      <c r="BO497" s="264"/>
    </row>
    <row r="498" spans="1:67" s="265" customFormat="1">
      <c r="A498" s="170" t="s">
        <v>1656</v>
      </c>
      <c r="B498" s="169">
        <v>13</v>
      </c>
      <c r="C498" s="261">
        <v>6</v>
      </c>
      <c r="D498" s="261">
        <v>7</v>
      </c>
      <c r="E498" s="261"/>
      <c r="F498" s="261"/>
      <c r="G498" s="261"/>
      <c r="H498" s="261"/>
      <c r="I498" s="261"/>
      <c r="J498" s="261"/>
      <c r="K498" s="261"/>
      <c r="L498" s="261"/>
      <c r="M498" s="261"/>
      <c r="N498" s="261"/>
      <c r="O498" s="261"/>
      <c r="P498" s="261"/>
      <c r="Q498" s="261"/>
      <c r="R498" s="261"/>
      <c r="S498" s="261"/>
      <c r="T498" s="261"/>
      <c r="U498" s="261"/>
      <c r="V498" s="261"/>
      <c r="W498" s="261"/>
      <c r="X498" s="261"/>
      <c r="Y498" s="261"/>
      <c r="Z498" s="261"/>
      <c r="AA498" s="261"/>
      <c r="AB498" s="261"/>
      <c r="AC498" s="261"/>
      <c r="AD498" s="261"/>
      <c r="AE498" s="261"/>
      <c r="AF498" s="261"/>
      <c r="AG498" s="261"/>
      <c r="AH498" s="261"/>
      <c r="AI498" s="261"/>
      <c r="AJ498" s="261"/>
      <c r="AK498" s="261"/>
      <c r="AL498" s="261"/>
      <c r="AM498" s="261"/>
      <c r="AN498" s="261"/>
      <c r="AO498" s="261"/>
      <c r="AP498" s="261"/>
      <c r="AQ498" s="262"/>
      <c r="AR498" s="261"/>
      <c r="AS498" s="263"/>
      <c r="AT498" s="263"/>
      <c r="AU498" s="263"/>
      <c r="AV498" s="263"/>
      <c r="AW498" s="263"/>
      <c r="AX498" s="263"/>
      <c r="AY498" s="263"/>
      <c r="AZ498" s="264"/>
      <c r="BA498" s="264"/>
      <c r="BB498" s="264"/>
      <c r="BC498" s="264"/>
      <c r="BD498" s="264"/>
      <c r="BE498" s="264"/>
      <c r="BF498" s="264"/>
      <c r="BG498" s="264"/>
      <c r="BH498" s="264"/>
      <c r="BI498" s="264"/>
      <c r="BJ498" s="264"/>
      <c r="BK498" s="264"/>
      <c r="BL498" s="264"/>
      <c r="BM498" s="264"/>
      <c r="BN498" s="264"/>
      <c r="BO498" s="264"/>
    </row>
    <row r="499" spans="1:67" s="265" customFormat="1">
      <c r="A499" s="170" t="s">
        <v>1562</v>
      </c>
      <c r="B499" s="169">
        <v>15</v>
      </c>
      <c r="C499" s="261"/>
      <c r="D499" s="261"/>
      <c r="E499" s="261"/>
      <c r="F499" s="261"/>
      <c r="G499" s="261"/>
      <c r="H499" s="261"/>
      <c r="I499" s="261"/>
      <c r="J499" s="261"/>
      <c r="K499" s="261"/>
      <c r="L499" s="261">
        <v>15</v>
      </c>
      <c r="M499" s="261"/>
      <c r="N499" s="261"/>
      <c r="O499" s="261"/>
      <c r="P499" s="261"/>
      <c r="Q499" s="261"/>
      <c r="R499" s="261"/>
      <c r="S499" s="261"/>
      <c r="T499" s="261"/>
      <c r="U499" s="261"/>
      <c r="V499" s="261"/>
      <c r="W499" s="261"/>
      <c r="X499" s="261"/>
      <c r="Y499" s="261"/>
      <c r="Z499" s="261"/>
      <c r="AA499" s="261"/>
      <c r="AB499" s="261"/>
      <c r="AC499" s="261"/>
      <c r="AD499" s="261"/>
      <c r="AE499" s="261"/>
      <c r="AF499" s="261"/>
      <c r="AG499" s="261"/>
      <c r="AH499" s="261"/>
      <c r="AI499" s="261"/>
      <c r="AJ499" s="261"/>
      <c r="AK499" s="261"/>
      <c r="AL499" s="261"/>
      <c r="AM499" s="261"/>
      <c r="AN499" s="261"/>
      <c r="AO499" s="261"/>
      <c r="AP499" s="261"/>
      <c r="AQ499" s="262"/>
      <c r="AR499" s="261"/>
      <c r="AS499" s="263"/>
      <c r="AT499" s="263"/>
      <c r="AU499" s="263"/>
      <c r="AV499" s="263"/>
      <c r="AW499" s="263"/>
      <c r="AX499" s="263"/>
      <c r="AY499" s="263"/>
      <c r="AZ499" s="264"/>
      <c r="BA499" s="264"/>
      <c r="BB499" s="264"/>
      <c r="BC499" s="264"/>
      <c r="BD499" s="264"/>
      <c r="BE499" s="264"/>
      <c r="BF499" s="264"/>
      <c r="BG499" s="264"/>
      <c r="BH499" s="264"/>
      <c r="BI499" s="264"/>
      <c r="BJ499" s="264"/>
      <c r="BK499" s="264"/>
      <c r="BL499" s="264"/>
      <c r="BM499" s="264"/>
      <c r="BN499" s="264"/>
      <c r="BO499" s="264"/>
    </row>
    <row r="500" spans="1:67" s="260" customFormat="1">
      <c r="A500" s="172" t="s">
        <v>1831</v>
      </c>
      <c r="B500" s="173">
        <f>B501+B509+B510+B516</f>
        <v>507</v>
      </c>
      <c r="C500" s="174">
        <f t="shared" ref="C500:AQ500" si="7">C501+C509+C510+C516</f>
        <v>25</v>
      </c>
      <c r="D500" s="174">
        <f t="shared" si="7"/>
        <v>34</v>
      </c>
      <c r="E500" s="174">
        <f t="shared" si="7"/>
        <v>21</v>
      </c>
      <c r="F500" s="174">
        <f t="shared" si="7"/>
        <v>8</v>
      </c>
      <c r="G500" s="174">
        <f t="shared" si="7"/>
        <v>14</v>
      </c>
      <c r="H500" s="174">
        <f t="shared" si="7"/>
        <v>80</v>
      </c>
      <c r="I500" s="174">
        <f t="shared" si="7"/>
        <v>15</v>
      </c>
      <c r="J500" s="174">
        <f t="shared" si="7"/>
        <v>25</v>
      </c>
      <c r="K500" s="174"/>
      <c r="L500" s="174">
        <f t="shared" si="7"/>
        <v>25</v>
      </c>
      <c r="M500" s="174">
        <f t="shared" si="7"/>
        <v>0</v>
      </c>
      <c r="N500" s="174">
        <f t="shared" si="7"/>
        <v>0</v>
      </c>
      <c r="O500" s="174">
        <f t="shared" si="7"/>
        <v>0</v>
      </c>
      <c r="P500" s="174">
        <f t="shared" si="7"/>
        <v>60</v>
      </c>
      <c r="Q500" s="174">
        <f t="shared" si="7"/>
        <v>28</v>
      </c>
      <c r="R500" s="174">
        <f t="shared" si="7"/>
        <v>8</v>
      </c>
      <c r="S500" s="174">
        <f t="shared" si="7"/>
        <v>13</v>
      </c>
      <c r="T500" s="174"/>
      <c r="U500" s="174">
        <f>U501+U509+U510+U516</f>
        <v>0</v>
      </c>
      <c r="V500" s="174">
        <f t="shared" si="7"/>
        <v>0</v>
      </c>
      <c r="W500" s="174"/>
      <c r="X500" s="174">
        <f t="shared" si="7"/>
        <v>0</v>
      </c>
      <c r="Y500" s="174">
        <f t="shared" si="7"/>
        <v>12</v>
      </c>
      <c r="Z500" s="174">
        <f t="shared" si="7"/>
        <v>4</v>
      </c>
      <c r="AA500" s="174">
        <f t="shared" si="7"/>
        <v>6</v>
      </c>
      <c r="AB500" s="174">
        <f t="shared" si="7"/>
        <v>30</v>
      </c>
      <c r="AC500" s="174"/>
      <c r="AD500" s="174">
        <f t="shared" si="7"/>
        <v>15</v>
      </c>
      <c r="AE500" s="174">
        <f t="shared" si="7"/>
        <v>4</v>
      </c>
      <c r="AF500" s="174">
        <f t="shared" si="7"/>
        <v>9</v>
      </c>
      <c r="AG500" s="174">
        <f t="shared" si="7"/>
        <v>9</v>
      </c>
      <c r="AH500" s="174">
        <f t="shared" si="7"/>
        <v>28</v>
      </c>
      <c r="AI500" s="174">
        <f t="shared" si="7"/>
        <v>3</v>
      </c>
      <c r="AJ500" s="174">
        <f t="shared" si="7"/>
        <v>16</v>
      </c>
      <c r="AK500" s="174">
        <f t="shared" si="7"/>
        <v>0</v>
      </c>
      <c r="AL500" s="174">
        <f t="shared" si="7"/>
        <v>10</v>
      </c>
      <c r="AM500" s="174">
        <f t="shared" si="7"/>
        <v>0</v>
      </c>
      <c r="AN500" s="174">
        <f t="shared" si="7"/>
        <v>0</v>
      </c>
      <c r="AO500" s="174">
        <f t="shared" si="7"/>
        <v>5</v>
      </c>
      <c r="AP500" s="174"/>
      <c r="AQ500" s="175">
        <f t="shared" si="7"/>
        <v>0</v>
      </c>
      <c r="AR500" s="256"/>
      <c r="AS500" s="258"/>
      <c r="AT500" s="258"/>
      <c r="AU500" s="258"/>
      <c r="AV500" s="258"/>
      <c r="AW500" s="258"/>
      <c r="AX500" s="258"/>
      <c r="AY500" s="258"/>
      <c r="AZ500" s="259"/>
      <c r="BA500" s="259"/>
      <c r="BB500" s="259"/>
      <c r="BC500" s="259"/>
      <c r="BD500" s="259"/>
      <c r="BE500" s="259"/>
      <c r="BF500" s="259"/>
      <c r="BG500" s="259"/>
      <c r="BH500" s="259"/>
      <c r="BI500" s="259"/>
      <c r="BJ500" s="259"/>
      <c r="BK500" s="259"/>
      <c r="BL500" s="259"/>
      <c r="BM500" s="259"/>
      <c r="BN500" s="259"/>
      <c r="BO500" s="259"/>
    </row>
    <row r="501" spans="1:67" s="355" customFormat="1">
      <c r="A501" s="176" t="s">
        <v>1832</v>
      </c>
      <c r="B501" s="177">
        <f>B502+B503+B504+B505+B506+B507+B508</f>
        <v>228</v>
      </c>
      <c r="C501" s="351"/>
      <c r="D501" s="351"/>
      <c r="E501" s="351">
        <v>21</v>
      </c>
      <c r="F501" s="351"/>
      <c r="G501" s="351"/>
      <c r="H501" s="351">
        <v>80</v>
      </c>
      <c r="I501" s="351">
        <v>9</v>
      </c>
      <c r="J501" s="351">
        <v>25</v>
      </c>
      <c r="K501" s="351"/>
      <c r="L501" s="351"/>
      <c r="M501" s="351"/>
      <c r="N501" s="351"/>
      <c r="O501" s="351"/>
      <c r="P501" s="351"/>
      <c r="Q501" s="351"/>
      <c r="R501" s="351"/>
      <c r="S501" s="351"/>
      <c r="T501" s="351"/>
      <c r="U501" s="351"/>
      <c r="V501" s="351"/>
      <c r="W501" s="351"/>
      <c r="X501" s="351"/>
      <c r="Y501" s="351">
        <v>8</v>
      </c>
      <c r="Z501" s="351">
        <v>4</v>
      </c>
      <c r="AA501" s="351">
        <v>6</v>
      </c>
      <c r="AB501" s="351">
        <v>30</v>
      </c>
      <c r="AC501" s="351"/>
      <c r="AD501" s="351">
        <v>15</v>
      </c>
      <c r="AE501" s="351">
        <v>4</v>
      </c>
      <c r="AF501" s="351">
        <v>9</v>
      </c>
      <c r="AG501" s="351">
        <v>9</v>
      </c>
      <c r="AH501" s="351"/>
      <c r="AI501" s="351">
        <v>3</v>
      </c>
      <c r="AJ501" s="351"/>
      <c r="AK501" s="351"/>
      <c r="AL501" s="351"/>
      <c r="AM501" s="351"/>
      <c r="AN501" s="351"/>
      <c r="AO501" s="351">
        <v>5</v>
      </c>
      <c r="AP501" s="351"/>
      <c r="AQ501" s="352"/>
      <c r="AR501" s="351"/>
      <c r="AS501" s="353"/>
      <c r="AT501" s="353"/>
      <c r="AU501" s="353"/>
      <c r="AV501" s="353"/>
      <c r="AW501" s="353"/>
      <c r="AX501" s="353"/>
      <c r="AY501" s="353"/>
      <c r="AZ501" s="354"/>
      <c r="BA501" s="354"/>
      <c r="BB501" s="354"/>
      <c r="BC501" s="354"/>
      <c r="BD501" s="354"/>
      <c r="BE501" s="354"/>
      <c r="BF501" s="354"/>
      <c r="BG501" s="354"/>
      <c r="BH501" s="354"/>
      <c r="BI501" s="354"/>
      <c r="BJ501" s="354"/>
      <c r="BK501" s="354"/>
      <c r="BL501" s="354"/>
      <c r="BM501" s="354"/>
      <c r="BN501" s="354"/>
      <c r="BO501" s="354"/>
    </row>
    <row r="502" spans="1:67" s="265" customFormat="1">
      <c r="A502" s="178" t="s">
        <v>1833</v>
      </c>
      <c r="B502" s="179">
        <v>36</v>
      </c>
      <c r="C502" s="261"/>
      <c r="D502" s="261"/>
      <c r="E502" s="261"/>
      <c r="F502" s="261"/>
      <c r="G502" s="261"/>
      <c r="H502" s="261"/>
      <c r="I502" s="261"/>
      <c r="J502" s="261"/>
      <c r="K502" s="261"/>
      <c r="L502" s="261"/>
      <c r="M502" s="261"/>
      <c r="N502" s="261"/>
      <c r="O502" s="261"/>
      <c r="P502" s="261"/>
      <c r="Q502" s="261"/>
      <c r="R502" s="261"/>
      <c r="S502" s="261"/>
      <c r="T502" s="261"/>
      <c r="U502" s="261"/>
      <c r="V502" s="261"/>
      <c r="W502" s="261"/>
      <c r="X502" s="261"/>
      <c r="Y502" s="261"/>
      <c r="Z502" s="261"/>
      <c r="AA502" s="261">
        <v>6</v>
      </c>
      <c r="AB502" s="261">
        <v>30</v>
      </c>
      <c r="AC502" s="261"/>
      <c r="AD502" s="261"/>
      <c r="AE502" s="261"/>
      <c r="AF502" s="261"/>
      <c r="AG502" s="261"/>
      <c r="AH502" s="261"/>
      <c r="AI502" s="261"/>
      <c r="AJ502" s="261"/>
      <c r="AK502" s="261"/>
      <c r="AL502" s="261"/>
      <c r="AM502" s="261"/>
      <c r="AN502" s="261"/>
      <c r="AO502" s="261"/>
      <c r="AP502" s="261"/>
      <c r="AQ502" s="262"/>
      <c r="AR502" s="261"/>
      <c r="AS502" s="263"/>
      <c r="AT502" s="263"/>
      <c r="AU502" s="263"/>
      <c r="AV502" s="263"/>
      <c r="AW502" s="263"/>
      <c r="AX502" s="263"/>
      <c r="AY502" s="263"/>
      <c r="AZ502" s="264"/>
      <c r="BA502" s="264"/>
      <c r="BB502" s="264"/>
      <c r="BC502" s="264"/>
      <c r="BD502" s="264"/>
      <c r="BE502" s="264"/>
      <c r="BF502" s="264"/>
      <c r="BG502" s="264"/>
      <c r="BH502" s="264"/>
      <c r="BI502" s="264"/>
      <c r="BJ502" s="264"/>
      <c r="BK502" s="264"/>
      <c r="BL502" s="264"/>
      <c r="BM502" s="264"/>
      <c r="BN502" s="264"/>
      <c r="BO502" s="264"/>
    </row>
    <row r="503" spans="1:67" s="265" customFormat="1">
      <c r="A503" s="178" t="s">
        <v>1834</v>
      </c>
      <c r="B503" s="179">
        <v>54</v>
      </c>
      <c r="C503" s="261"/>
      <c r="D503" s="261"/>
      <c r="E503" s="261"/>
      <c r="F503" s="261"/>
      <c r="G503" s="261"/>
      <c r="H503" s="261">
        <v>42</v>
      </c>
      <c r="I503" s="261"/>
      <c r="J503" s="261"/>
      <c r="K503" s="261"/>
      <c r="L503" s="261"/>
      <c r="M503" s="261"/>
      <c r="N503" s="261"/>
      <c r="O503" s="261"/>
      <c r="P503" s="261"/>
      <c r="Q503" s="261"/>
      <c r="R503" s="261"/>
      <c r="S503" s="261"/>
      <c r="T503" s="261"/>
      <c r="U503" s="261"/>
      <c r="V503" s="261"/>
      <c r="W503" s="261"/>
      <c r="X503" s="261"/>
      <c r="Y503" s="261"/>
      <c r="Z503" s="261">
        <v>4</v>
      </c>
      <c r="AA503" s="261"/>
      <c r="AB503" s="261"/>
      <c r="AC503" s="261"/>
      <c r="AD503" s="261"/>
      <c r="AE503" s="261"/>
      <c r="AF503" s="261"/>
      <c r="AG503" s="261"/>
      <c r="AH503" s="261"/>
      <c r="AI503" s="261">
        <v>3</v>
      </c>
      <c r="AJ503" s="261"/>
      <c r="AK503" s="261"/>
      <c r="AL503" s="261"/>
      <c r="AM503" s="261"/>
      <c r="AN503" s="261"/>
      <c r="AO503" s="261">
        <v>5</v>
      </c>
      <c r="AP503" s="261"/>
      <c r="AQ503" s="262"/>
      <c r="AR503" s="261"/>
      <c r="AS503" s="263"/>
      <c r="AT503" s="263"/>
      <c r="AU503" s="263"/>
      <c r="AV503" s="263"/>
      <c r="AW503" s="263"/>
      <c r="AX503" s="263"/>
      <c r="AY503" s="263"/>
      <c r="AZ503" s="264"/>
      <c r="BA503" s="264"/>
      <c r="BB503" s="264"/>
      <c r="BC503" s="264"/>
      <c r="BD503" s="264"/>
      <c r="BE503" s="264"/>
      <c r="BF503" s="264"/>
      <c r="BG503" s="264"/>
      <c r="BH503" s="264"/>
      <c r="BI503" s="264"/>
      <c r="BJ503" s="264"/>
      <c r="BK503" s="264"/>
      <c r="BL503" s="264"/>
      <c r="BM503" s="264"/>
      <c r="BN503" s="264"/>
      <c r="BO503" s="264"/>
    </row>
    <row r="504" spans="1:67" s="265" customFormat="1">
      <c r="A504" s="178" t="s">
        <v>1835</v>
      </c>
      <c r="B504" s="179">
        <v>50</v>
      </c>
      <c r="C504" s="261"/>
      <c r="D504" s="261"/>
      <c r="E504" s="261"/>
      <c r="F504" s="261"/>
      <c r="G504" s="261"/>
      <c r="H504" s="261">
        <v>38</v>
      </c>
      <c r="I504" s="261"/>
      <c r="J504" s="261"/>
      <c r="K504" s="261"/>
      <c r="L504" s="261"/>
      <c r="M504" s="261"/>
      <c r="N504" s="261"/>
      <c r="O504" s="261"/>
      <c r="P504" s="261"/>
      <c r="Q504" s="261"/>
      <c r="R504" s="261"/>
      <c r="S504" s="261"/>
      <c r="T504" s="261"/>
      <c r="U504" s="261"/>
      <c r="V504" s="261"/>
      <c r="W504" s="261"/>
      <c r="X504" s="261"/>
      <c r="Y504" s="261">
        <v>8</v>
      </c>
      <c r="Z504" s="261"/>
      <c r="AA504" s="261"/>
      <c r="AB504" s="261"/>
      <c r="AC504" s="261"/>
      <c r="AD504" s="261"/>
      <c r="AE504" s="261">
        <v>4</v>
      </c>
      <c r="AF504" s="261"/>
      <c r="AG504" s="261"/>
      <c r="AH504" s="261"/>
      <c r="AI504" s="261"/>
      <c r="AJ504" s="261"/>
      <c r="AK504" s="261"/>
      <c r="AL504" s="261"/>
      <c r="AM504" s="261"/>
      <c r="AN504" s="261"/>
      <c r="AO504" s="261"/>
      <c r="AP504" s="261"/>
      <c r="AQ504" s="262"/>
      <c r="AR504" s="261"/>
      <c r="AS504" s="263"/>
      <c r="AT504" s="263"/>
      <c r="AU504" s="263"/>
      <c r="AV504" s="263"/>
      <c r="AW504" s="263"/>
      <c r="AX504" s="263"/>
      <c r="AY504" s="263"/>
      <c r="AZ504" s="264"/>
      <c r="BA504" s="264"/>
      <c r="BB504" s="264"/>
      <c r="BC504" s="264"/>
      <c r="BD504" s="264"/>
      <c r="BE504" s="264"/>
      <c r="BF504" s="264"/>
      <c r="BG504" s="264"/>
      <c r="BH504" s="264"/>
      <c r="BI504" s="264"/>
      <c r="BJ504" s="264"/>
      <c r="BK504" s="264"/>
      <c r="BL504" s="264"/>
      <c r="BM504" s="264"/>
      <c r="BN504" s="264"/>
      <c r="BO504" s="264"/>
    </row>
    <row r="505" spans="1:67" s="265" customFormat="1">
      <c r="A505" s="178" t="s">
        <v>1836</v>
      </c>
      <c r="B505" s="179">
        <v>21</v>
      </c>
      <c r="C505" s="261"/>
      <c r="D505" s="261"/>
      <c r="E505" s="261">
        <v>21</v>
      </c>
      <c r="F505" s="261"/>
      <c r="G505" s="261"/>
      <c r="H505" s="261"/>
      <c r="I505" s="261"/>
      <c r="J505" s="261"/>
      <c r="K505" s="261"/>
      <c r="L505" s="261"/>
      <c r="M505" s="261"/>
      <c r="N505" s="261"/>
      <c r="O505" s="261"/>
      <c r="P505" s="261"/>
      <c r="Q505" s="261"/>
      <c r="R505" s="261"/>
      <c r="S505" s="261"/>
      <c r="T505" s="261"/>
      <c r="U505" s="261"/>
      <c r="V505" s="261"/>
      <c r="W505" s="261"/>
      <c r="X505" s="261"/>
      <c r="Y505" s="261"/>
      <c r="Z505" s="261"/>
      <c r="AA505" s="261"/>
      <c r="AB505" s="261"/>
      <c r="AC505" s="261"/>
      <c r="AD505" s="261"/>
      <c r="AE505" s="261"/>
      <c r="AF505" s="261"/>
      <c r="AG505" s="261"/>
      <c r="AH505" s="261"/>
      <c r="AI505" s="261"/>
      <c r="AJ505" s="261"/>
      <c r="AK505" s="261"/>
      <c r="AL505" s="261"/>
      <c r="AM505" s="261"/>
      <c r="AN505" s="261"/>
      <c r="AO505" s="261"/>
      <c r="AP505" s="261"/>
      <c r="AQ505" s="262"/>
      <c r="AR505" s="261"/>
      <c r="AS505" s="263"/>
      <c r="AT505" s="263"/>
      <c r="AU505" s="263"/>
      <c r="AV505" s="263"/>
      <c r="AW505" s="263"/>
      <c r="AX505" s="263"/>
      <c r="AY505" s="263"/>
      <c r="AZ505" s="264"/>
      <c r="BA505" s="264"/>
      <c r="BB505" s="264"/>
      <c r="BC505" s="264"/>
      <c r="BD505" s="264"/>
      <c r="BE505" s="264"/>
      <c r="BF505" s="264"/>
      <c r="BG505" s="264"/>
      <c r="BH505" s="264"/>
      <c r="BI505" s="264"/>
      <c r="BJ505" s="264"/>
      <c r="BK505" s="264"/>
      <c r="BL505" s="264"/>
      <c r="BM505" s="264"/>
      <c r="BN505" s="264"/>
      <c r="BO505" s="264"/>
    </row>
    <row r="506" spans="1:67" s="265" customFormat="1">
      <c r="A506" s="180" t="s">
        <v>1837</v>
      </c>
      <c r="B506" s="179">
        <v>18</v>
      </c>
      <c r="C506" s="261"/>
      <c r="D506" s="261"/>
      <c r="E506" s="261"/>
      <c r="F506" s="261"/>
      <c r="G506" s="261"/>
      <c r="H506" s="261"/>
      <c r="I506" s="261"/>
      <c r="J506" s="261"/>
      <c r="K506" s="261"/>
      <c r="L506" s="261"/>
      <c r="M506" s="261"/>
      <c r="N506" s="261"/>
      <c r="O506" s="261"/>
      <c r="P506" s="261"/>
      <c r="Q506" s="261"/>
      <c r="R506" s="261"/>
      <c r="S506" s="261"/>
      <c r="T506" s="261"/>
      <c r="U506" s="261"/>
      <c r="V506" s="261"/>
      <c r="W506" s="261"/>
      <c r="X506" s="261"/>
      <c r="Y506" s="261"/>
      <c r="Z506" s="261"/>
      <c r="AA506" s="261"/>
      <c r="AB506" s="261"/>
      <c r="AC506" s="261"/>
      <c r="AD506" s="261"/>
      <c r="AE506" s="261"/>
      <c r="AF506" s="261">
        <v>9</v>
      </c>
      <c r="AG506" s="261">
        <v>9</v>
      </c>
      <c r="AH506" s="261"/>
      <c r="AI506" s="261"/>
      <c r="AJ506" s="261"/>
      <c r="AK506" s="261"/>
      <c r="AL506" s="261"/>
      <c r="AM506" s="261"/>
      <c r="AN506" s="261"/>
      <c r="AO506" s="261"/>
      <c r="AP506" s="261"/>
      <c r="AQ506" s="262"/>
      <c r="AR506" s="261"/>
      <c r="AS506" s="263"/>
      <c r="AT506" s="263"/>
      <c r="AU506" s="263"/>
      <c r="AV506" s="263"/>
      <c r="AW506" s="263"/>
      <c r="AX506" s="263"/>
      <c r="AY506" s="263"/>
      <c r="AZ506" s="264"/>
      <c r="BA506" s="264"/>
      <c r="BB506" s="264"/>
      <c r="BC506" s="264"/>
      <c r="BD506" s="264"/>
      <c r="BE506" s="264"/>
      <c r="BF506" s="264"/>
      <c r="BG506" s="264"/>
      <c r="BH506" s="264"/>
      <c r="BI506" s="264"/>
      <c r="BJ506" s="264"/>
      <c r="BK506" s="264"/>
      <c r="BL506" s="264"/>
      <c r="BM506" s="264"/>
      <c r="BN506" s="264"/>
      <c r="BO506" s="264"/>
    </row>
    <row r="507" spans="1:67" s="265" customFormat="1">
      <c r="A507" s="178" t="s">
        <v>1838</v>
      </c>
      <c r="B507" s="179">
        <v>34</v>
      </c>
      <c r="C507" s="261"/>
      <c r="D507" s="261"/>
      <c r="E507" s="261"/>
      <c r="F507" s="261"/>
      <c r="G507" s="261"/>
      <c r="H507" s="261"/>
      <c r="I507" s="261">
        <v>9</v>
      </c>
      <c r="J507" s="261">
        <v>25</v>
      </c>
      <c r="K507" s="261"/>
      <c r="L507" s="261"/>
      <c r="M507" s="261"/>
      <c r="N507" s="261"/>
      <c r="O507" s="261"/>
      <c r="P507" s="261"/>
      <c r="Q507" s="261"/>
      <c r="R507" s="261"/>
      <c r="S507" s="261"/>
      <c r="T507" s="261"/>
      <c r="U507" s="261"/>
      <c r="V507" s="261"/>
      <c r="W507" s="261"/>
      <c r="X507" s="261"/>
      <c r="Y507" s="261"/>
      <c r="Z507" s="261"/>
      <c r="AA507" s="261"/>
      <c r="AB507" s="261"/>
      <c r="AC507" s="261"/>
      <c r="AD507" s="261"/>
      <c r="AE507" s="261"/>
      <c r="AF507" s="261"/>
      <c r="AG507" s="261"/>
      <c r="AH507" s="261"/>
      <c r="AI507" s="261"/>
      <c r="AJ507" s="261"/>
      <c r="AK507" s="261"/>
      <c r="AL507" s="261"/>
      <c r="AM507" s="261"/>
      <c r="AN507" s="261"/>
      <c r="AO507" s="261"/>
      <c r="AP507" s="261"/>
      <c r="AQ507" s="262"/>
      <c r="AR507" s="261"/>
      <c r="AS507" s="263"/>
      <c r="AT507" s="263"/>
      <c r="AU507" s="263"/>
      <c r="AV507" s="263"/>
      <c r="AW507" s="263"/>
      <c r="AX507" s="263"/>
      <c r="AY507" s="263"/>
      <c r="AZ507" s="264"/>
      <c r="BA507" s="264"/>
      <c r="BB507" s="264"/>
      <c r="BC507" s="264"/>
      <c r="BD507" s="264"/>
      <c r="BE507" s="264"/>
      <c r="BF507" s="264"/>
      <c r="BG507" s="264"/>
      <c r="BH507" s="264"/>
      <c r="BI507" s="264"/>
      <c r="BJ507" s="264"/>
      <c r="BK507" s="264"/>
      <c r="BL507" s="264"/>
      <c r="BM507" s="264"/>
      <c r="BN507" s="264"/>
      <c r="BO507" s="264"/>
    </row>
    <row r="508" spans="1:67" s="265" customFormat="1">
      <c r="A508" s="181" t="s">
        <v>1839</v>
      </c>
      <c r="B508" s="179">
        <v>15</v>
      </c>
      <c r="C508" s="261"/>
      <c r="D508" s="261"/>
      <c r="E508" s="261"/>
      <c r="F508" s="261"/>
      <c r="G508" s="261"/>
      <c r="H508" s="261"/>
      <c r="I508" s="261"/>
      <c r="J508" s="261"/>
      <c r="K508" s="261"/>
      <c r="L508" s="261"/>
      <c r="M508" s="261"/>
      <c r="N508" s="261"/>
      <c r="O508" s="261"/>
      <c r="P508" s="261"/>
      <c r="Q508" s="261"/>
      <c r="R508" s="261"/>
      <c r="S508" s="261"/>
      <c r="T508" s="261"/>
      <c r="U508" s="261"/>
      <c r="V508" s="261"/>
      <c r="W508" s="261"/>
      <c r="X508" s="261"/>
      <c r="Y508" s="261"/>
      <c r="Z508" s="261"/>
      <c r="AA508" s="261"/>
      <c r="AB508" s="261"/>
      <c r="AC508" s="261"/>
      <c r="AD508" s="261">
        <v>15</v>
      </c>
      <c r="AE508" s="261"/>
      <c r="AF508" s="261"/>
      <c r="AG508" s="261"/>
      <c r="AH508" s="261"/>
      <c r="AI508" s="261"/>
      <c r="AJ508" s="261"/>
      <c r="AK508" s="261"/>
      <c r="AL508" s="261"/>
      <c r="AM508" s="261"/>
      <c r="AN508" s="261"/>
      <c r="AO508" s="261"/>
      <c r="AP508" s="261"/>
      <c r="AQ508" s="262"/>
      <c r="AR508" s="261"/>
      <c r="AS508" s="263"/>
      <c r="AT508" s="263"/>
      <c r="AU508" s="263"/>
      <c r="AV508" s="263"/>
      <c r="AW508" s="263"/>
      <c r="AX508" s="263"/>
      <c r="AY508" s="263"/>
      <c r="AZ508" s="264"/>
      <c r="BA508" s="264"/>
      <c r="BB508" s="264"/>
      <c r="BC508" s="264"/>
      <c r="BD508" s="264"/>
      <c r="BE508" s="264"/>
      <c r="BF508" s="264"/>
      <c r="BG508" s="264"/>
      <c r="BH508" s="264"/>
      <c r="BI508" s="264"/>
      <c r="BJ508" s="264"/>
      <c r="BK508" s="264"/>
      <c r="BL508" s="264"/>
      <c r="BM508" s="264"/>
      <c r="BN508" s="264"/>
      <c r="BO508" s="264"/>
    </row>
    <row r="509" spans="1:67" s="360" customFormat="1">
      <c r="A509" s="182" t="s">
        <v>1840</v>
      </c>
      <c r="B509" s="183">
        <v>59</v>
      </c>
      <c r="C509" s="356">
        <v>25</v>
      </c>
      <c r="D509" s="356">
        <v>34</v>
      </c>
      <c r="E509" s="356"/>
      <c r="F509" s="356"/>
      <c r="G509" s="356"/>
      <c r="H509" s="356"/>
      <c r="I509" s="356"/>
      <c r="J509" s="356"/>
      <c r="K509" s="356"/>
      <c r="L509" s="356"/>
      <c r="M509" s="356"/>
      <c r="N509" s="356"/>
      <c r="O509" s="356"/>
      <c r="P509" s="356"/>
      <c r="Q509" s="356"/>
      <c r="R509" s="356"/>
      <c r="S509" s="356"/>
      <c r="T509" s="356"/>
      <c r="U509" s="356"/>
      <c r="V509" s="356"/>
      <c r="W509" s="356"/>
      <c r="X509" s="356"/>
      <c r="Y509" s="356"/>
      <c r="Z509" s="356"/>
      <c r="AA509" s="356"/>
      <c r="AB509" s="356"/>
      <c r="AC509" s="356"/>
      <c r="AD509" s="356"/>
      <c r="AE509" s="356"/>
      <c r="AF509" s="356"/>
      <c r="AG509" s="356"/>
      <c r="AH509" s="356"/>
      <c r="AI509" s="356"/>
      <c r="AJ509" s="356"/>
      <c r="AK509" s="356"/>
      <c r="AL509" s="356"/>
      <c r="AM509" s="356"/>
      <c r="AN509" s="356"/>
      <c r="AO509" s="356"/>
      <c r="AP509" s="356"/>
      <c r="AQ509" s="357"/>
      <c r="AR509" s="356"/>
      <c r="AS509" s="358"/>
      <c r="AT509" s="358"/>
      <c r="AU509" s="358"/>
      <c r="AV509" s="358"/>
      <c r="AW509" s="358"/>
      <c r="AX509" s="358"/>
      <c r="AY509" s="358"/>
      <c r="AZ509" s="359"/>
      <c r="BA509" s="359"/>
      <c r="BB509" s="359"/>
      <c r="BC509" s="359"/>
      <c r="BD509" s="359"/>
      <c r="BE509" s="359"/>
      <c r="BF509" s="359"/>
      <c r="BG509" s="359"/>
      <c r="BH509" s="359"/>
      <c r="BI509" s="359"/>
      <c r="BJ509" s="359"/>
      <c r="BK509" s="359"/>
      <c r="BL509" s="359"/>
      <c r="BM509" s="359"/>
      <c r="BN509" s="359"/>
      <c r="BO509" s="359"/>
    </row>
    <row r="510" spans="1:67" s="355" customFormat="1">
      <c r="A510" s="184" t="s">
        <v>1841</v>
      </c>
      <c r="B510" s="185">
        <f>B511+B512+B513+B514+B515</f>
        <v>153</v>
      </c>
      <c r="C510" s="351"/>
      <c r="D510" s="351"/>
      <c r="E510" s="351"/>
      <c r="F510" s="351"/>
      <c r="G510" s="351"/>
      <c r="H510" s="351"/>
      <c r="I510" s="351"/>
      <c r="J510" s="351"/>
      <c r="K510" s="351"/>
      <c r="L510" s="351">
        <v>25</v>
      </c>
      <c r="M510" s="351"/>
      <c r="N510" s="351"/>
      <c r="O510" s="351"/>
      <c r="P510" s="351">
        <v>46</v>
      </c>
      <c r="Q510" s="351">
        <v>23</v>
      </c>
      <c r="R510" s="351">
        <v>8</v>
      </c>
      <c r="S510" s="351">
        <v>9</v>
      </c>
      <c r="T510" s="351"/>
      <c r="U510" s="351"/>
      <c r="V510" s="351"/>
      <c r="W510" s="351"/>
      <c r="X510" s="351"/>
      <c r="Y510" s="351"/>
      <c r="Z510" s="351"/>
      <c r="AA510" s="351"/>
      <c r="AB510" s="351"/>
      <c r="AC510" s="351"/>
      <c r="AD510" s="351"/>
      <c r="AE510" s="351"/>
      <c r="AF510" s="351"/>
      <c r="AG510" s="351"/>
      <c r="AH510" s="351">
        <v>28</v>
      </c>
      <c r="AI510" s="351"/>
      <c r="AJ510" s="351">
        <v>14</v>
      </c>
      <c r="AK510" s="351"/>
      <c r="AL510" s="351"/>
      <c r="AM510" s="351"/>
      <c r="AN510" s="351"/>
      <c r="AO510" s="351"/>
      <c r="AP510" s="351"/>
      <c r="AQ510" s="352"/>
      <c r="AR510" s="351"/>
      <c r="AS510" s="353"/>
      <c r="AT510" s="353"/>
      <c r="AU510" s="353"/>
      <c r="AV510" s="353"/>
      <c r="AW510" s="353"/>
      <c r="AX510" s="353"/>
      <c r="AY510" s="353"/>
      <c r="AZ510" s="354"/>
      <c r="BA510" s="354"/>
      <c r="BB510" s="354"/>
      <c r="BC510" s="354"/>
      <c r="BD510" s="354"/>
      <c r="BE510" s="354"/>
      <c r="BF510" s="354"/>
      <c r="BG510" s="354"/>
      <c r="BH510" s="354"/>
      <c r="BI510" s="354"/>
      <c r="BJ510" s="354"/>
      <c r="BK510" s="354"/>
      <c r="BL510" s="354"/>
      <c r="BM510" s="354"/>
      <c r="BN510" s="354"/>
      <c r="BO510" s="354"/>
    </row>
    <row r="511" spans="1:67" s="265" customFormat="1">
      <c r="A511" s="186" t="s">
        <v>1842</v>
      </c>
      <c r="B511" s="187">
        <v>36</v>
      </c>
      <c r="C511" s="261"/>
      <c r="D511" s="261"/>
      <c r="E511" s="261"/>
      <c r="F511" s="261"/>
      <c r="G511" s="261"/>
      <c r="H511" s="261"/>
      <c r="I511" s="261"/>
      <c r="J511" s="261"/>
      <c r="K511" s="261"/>
      <c r="L511" s="261"/>
      <c r="M511" s="261"/>
      <c r="N511" s="261"/>
      <c r="O511" s="261"/>
      <c r="P511" s="261">
        <v>36</v>
      </c>
      <c r="Q511" s="261"/>
      <c r="R511" s="261"/>
      <c r="S511" s="261"/>
      <c r="T511" s="261"/>
      <c r="U511" s="261"/>
      <c r="V511" s="261"/>
      <c r="W511" s="261"/>
      <c r="X511" s="261"/>
      <c r="Y511" s="261"/>
      <c r="Z511" s="261"/>
      <c r="AA511" s="261"/>
      <c r="AB511" s="261"/>
      <c r="AC511" s="261"/>
      <c r="AD511" s="261"/>
      <c r="AE511" s="261"/>
      <c r="AF511" s="261"/>
      <c r="AG511" s="261"/>
      <c r="AH511" s="261"/>
      <c r="AI511" s="261"/>
      <c r="AJ511" s="261"/>
      <c r="AK511" s="261"/>
      <c r="AL511" s="261"/>
      <c r="AM511" s="261"/>
      <c r="AN511" s="261"/>
      <c r="AO511" s="261"/>
      <c r="AP511" s="261"/>
      <c r="AQ511" s="262"/>
      <c r="AR511" s="261"/>
      <c r="AS511" s="263"/>
      <c r="AT511" s="263"/>
      <c r="AU511" s="263"/>
      <c r="AV511" s="263"/>
      <c r="AW511" s="263"/>
      <c r="AX511" s="263"/>
      <c r="AY511" s="263"/>
      <c r="AZ511" s="264"/>
      <c r="BA511" s="264"/>
      <c r="BB511" s="264"/>
      <c r="BC511" s="264"/>
      <c r="BD511" s="264"/>
      <c r="BE511" s="264"/>
      <c r="BF511" s="264"/>
      <c r="BG511" s="264"/>
      <c r="BH511" s="264"/>
      <c r="BI511" s="264"/>
      <c r="BJ511" s="264"/>
      <c r="BK511" s="264"/>
      <c r="BL511" s="264"/>
      <c r="BM511" s="264"/>
      <c r="BN511" s="264"/>
      <c r="BO511" s="264"/>
    </row>
    <row r="512" spans="1:67" s="265" customFormat="1">
      <c r="A512" s="186" t="s">
        <v>1843</v>
      </c>
      <c r="B512" s="187">
        <v>40</v>
      </c>
      <c r="C512" s="261"/>
      <c r="D512" s="261"/>
      <c r="E512" s="261"/>
      <c r="F512" s="261"/>
      <c r="G512" s="261"/>
      <c r="H512" s="261"/>
      <c r="I512" s="261"/>
      <c r="J512" s="261"/>
      <c r="K512" s="261"/>
      <c r="L512" s="261"/>
      <c r="M512" s="261"/>
      <c r="N512" s="261"/>
      <c r="O512" s="261"/>
      <c r="P512" s="261"/>
      <c r="Q512" s="261">
        <v>23</v>
      </c>
      <c r="R512" s="261">
        <v>8</v>
      </c>
      <c r="S512" s="261">
        <v>9</v>
      </c>
      <c r="T512" s="261"/>
      <c r="U512" s="261"/>
      <c r="V512" s="261"/>
      <c r="W512" s="261"/>
      <c r="X512" s="261"/>
      <c r="Y512" s="261"/>
      <c r="Z512" s="261"/>
      <c r="AA512" s="261"/>
      <c r="AB512" s="261"/>
      <c r="AC512" s="261"/>
      <c r="AD512" s="261"/>
      <c r="AE512" s="261"/>
      <c r="AF512" s="261"/>
      <c r="AG512" s="261"/>
      <c r="AH512" s="261"/>
      <c r="AI512" s="261"/>
      <c r="AJ512" s="261"/>
      <c r="AK512" s="261"/>
      <c r="AL512" s="261"/>
      <c r="AM512" s="261"/>
      <c r="AN512" s="261"/>
      <c r="AO512" s="261"/>
      <c r="AP512" s="261"/>
      <c r="AQ512" s="262"/>
      <c r="AR512" s="261"/>
      <c r="AS512" s="263"/>
      <c r="AT512" s="263"/>
      <c r="AU512" s="263"/>
      <c r="AV512" s="263"/>
      <c r="AW512" s="263"/>
      <c r="AX512" s="263"/>
      <c r="AY512" s="263"/>
      <c r="AZ512" s="264"/>
      <c r="BA512" s="264"/>
      <c r="BB512" s="264"/>
      <c r="BC512" s="264"/>
      <c r="BD512" s="264"/>
      <c r="BE512" s="264"/>
      <c r="BF512" s="264"/>
      <c r="BG512" s="264"/>
      <c r="BH512" s="264"/>
      <c r="BI512" s="264"/>
      <c r="BJ512" s="264"/>
      <c r="BK512" s="264"/>
      <c r="BL512" s="264"/>
      <c r="BM512" s="264"/>
      <c r="BN512" s="264"/>
      <c r="BO512" s="264"/>
    </row>
    <row r="513" spans="1:67" s="265" customFormat="1">
      <c r="A513" s="186" t="s">
        <v>1844</v>
      </c>
      <c r="B513" s="187">
        <v>24</v>
      </c>
      <c r="C513" s="261"/>
      <c r="D513" s="261"/>
      <c r="E513" s="261"/>
      <c r="F513" s="261"/>
      <c r="G513" s="261"/>
      <c r="H513" s="261"/>
      <c r="I513" s="261"/>
      <c r="J513" s="261"/>
      <c r="K513" s="261"/>
      <c r="L513" s="261"/>
      <c r="M513" s="261"/>
      <c r="N513" s="261"/>
      <c r="O513" s="261"/>
      <c r="P513" s="261">
        <v>10</v>
      </c>
      <c r="Q513" s="261"/>
      <c r="R513" s="261"/>
      <c r="S513" s="261"/>
      <c r="T513" s="261"/>
      <c r="U513" s="261"/>
      <c r="V513" s="261"/>
      <c r="W513" s="261"/>
      <c r="X513" s="261"/>
      <c r="Y513" s="261"/>
      <c r="Z513" s="261"/>
      <c r="AA513" s="261"/>
      <c r="AB513" s="261"/>
      <c r="AC513" s="261"/>
      <c r="AD513" s="261"/>
      <c r="AE513" s="261"/>
      <c r="AF513" s="261"/>
      <c r="AG513" s="261"/>
      <c r="AH513" s="261"/>
      <c r="AI513" s="261"/>
      <c r="AJ513" s="261">
        <v>14</v>
      </c>
      <c r="AK513" s="261"/>
      <c r="AL513" s="261"/>
      <c r="AM513" s="261"/>
      <c r="AN513" s="261"/>
      <c r="AO513" s="261"/>
      <c r="AP513" s="261"/>
      <c r="AQ513" s="262"/>
      <c r="AR513" s="261"/>
      <c r="AS513" s="263"/>
      <c r="AT513" s="263"/>
      <c r="AU513" s="263"/>
      <c r="AV513" s="263"/>
      <c r="AW513" s="263"/>
      <c r="AX513" s="263"/>
      <c r="AY513" s="263"/>
      <c r="AZ513" s="264"/>
      <c r="BA513" s="264"/>
      <c r="BB513" s="264"/>
      <c r="BC513" s="264"/>
      <c r="BD513" s="264"/>
      <c r="BE513" s="264"/>
      <c r="BF513" s="264"/>
      <c r="BG513" s="264"/>
      <c r="BH513" s="264"/>
      <c r="BI513" s="264"/>
      <c r="BJ513" s="264"/>
      <c r="BK513" s="264"/>
      <c r="BL513" s="264"/>
      <c r="BM513" s="264"/>
      <c r="BN513" s="264"/>
      <c r="BO513" s="264"/>
    </row>
    <row r="514" spans="1:67" s="265" customFormat="1">
      <c r="A514" s="188" t="s">
        <v>1845</v>
      </c>
      <c r="B514" s="187">
        <v>28</v>
      </c>
      <c r="C514" s="261"/>
      <c r="D514" s="261"/>
      <c r="E514" s="261"/>
      <c r="F514" s="261"/>
      <c r="G514" s="261"/>
      <c r="H514" s="261"/>
      <c r="I514" s="261"/>
      <c r="J514" s="261"/>
      <c r="K514" s="261"/>
      <c r="L514" s="261"/>
      <c r="M514" s="261"/>
      <c r="N514" s="261"/>
      <c r="O514" s="261"/>
      <c r="P514" s="261"/>
      <c r="Q514" s="261"/>
      <c r="R514" s="261"/>
      <c r="S514" s="261"/>
      <c r="T514" s="261"/>
      <c r="U514" s="261"/>
      <c r="V514" s="261"/>
      <c r="W514" s="261"/>
      <c r="X514" s="261"/>
      <c r="Y514" s="261"/>
      <c r="Z514" s="261"/>
      <c r="AA514" s="261"/>
      <c r="AB514" s="261"/>
      <c r="AC514" s="261"/>
      <c r="AD514" s="261"/>
      <c r="AE514" s="261"/>
      <c r="AF514" s="261"/>
      <c r="AG514" s="261"/>
      <c r="AH514" s="261">
        <v>28</v>
      </c>
      <c r="AI514" s="261"/>
      <c r="AJ514" s="261"/>
      <c r="AK514" s="261"/>
      <c r="AL514" s="261"/>
      <c r="AM514" s="261"/>
      <c r="AN514" s="261"/>
      <c r="AO514" s="261"/>
      <c r="AP514" s="261"/>
      <c r="AQ514" s="262"/>
      <c r="AR514" s="261"/>
      <c r="AS514" s="263"/>
      <c r="AT514" s="263"/>
      <c r="AU514" s="263"/>
      <c r="AV514" s="263"/>
      <c r="AW514" s="263"/>
      <c r="AX514" s="263"/>
      <c r="AY514" s="263"/>
      <c r="AZ514" s="264"/>
      <c r="BA514" s="264"/>
      <c r="BB514" s="264"/>
      <c r="BC514" s="264"/>
      <c r="BD514" s="264"/>
      <c r="BE514" s="264"/>
      <c r="BF514" s="264"/>
      <c r="BG514" s="264"/>
      <c r="BH514" s="264"/>
      <c r="BI514" s="264"/>
      <c r="BJ514" s="264"/>
      <c r="BK514" s="264"/>
      <c r="BL514" s="264"/>
      <c r="BM514" s="264"/>
      <c r="BN514" s="264"/>
      <c r="BO514" s="264"/>
    </row>
    <row r="515" spans="1:67" s="265" customFormat="1">
      <c r="A515" s="188" t="s">
        <v>1846</v>
      </c>
      <c r="B515" s="187">
        <v>25</v>
      </c>
      <c r="C515" s="261"/>
      <c r="D515" s="261"/>
      <c r="E515" s="261"/>
      <c r="F515" s="261"/>
      <c r="G515" s="261"/>
      <c r="H515" s="261"/>
      <c r="I515" s="261"/>
      <c r="J515" s="261"/>
      <c r="K515" s="261"/>
      <c r="L515" s="261">
        <v>25</v>
      </c>
      <c r="M515" s="261"/>
      <c r="N515" s="261"/>
      <c r="O515" s="261"/>
      <c r="P515" s="261"/>
      <c r="Q515" s="261"/>
      <c r="R515" s="261"/>
      <c r="S515" s="261"/>
      <c r="T515" s="261"/>
      <c r="U515" s="261"/>
      <c r="V515" s="261"/>
      <c r="W515" s="261"/>
      <c r="X515" s="261"/>
      <c r="Y515" s="261"/>
      <c r="Z515" s="261"/>
      <c r="AA515" s="261"/>
      <c r="AB515" s="261"/>
      <c r="AC515" s="261"/>
      <c r="AD515" s="261"/>
      <c r="AE515" s="261"/>
      <c r="AF515" s="261"/>
      <c r="AG515" s="261"/>
      <c r="AH515" s="261"/>
      <c r="AI515" s="261"/>
      <c r="AJ515" s="261"/>
      <c r="AK515" s="261"/>
      <c r="AL515" s="261"/>
      <c r="AM515" s="261"/>
      <c r="AN515" s="261"/>
      <c r="AO515" s="261"/>
      <c r="AP515" s="261"/>
      <c r="AQ515" s="262"/>
      <c r="AR515" s="261"/>
      <c r="AS515" s="263"/>
      <c r="AT515" s="263"/>
      <c r="AU515" s="263"/>
      <c r="AV515" s="263"/>
      <c r="AW515" s="263"/>
      <c r="AX515" s="263"/>
      <c r="AY515" s="263"/>
      <c r="AZ515" s="264"/>
      <c r="BA515" s="264"/>
      <c r="BB515" s="264"/>
      <c r="BC515" s="264"/>
      <c r="BD515" s="264"/>
      <c r="BE515" s="264"/>
      <c r="BF515" s="264"/>
      <c r="BG515" s="264"/>
      <c r="BH515" s="264"/>
      <c r="BI515" s="264"/>
      <c r="BJ515" s="264"/>
      <c r="BK515" s="264"/>
      <c r="BL515" s="264"/>
      <c r="BM515" s="264"/>
      <c r="BN515" s="264"/>
      <c r="BO515" s="264"/>
    </row>
    <row r="516" spans="1:67" s="360" customFormat="1">
      <c r="A516" s="189" t="s">
        <v>1847</v>
      </c>
      <c r="B516" s="190">
        <f>B517+B518+B519</f>
        <v>67</v>
      </c>
      <c r="C516" s="356"/>
      <c r="D516" s="356"/>
      <c r="E516" s="356"/>
      <c r="F516" s="356">
        <v>8</v>
      </c>
      <c r="G516" s="356">
        <v>14</v>
      </c>
      <c r="H516" s="356"/>
      <c r="I516" s="356">
        <v>6</v>
      </c>
      <c r="J516" s="356"/>
      <c r="K516" s="356"/>
      <c r="L516" s="356"/>
      <c r="M516" s="356"/>
      <c r="N516" s="356"/>
      <c r="O516" s="356"/>
      <c r="P516" s="356">
        <v>14</v>
      </c>
      <c r="Q516" s="356">
        <v>5</v>
      </c>
      <c r="R516" s="356"/>
      <c r="S516" s="356">
        <v>4</v>
      </c>
      <c r="T516" s="356"/>
      <c r="U516" s="356"/>
      <c r="V516" s="356"/>
      <c r="W516" s="356"/>
      <c r="X516" s="356"/>
      <c r="Y516" s="356">
        <v>4</v>
      </c>
      <c r="Z516" s="356"/>
      <c r="AA516" s="356"/>
      <c r="AB516" s="356"/>
      <c r="AC516" s="356"/>
      <c r="AD516" s="356"/>
      <c r="AE516" s="356"/>
      <c r="AF516" s="356"/>
      <c r="AG516" s="356"/>
      <c r="AH516" s="356"/>
      <c r="AI516" s="356"/>
      <c r="AJ516" s="356">
        <v>2</v>
      </c>
      <c r="AK516" s="356"/>
      <c r="AL516" s="356">
        <v>10</v>
      </c>
      <c r="AM516" s="356"/>
      <c r="AN516" s="356"/>
      <c r="AO516" s="356"/>
      <c r="AP516" s="356"/>
      <c r="AQ516" s="357"/>
      <c r="AR516" s="356"/>
      <c r="AS516" s="358"/>
      <c r="AT516" s="358"/>
      <c r="AU516" s="358"/>
      <c r="AV516" s="358"/>
      <c r="AW516" s="358"/>
      <c r="AX516" s="358"/>
      <c r="AY516" s="358"/>
      <c r="AZ516" s="359"/>
      <c r="BA516" s="359"/>
      <c r="BB516" s="359"/>
      <c r="BC516" s="359"/>
      <c r="BD516" s="359"/>
      <c r="BE516" s="359"/>
      <c r="BF516" s="359"/>
      <c r="BG516" s="359"/>
      <c r="BH516" s="359"/>
      <c r="BI516" s="359"/>
      <c r="BJ516" s="359"/>
      <c r="BK516" s="359"/>
      <c r="BL516" s="359"/>
      <c r="BM516" s="359"/>
      <c r="BN516" s="359"/>
      <c r="BO516" s="359"/>
    </row>
    <row r="517" spans="1:67" s="265" customFormat="1">
      <c r="A517" s="186" t="s">
        <v>1848</v>
      </c>
      <c r="B517" s="187">
        <v>34</v>
      </c>
      <c r="C517" s="261"/>
      <c r="D517" s="261"/>
      <c r="E517" s="261"/>
      <c r="F517" s="261"/>
      <c r="G517" s="261">
        <v>14</v>
      </c>
      <c r="H517" s="261"/>
      <c r="I517" s="261">
        <v>6</v>
      </c>
      <c r="J517" s="261"/>
      <c r="K517" s="261"/>
      <c r="L517" s="261"/>
      <c r="M517" s="261"/>
      <c r="N517" s="261"/>
      <c r="O517" s="261"/>
      <c r="P517" s="261"/>
      <c r="Q517" s="261"/>
      <c r="R517" s="261"/>
      <c r="S517" s="261"/>
      <c r="T517" s="261"/>
      <c r="U517" s="261"/>
      <c r="V517" s="261"/>
      <c r="W517" s="261"/>
      <c r="X517" s="261"/>
      <c r="Y517" s="261">
        <v>4</v>
      </c>
      <c r="Z517" s="261"/>
      <c r="AA517" s="261"/>
      <c r="AB517" s="261"/>
      <c r="AC517" s="261"/>
      <c r="AD517" s="261"/>
      <c r="AE517" s="261"/>
      <c r="AF517" s="261"/>
      <c r="AG517" s="261"/>
      <c r="AH517" s="261"/>
      <c r="AI517" s="261"/>
      <c r="AJ517" s="261"/>
      <c r="AK517" s="261"/>
      <c r="AL517" s="261">
        <v>10</v>
      </c>
      <c r="AM517" s="261"/>
      <c r="AN517" s="261"/>
      <c r="AO517" s="261"/>
      <c r="AP517" s="261"/>
      <c r="AQ517" s="262"/>
      <c r="AR517" s="261"/>
      <c r="AS517" s="263"/>
      <c r="AT517" s="263"/>
      <c r="AU517" s="263"/>
      <c r="AV517" s="263"/>
      <c r="AW517" s="263"/>
      <c r="AX517" s="263"/>
      <c r="AY517" s="263"/>
      <c r="AZ517" s="264"/>
      <c r="BA517" s="264"/>
      <c r="BB517" s="264"/>
      <c r="BC517" s="264"/>
      <c r="BD517" s="264"/>
      <c r="BE517" s="264"/>
      <c r="BF517" s="264"/>
      <c r="BG517" s="264"/>
      <c r="BH517" s="264"/>
      <c r="BI517" s="264"/>
      <c r="BJ517" s="264"/>
      <c r="BK517" s="264"/>
      <c r="BL517" s="264"/>
      <c r="BM517" s="264"/>
      <c r="BN517" s="264"/>
      <c r="BO517" s="264"/>
    </row>
    <row r="518" spans="1:67" s="265" customFormat="1">
      <c r="A518" s="186" t="s">
        <v>1849</v>
      </c>
      <c r="B518" s="187">
        <v>8</v>
      </c>
      <c r="C518" s="261"/>
      <c r="D518" s="261"/>
      <c r="E518" s="261"/>
      <c r="F518" s="261">
        <v>8</v>
      </c>
      <c r="G518" s="261"/>
      <c r="H518" s="261"/>
      <c r="I518" s="261"/>
      <c r="J518" s="261"/>
      <c r="K518" s="261"/>
      <c r="L518" s="261"/>
      <c r="M518" s="261"/>
      <c r="N518" s="261"/>
      <c r="O518" s="261"/>
      <c r="P518" s="261"/>
      <c r="Q518" s="261"/>
      <c r="R518" s="261"/>
      <c r="S518" s="261"/>
      <c r="T518" s="261"/>
      <c r="U518" s="261"/>
      <c r="V518" s="261"/>
      <c r="W518" s="261"/>
      <c r="X518" s="261"/>
      <c r="Y518" s="261"/>
      <c r="Z518" s="261"/>
      <c r="AA518" s="261"/>
      <c r="AB518" s="261"/>
      <c r="AC518" s="261"/>
      <c r="AD518" s="261"/>
      <c r="AE518" s="261"/>
      <c r="AF518" s="261"/>
      <c r="AG518" s="261"/>
      <c r="AH518" s="261"/>
      <c r="AI518" s="261"/>
      <c r="AJ518" s="261"/>
      <c r="AK518" s="261"/>
      <c r="AL518" s="261"/>
      <c r="AM518" s="261"/>
      <c r="AN518" s="261"/>
      <c r="AO518" s="261"/>
      <c r="AP518" s="261"/>
      <c r="AQ518" s="262"/>
      <c r="AR518" s="261"/>
      <c r="AS518" s="263"/>
      <c r="AT518" s="263"/>
      <c r="AU518" s="263"/>
      <c r="AV518" s="263"/>
      <c r="AW518" s="263"/>
      <c r="AX518" s="263"/>
      <c r="AY518" s="263"/>
      <c r="AZ518" s="264"/>
      <c r="BA518" s="264"/>
      <c r="BB518" s="264"/>
      <c r="BC518" s="264"/>
      <c r="BD518" s="264"/>
      <c r="BE518" s="264"/>
      <c r="BF518" s="264"/>
      <c r="BG518" s="264"/>
      <c r="BH518" s="264"/>
      <c r="BI518" s="264"/>
      <c r="BJ518" s="264"/>
      <c r="BK518" s="264"/>
      <c r="BL518" s="264"/>
      <c r="BM518" s="264"/>
      <c r="BN518" s="264"/>
      <c r="BO518" s="264"/>
    </row>
    <row r="519" spans="1:67" s="265" customFormat="1">
      <c r="A519" s="186" t="s">
        <v>1850</v>
      </c>
      <c r="B519" s="187">
        <v>25</v>
      </c>
      <c r="C519" s="261"/>
      <c r="D519" s="261"/>
      <c r="E519" s="261"/>
      <c r="F519" s="261"/>
      <c r="G519" s="261"/>
      <c r="H519" s="261"/>
      <c r="I519" s="261"/>
      <c r="J519" s="261"/>
      <c r="K519" s="261"/>
      <c r="L519" s="261"/>
      <c r="M519" s="261"/>
      <c r="N519" s="261"/>
      <c r="O519" s="261"/>
      <c r="P519" s="261">
        <v>14</v>
      </c>
      <c r="Q519" s="261">
        <v>5</v>
      </c>
      <c r="R519" s="261"/>
      <c r="S519" s="261">
        <v>4</v>
      </c>
      <c r="T519" s="261"/>
      <c r="U519" s="261"/>
      <c r="V519" s="261"/>
      <c r="W519" s="261"/>
      <c r="X519" s="261"/>
      <c r="Y519" s="261"/>
      <c r="Z519" s="261"/>
      <c r="AA519" s="261"/>
      <c r="AB519" s="261"/>
      <c r="AC519" s="261"/>
      <c r="AD519" s="261"/>
      <c r="AE519" s="261"/>
      <c r="AF519" s="261"/>
      <c r="AG519" s="261"/>
      <c r="AH519" s="261"/>
      <c r="AI519" s="261"/>
      <c r="AJ519" s="261">
        <v>2</v>
      </c>
      <c r="AK519" s="261"/>
      <c r="AL519" s="261"/>
      <c r="AM519" s="261"/>
      <c r="AN519" s="261"/>
      <c r="AO519" s="261"/>
      <c r="AP519" s="261"/>
      <c r="AQ519" s="262"/>
      <c r="AR519" s="261"/>
      <c r="AS519" s="263"/>
      <c r="AT519" s="263"/>
      <c r="AU519" s="263"/>
      <c r="AV519" s="263"/>
      <c r="AW519" s="263"/>
      <c r="AX519" s="263"/>
      <c r="AY519" s="263"/>
      <c r="AZ519" s="264"/>
      <c r="BA519" s="264"/>
      <c r="BB519" s="264"/>
      <c r="BC519" s="264"/>
      <c r="BD519" s="264"/>
      <c r="BE519" s="264"/>
      <c r="BF519" s="264"/>
      <c r="BG519" s="264"/>
      <c r="BH519" s="264"/>
      <c r="BI519" s="264"/>
      <c r="BJ519" s="264"/>
      <c r="BK519" s="264"/>
      <c r="BL519" s="264"/>
      <c r="BM519" s="264"/>
      <c r="BN519" s="264"/>
      <c r="BO519" s="264"/>
    </row>
    <row r="520" spans="1:67" s="260" customFormat="1">
      <c r="A520" s="171" t="s">
        <v>1851</v>
      </c>
      <c r="B520" s="167">
        <f>B521+B541+B545+B549</f>
        <v>488</v>
      </c>
      <c r="C520" s="191">
        <f t="shared" ref="C520:AQ520" si="8">C521+C541+C545+C549</f>
        <v>20</v>
      </c>
      <c r="D520" s="191">
        <f t="shared" si="8"/>
        <v>37</v>
      </c>
      <c r="E520" s="191">
        <f t="shared" si="8"/>
        <v>25</v>
      </c>
      <c r="F520" s="191">
        <f t="shared" si="8"/>
        <v>5</v>
      </c>
      <c r="G520" s="191">
        <f t="shared" si="8"/>
        <v>46</v>
      </c>
      <c r="H520" s="191">
        <f t="shared" si="8"/>
        <v>73</v>
      </c>
      <c r="I520" s="191">
        <f t="shared" si="8"/>
        <v>41</v>
      </c>
      <c r="J520" s="191">
        <f t="shared" si="8"/>
        <v>0</v>
      </c>
      <c r="K520" s="191"/>
      <c r="L520" s="191">
        <f t="shared" si="8"/>
        <v>37</v>
      </c>
      <c r="M520" s="191">
        <f t="shared" si="8"/>
        <v>0</v>
      </c>
      <c r="N520" s="191">
        <f t="shared" si="8"/>
        <v>0</v>
      </c>
      <c r="O520" s="191">
        <f t="shared" si="8"/>
        <v>0</v>
      </c>
      <c r="P520" s="191">
        <f t="shared" si="8"/>
        <v>64</v>
      </c>
      <c r="Q520" s="191">
        <f t="shared" si="8"/>
        <v>31</v>
      </c>
      <c r="R520" s="191">
        <f t="shared" si="8"/>
        <v>5</v>
      </c>
      <c r="S520" s="191">
        <f t="shared" si="8"/>
        <v>8</v>
      </c>
      <c r="T520" s="191"/>
      <c r="U520" s="191">
        <f>U521+U541+U545+U549</f>
        <v>0</v>
      </c>
      <c r="V520" s="191">
        <f t="shared" si="8"/>
        <v>0</v>
      </c>
      <c r="W520" s="191"/>
      <c r="X520" s="191">
        <f t="shared" si="8"/>
        <v>0</v>
      </c>
      <c r="Y520" s="191">
        <f t="shared" si="8"/>
        <v>4</v>
      </c>
      <c r="Z520" s="191">
        <f t="shared" si="8"/>
        <v>0</v>
      </c>
      <c r="AA520" s="191">
        <f t="shared" si="8"/>
        <v>39</v>
      </c>
      <c r="AB520" s="191">
        <f t="shared" si="8"/>
        <v>0</v>
      </c>
      <c r="AC520" s="191"/>
      <c r="AD520" s="191">
        <f t="shared" si="8"/>
        <v>15</v>
      </c>
      <c r="AE520" s="191">
        <f t="shared" si="8"/>
        <v>0</v>
      </c>
      <c r="AF520" s="191">
        <f t="shared" si="8"/>
        <v>10</v>
      </c>
      <c r="AG520" s="191">
        <f t="shared" si="8"/>
        <v>8</v>
      </c>
      <c r="AH520" s="191">
        <f t="shared" si="8"/>
        <v>4</v>
      </c>
      <c r="AI520" s="191">
        <f t="shared" si="8"/>
        <v>0</v>
      </c>
      <c r="AJ520" s="191">
        <f t="shared" si="8"/>
        <v>8</v>
      </c>
      <c r="AK520" s="191">
        <f t="shared" si="8"/>
        <v>0</v>
      </c>
      <c r="AL520" s="191">
        <f t="shared" si="8"/>
        <v>0</v>
      </c>
      <c r="AM520" s="191">
        <f t="shared" si="8"/>
        <v>0</v>
      </c>
      <c r="AN520" s="191">
        <f t="shared" si="8"/>
        <v>0</v>
      </c>
      <c r="AO520" s="191">
        <f t="shared" si="8"/>
        <v>8</v>
      </c>
      <c r="AP520" s="191"/>
      <c r="AQ520" s="192">
        <f t="shared" si="8"/>
        <v>0</v>
      </c>
      <c r="AR520" s="256"/>
      <c r="AS520" s="258"/>
      <c r="AT520" s="258"/>
      <c r="AU520" s="258"/>
      <c r="AV520" s="258"/>
      <c r="AW520" s="258"/>
      <c r="AX520" s="258"/>
      <c r="AY520" s="258"/>
      <c r="AZ520" s="259"/>
      <c r="BA520" s="259"/>
      <c r="BB520" s="259"/>
      <c r="BC520" s="259"/>
      <c r="BD520" s="259"/>
      <c r="BE520" s="259"/>
      <c r="BF520" s="259"/>
      <c r="BG520" s="259"/>
      <c r="BH520" s="259"/>
      <c r="BI520" s="259"/>
      <c r="BJ520" s="259"/>
      <c r="BK520" s="259"/>
      <c r="BL520" s="259"/>
      <c r="BM520" s="259"/>
      <c r="BN520" s="259"/>
      <c r="BO520" s="259"/>
    </row>
    <row r="521" spans="1:67" s="355" customFormat="1">
      <c r="A521" s="193" t="s">
        <v>1852</v>
      </c>
      <c r="B521" s="194">
        <f>SUM(B522:B540)</f>
        <v>394</v>
      </c>
      <c r="C521" s="351">
        <v>20</v>
      </c>
      <c r="D521" s="351">
        <v>37</v>
      </c>
      <c r="E521" s="351">
        <v>23</v>
      </c>
      <c r="F521" s="351">
        <v>5</v>
      </c>
      <c r="G521" s="351">
        <v>31</v>
      </c>
      <c r="H521" s="351">
        <v>32</v>
      </c>
      <c r="I521" s="351">
        <v>41</v>
      </c>
      <c r="J521" s="351"/>
      <c r="K521" s="351"/>
      <c r="L521" s="351">
        <v>37</v>
      </c>
      <c r="M521" s="351"/>
      <c r="N521" s="351"/>
      <c r="O521" s="351"/>
      <c r="P521" s="351">
        <v>46</v>
      </c>
      <c r="Q521" s="351">
        <v>31</v>
      </c>
      <c r="R521" s="351">
        <v>5</v>
      </c>
      <c r="S521" s="351">
        <v>8</v>
      </c>
      <c r="T521" s="351"/>
      <c r="U521" s="351"/>
      <c r="V521" s="351"/>
      <c r="W521" s="351"/>
      <c r="X521" s="351"/>
      <c r="Y521" s="351">
        <v>4</v>
      </c>
      <c r="Z521" s="351"/>
      <c r="AA521" s="351">
        <v>39</v>
      </c>
      <c r="AB521" s="351"/>
      <c r="AC521" s="351"/>
      <c r="AD521" s="351">
        <v>15</v>
      </c>
      <c r="AE521" s="351"/>
      <c r="AF521" s="351"/>
      <c r="AG521" s="351"/>
      <c r="AH521" s="351">
        <v>4</v>
      </c>
      <c r="AI521" s="351"/>
      <c r="AJ521" s="351">
        <v>8</v>
      </c>
      <c r="AK521" s="351"/>
      <c r="AL521" s="351"/>
      <c r="AM521" s="351"/>
      <c r="AN521" s="351"/>
      <c r="AO521" s="351">
        <v>8</v>
      </c>
      <c r="AP521" s="351"/>
      <c r="AQ521" s="352"/>
      <c r="AR521" s="351"/>
      <c r="AS521" s="353"/>
      <c r="AT521" s="353"/>
      <c r="AU521" s="353"/>
      <c r="AV521" s="353"/>
      <c r="AW521" s="353"/>
      <c r="AX521" s="353"/>
      <c r="AY521" s="353"/>
      <c r="AZ521" s="354"/>
      <c r="BA521" s="354"/>
      <c r="BB521" s="354"/>
      <c r="BC521" s="354"/>
      <c r="BD521" s="354"/>
      <c r="BE521" s="354"/>
      <c r="BF521" s="354"/>
      <c r="BG521" s="354"/>
      <c r="BH521" s="354"/>
      <c r="BI521" s="354"/>
      <c r="BJ521" s="354"/>
      <c r="BK521" s="354"/>
      <c r="BL521" s="354"/>
      <c r="BM521" s="354"/>
      <c r="BN521" s="354"/>
      <c r="BO521" s="354"/>
    </row>
    <row r="522" spans="1:67" s="265" customFormat="1">
      <c r="A522" s="168" t="s">
        <v>1853</v>
      </c>
      <c r="B522" s="169">
        <v>32</v>
      </c>
      <c r="C522" s="261"/>
      <c r="D522" s="261"/>
      <c r="E522" s="261"/>
      <c r="F522" s="261"/>
      <c r="G522" s="261"/>
      <c r="H522" s="261">
        <v>32</v>
      </c>
      <c r="I522" s="261"/>
      <c r="J522" s="261"/>
      <c r="K522" s="261"/>
      <c r="L522" s="261"/>
      <c r="M522" s="261"/>
      <c r="N522" s="261"/>
      <c r="O522" s="261"/>
      <c r="P522" s="261"/>
      <c r="Q522" s="261"/>
      <c r="R522" s="261"/>
      <c r="S522" s="261"/>
      <c r="T522" s="261"/>
      <c r="U522" s="261"/>
      <c r="V522" s="261"/>
      <c r="W522" s="261"/>
      <c r="X522" s="261"/>
      <c r="Y522" s="261"/>
      <c r="Z522" s="261"/>
      <c r="AA522" s="261"/>
      <c r="AB522" s="261"/>
      <c r="AC522" s="261"/>
      <c r="AD522" s="261"/>
      <c r="AE522" s="261"/>
      <c r="AF522" s="261"/>
      <c r="AG522" s="261"/>
      <c r="AH522" s="261"/>
      <c r="AI522" s="261"/>
      <c r="AJ522" s="261"/>
      <c r="AK522" s="261"/>
      <c r="AL522" s="261"/>
      <c r="AM522" s="261"/>
      <c r="AN522" s="261"/>
      <c r="AO522" s="261"/>
      <c r="AP522" s="261"/>
      <c r="AQ522" s="262"/>
      <c r="AR522" s="261"/>
      <c r="AS522" s="263"/>
      <c r="AT522" s="263"/>
      <c r="AU522" s="263"/>
      <c r="AV522" s="263"/>
      <c r="AW522" s="263"/>
      <c r="AX522" s="263"/>
      <c r="AY522" s="263"/>
      <c r="AZ522" s="264"/>
      <c r="BA522" s="264"/>
      <c r="BB522" s="264"/>
      <c r="BC522" s="264"/>
      <c r="BD522" s="264"/>
      <c r="BE522" s="264"/>
      <c r="BF522" s="264"/>
      <c r="BG522" s="264"/>
      <c r="BH522" s="264"/>
      <c r="BI522" s="264"/>
      <c r="BJ522" s="264"/>
      <c r="BK522" s="264"/>
      <c r="BL522" s="264"/>
      <c r="BM522" s="264"/>
      <c r="BN522" s="264"/>
      <c r="BO522" s="264"/>
    </row>
    <row r="523" spans="1:67" s="265" customFormat="1">
      <c r="A523" s="170" t="s">
        <v>1649</v>
      </c>
      <c r="B523" s="169">
        <v>41</v>
      </c>
      <c r="C523" s="261"/>
      <c r="D523" s="261"/>
      <c r="E523" s="261"/>
      <c r="F523" s="261"/>
      <c r="G523" s="261"/>
      <c r="H523" s="261"/>
      <c r="I523" s="261">
        <v>41</v>
      </c>
      <c r="J523" s="261"/>
      <c r="K523" s="261"/>
      <c r="L523" s="261"/>
      <c r="M523" s="261"/>
      <c r="N523" s="261"/>
      <c r="O523" s="261"/>
      <c r="P523" s="261"/>
      <c r="Q523" s="261"/>
      <c r="R523" s="261"/>
      <c r="S523" s="261"/>
      <c r="T523" s="261"/>
      <c r="U523" s="261"/>
      <c r="V523" s="261"/>
      <c r="W523" s="261"/>
      <c r="X523" s="261"/>
      <c r="Y523" s="261"/>
      <c r="Z523" s="261"/>
      <c r="AA523" s="261"/>
      <c r="AB523" s="261"/>
      <c r="AC523" s="261"/>
      <c r="AD523" s="261"/>
      <c r="AE523" s="261"/>
      <c r="AF523" s="261"/>
      <c r="AG523" s="261"/>
      <c r="AH523" s="261"/>
      <c r="AI523" s="261"/>
      <c r="AJ523" s="261"/>
      <c r="AK523" s="261"/>
      <c r="AL523" s="261"/>
      <c r="AM523" s="261"/>
      <c r="AN523" s="261"/>
      <c r="AO523" s="261"/>
      <c r="AP523" s="261"/>
      <c r="AQ523" s="262"/>
      <c r="AR523" s="261"/>
      <c r="AS523" s="263"/>
      <c r="AT523" s="263"/>
      <c r="AU523" s="263"/>
      <c r="AV523" s="263"/>
      <c r="AW523" s="263"/>
      <c r="AX523" s="263"/>
      <c r="AY523" s="263"/>
      <c r="AZ523" s="264"/>
      <c r="BA523" s="264"/>
      <c r="BB523" s="264"/>
      <c r="BC523" s="264"/>
      <c r="BD523" s="264"/>
      <c r="BE523" s="264"/>
      <c r="BF523" s="264"/>
      <c r="BG523" s="264"/>
      <c r="BH523" s="264"/>
      <c r="BI523" s="264"/>
      <c r="BJ523" s="264"/>
      <c r="BK523" s="264"/>
      <c r="BL523" s="264"/>
      <c r="BM523" s="264"/>
      <c r="BN523" s="264"/>
      <c r="BO523" s="264"/>
    </row>
    <row r="524" spans="1:67" s="265" customFormat="1">
      <c r="A524" s="168" t="s">
        <v>1480</v>
      </c>
      <c r="B524" s="169">
        <v>39</v>
      </c>
      <c r="C524" s="261"/>
      <c r="D524" s="261"/>
      <c r="E524" s="261"/>
      <c r="F524" s="261"/>
      <c r="G524" s="261"/>
      <c r="H524" s="261"/>
      <c r="I524" s="261"/>
      <c r="J524" s="261"/>
      <c r="K524" s="261"/>
      <c r="L524" s="261"/>
      <c r="M524" s="261"/>
      <c r="N524" s="261"/>
      <c r="O524" s="261"/>
      <c r="P524" s="261"/>
      <c r="Q524" s="261"/>
      <c r="R524" s="261"/>
      <c r="S524" s="261"/>
      <c r="T524" s="261"/>
      <c r="U524" s="261"/>
      <c r="V524" s="261"/>
      <c r="W524" s="261"/>
      <c r="X524" s="261"/>
      <c r="Y524" s="261"/>
      <c r="Z524" s="261"/>
      <c r="AA524" s="261">
        <v>39</v>
      </c>
      <c r="AB524" s="261"/>
      <c r="AC524" s="261"/>
      <c r="AD524" s="261"/>
      <c r="AE524" s="261"/>
      <c r="AF524" s="261"/>
      <c r="AG524" s="261"/>
      <c r="AH524" s="261"/>
      <c r="AI524" s="261"/>
      <c r="AJ524" s="261"/>
      <c r="AK524" s="261"/>
      <c r="AL524" s="261"/>
      <c r="AM524" s="261"/>
      <c r="AN524" s="261"/>
      <c r="AO524" s="261"/>
      <c r="AP524" s="261"/>
      <c r="AQ524" s="262"/>
      <c r="AR524" s="261"/>
      <c r="AS524" s="263"/>
      <c r="AT524" s="263"/>
      <c r="AU524" s="263"/>
      <c r="AV524" s="263"/>
      <c r="AW524" s="263"/>
      <c r="AX524" s="263"/>
      <c r="AY524" s="263"/>
      <c r="AZ524" s="264"/>
      <c r="BA524" s="264"/>
      <c r="BB524" s="264"/>
      <c r="BC524" s="264"/>
      <c r="BD524" s="264"/>
      <c r="BE524" s="264"/>
      <c r="BF524" s="264"/>
      <c r="BG524" s="264"/>
      <c r="BH524" s="264"/>
      <c r="BI524" s="264"/>
      <c r="BJ524" s="264"/>
      <c r="BK524" s="264"/>
      <c r="BL524" s="264"/>
      <c r="BM524" s="264"/>
      <c r="BN524" s="264"/>
      <c r="BO524" s="264"/>
    </row>
    <row r="525" spans="1:67" s="265" customFormat="1">
      <c r="A525" s="168" t="s">
        <v>1493</v>
      </c>
      <c r="B525" s="169">
        <v>8</v>
      </c>
      <c r="C525" s="261"/>
      <c r="D525" s="261"/>
      <c r="E525" s="261"/>
      <c r="F525" s="261"/>
      <c r="G525" s="261"/>
      <c r="H525" s="261"/>
      <c r="I525" s="261"/>
      <c r="J525" s="261"/>
      <c r="K525" s="261"/>
      <c r="L525" s="261"/>
      <c r="M525" s="261"/>
      <c r="N525" s="261"/>
      <c r="O525" s="261"/>
      <c r="P525" s="261"/>
      <c r="Q525" s="261"/>
      <c r="R525" s="261"/>
      <c r="S525" s="261"/>
      <c r="T525" s="261"/>
      <c r="U525" s="261"/>
      <c r="V525" s="261"/>
      <c r="W525" s="261"/>
      <c r="X525" s="261"/>
      <c r="Y525" s="261"/>
      <c r="Z525" s="261"/>
      <c r="AA525" s="261"/>
      <c r="AB525" s="261"/>
      <c r="AC525" s="261"/>
      <c r="AD525" s="261"/>
      <c r="AE525" s="261"/>
      <c r="AF525" s="261"/>
      <c r="AG525" s="261"/>
      <c r="AH525" s="261"/>
      <c r="AI525" s="261"/>
      <c r="AJ525" s="261"/>
      <c r="AK525" s="261"/>
      <c r="AL525" s="261"/>
      <c r="AM525" s="261"/>
      <c r="AN525" s="261"/>
      <c r="AO525" s="261">
        <v>8</v>
      </c>
      <c r="AP525" s="261"/>
      <c r="AQ525" s="262"/>
      <c r="AR525" s="261"/>
      <c r="AS525" s="263"/>
      <c r="AT525" s="263"/>
      <c r="AU525" s="263"/>
      <c r="AV525" s="263"/>
      <c r="AW525" s="263"/>
      <c r="AX525" s="263"/>
      <c r="AY525" s="263"/>
      <c r="AZ525" s="264"/>
      <c r="BA525" s="264"/>
      <c r="BB525" s="264"/>
      <c r="BC525" s="264"/>
      <c r="BD525" s="264"/>
      <c r="BE525" s="264"/>
      <c r="BF525" s="264"/>
      <c r="BG525" s="264"/>
      <c r="BH525" s="264"/>
      <c r="BI525" s="264"/>
      <c r="BJ525" s="264"/>
      <c r="BK525" s="264"/>
      <c r="BL525" s="264"/>
      <c r="BM525" s="264"/>
      <c r="BN525" s="264"/>
      <c r="BO525" s="264"/>
    </row>
    <row r="526" spans="1:67" s="265" customFormat="1">
      <c r="A526" s="168" t="s">
        <v>1469</v>
      </c>
      <c r="B526" s="169">
        <v>46</v>
      </c>
      <c r="C526" s="261"/>
      <c r="D526" s="261"/>
      <c r="E526" s="261"/>
      <c r="F526" s="261"/>
      <c r="G526" s="261"/>
      <c r="H526" s="261"/>
      <c r="I526" s="261"/>
      <c r="J526" s="261"/>
      <c r="K526" s="261"/>
      <c r="L526" s="261"/>
      <c r="M526" s="261"/>
      <c r="N526" s="261"/>
      <c r="O526" s="261"/>
      <c r="P526" s="261">
        <v>46</v>
      </c>
      <c r="Q526" s="261"/>
      <c r="R526" s="261"/>
      <c r="S526" s="261"/>
      <c r="T526" s="261"/>
      <c r="U526" s="261"/>
      <c r="V526" s="261"/>
      <c r="W526" s="261"/>
      <c r="X526" s="261"/>
      <c r="Y526" s="261"/>
      <c r="Z526" s="261"/>
      <c r="AA526" s="261"/>
      <c r="AB526" s="261"/>
      <c r="AC526" s="261"/>
      <c r="AD526" s="261"/>
      <c r="AE526" s="261"/>
      <c r="AF526" s="261"/>
      <c r="AG526" s="261"/>
      <c r="AH526" s="261"/>
      <c r="AI526" s="261"/>
      <c r="AJ526" s="261"/>
      <c r="AK526" s="261"/>
      <c r="AL526" s="261"/>
      <c r="AM526" s="261"/>
      <c r="AN526" s="261"/>
      <c r="AO526" s="261"/>
      <c r="AP526" s="261"/>
      <c r="AQ526" s="262"/>
      <c r="AR526" s="261"/>
      <c r="AS526" s="263"/>
      <c r="AT526" s="263"/>
      <c r="AU526" s="263"/>
      <c r="AV526" s="263"/>
      <c r="AW526" s="263"/>
      <c r="AX526" s="263"/>
      <c r="AY526" s="263"/>
      <c r="AZ526" s="264"/>
      <c r="BA526" s="264"/>
      <c r="BB526" s="264"/>
      <c r="BC526" s="264"/>
      <c r="BD526" s="264"/>
      <c r="BE526" s="264"/>
      <c r="BF526" s="264"/>
      <c r="BG526" s="264"/>
      <c r="BH526" s="264"/>
      <c r="BI526" s="264"/>
      <c r="BJ526" s="264"/>
      <c r="BK526" s="264"/>
      <c r="BL526" s="264"/>
      <c r="BM526" s="264"/>
      <c r="BN526" s="264"/>
      <c r="BO526" s="264"/>
    </row>
    <row r="527" spans="1:67" s="265" customFormat="1">
      <c r="A527" s="168" t="s">
        <v>1489</v>
      </c>
      <c r="B527" s="169">
        <v>8</v>
      </c>
      <c r="C527" s="261"/>
      <c r="D527" s="261"/>
      <c r="E527" s="261"/>
      <c r="F527" s="261"/>
      <c r="G527" s="261"/>
      <c r="H527" s="261"/>
      <c r="I527" s="261"/>
      <c r="J527" s="261"/>
      <c r="K527" s="261"/>
      <c r="L527" s="261"/>
      <c r="M527" s="261"/>
      <c r="N527" s="261"/>
      <c r="O527" s="261"/>
      <c r="P527" s="261"/>
      <c r="Q527" s="261"/>
      <c r="R527" s="261"/>
      <c r="S527" s="261"/>
      <c r="T527" s="261"/>
      <c r="U527" s="261"/>
      <c r="V527" s="261"/>
      <c r="W527" s="261"/>
      <c r="X527" s="261"/>
      <c r="Y527" s="261"/>
      <c r="Z527" s="261"/>
      <c r="AA527" s="261"/>
      <c r="AB527" s="261"/>
      <c r="AC527" s="261"/>
      <c r="AD527" s="261"/>
      <c r="AE527" s="261"/>
      <c r="AF527" s="261"/>
      <c r="AG527" s="261"/>
      <c r="AH527" s="261"/>
      <c r="AI527" s="261"/>
      <c r="AJ527" s="261">
        <v>8</v>
      </c>
      <c r="AK527" s="261"/>
      <c r="AL527" s="261"/>
      <c r="AM527" s="261"/>
      <c r="AN527" s="261"/>
      <c r="AO527" s="261"/>
      <c r="AP527" s="261"/>
      <c r="AQ527" s="262"/>
      <c r="AR527" s="261"/>
      <c r="AS527" s="263"/>
      <c r="AT527" s="263"/>
      <c r="AU527" s="263"/>
      <c r="AV527" s="263"/>
      <c r="AW527" s="263"/>
      <c r="AX527" s="263"/>
      <c r="AY527" s="263"/>
      <c r="AZ527" s="264"/>
      <c r="BA527" s="264"/>
      <c r="BB527" s="264"/>
      <c r="BC527" s="264"/>
      <c r="BD527" s="264"/>
      <c r="BE527" s="264"/>
      <c r="BF527" s="264"/>
      <c r="BG527" s="264"/>
      <c r="BH527" s="264"/>
      <c r="BI527" s="264"/>
      <c r="BJ527" s="264"/>
      <c r="BK527" s="264"/>
      <c r="BL527" s="264"/>
      <c r="BM527" s="264"/>
      <c r="BN527" s="264"/>
      <c r="BO527" s="264"/>
    </row>
    <row r="528" spans="1:67" s="265" customFormat="1">
      <c r="A528" s="168" t="s">
        <v>1487</v>
      </c>
      <c r="B528" s="169">
        <v>4</v>
      </c>
      <c r="C528" s="261"/>
      <c r="D528" s="261"/>
      <c r="E528" s="261"/>
      <c r="F528" s="261"/>
      <c r="G528" s="261"/>
      <c r="H528" s="261"/>
      <c r="I528" s="261"/>
      <c r="J528" s="261"/>
      <c r="K528" s="261"/>
      <c r="L528" s="261"/>
      <c r="M528" s="261"/>
      <c r="N528" s="261"/>
      <c r="O528" s="261"/>
      <c r="P528" s="261"/>
      <c r="Q528" s="261"/>
      <c r="R528" s="261"/>
      <c r="S528" s="261"/>
      <c r="T528" s="261"/>
      <c r="U528" s="261"/>
      <c r="V528" s="261"/>
      <c r="W528" s="261"/>
      <c r="X528" s="261"/>
      <c r="Y528" s="261"/>
      <c r="Z528" s="261"/>
      <c r="AA528" s="261"/>
      <c r="AB528" s="261"/>
      <c r="AC528" s="261"/>
      <c r="AD528" s="261"/>
      <c r="AE528" s="261"/>
      <c r="AF528" s="261"/>
      <c r="AG528" s="261"/>
      <c r="AH528" s="261">
        <v>4</v>
      </c>
      <c r="AI528" s="261"/>
      <c r="AJ528" s="261"/>
      <c r="AK528" s="261"/>
      <c r="AL528" s="261"/>
      <c r="AM528" s="261"/>
      <c r="AN528" s="261"/>
      <c r="AO528" s="261"/>
      <c r="AP528" s="261"/>
      <c r="AQ528" s="262"/>
      <c r="AR528" s="261"/>
      <c r="AS528" s="263"/>
      <c r="AT528" s="263"/>
      <c r="AU528" s="263"/>
      <c r="AV528" s="263"/>
      <c r="AW528" s="263"/>
      <c r="AX528" s="263"/>
      <c r="AY528" s="263"/>
      <c r="AZ528" s="264"/>
      <c r="BA528" s="264"/>
      <c r="BB528" s="264"/>
      <c r="BC528" s="264"/>
      <c r="BD528" s="264"/>
      <c r="BE528" s="264"/>
      <c r="BF528" s="264"/>
      <c r="BG528" s="264"/>
      <c r="BH528" s="264"/>
      <c r="BI528" s="264"/>
      <c r="BJ528" s="264"/>
      <c r="BK528" s="264"/>
      <c r="BL528" s="264"/>
      <c r="BM528" s="264"/>
      <c r="BN528" s="264"/>
      <c r="BO528" s="264"/>
    </row>
    <row r="529" spans="1:67" s="265" customFormat="1">
      <c r="A529" s="168" t="s">
        <v>1470</v>
      </c>
      <c r="B529" s="169">
        <v>31</v>
      </c>
      <c r="C529" s="261"/>
      <c r="D529" s="261"/>
      <c r="E529" s="261"/>
      <c r="F529" s="261"/>
      <c r="G529" s="261"/>
      <c r="H529" s="261"/>
      <c r="I529" s="261"/>
      <c r="J529" s="261"/>
      <c r="K529" s="261"/>
      <c r="L529" s="261"/>
      <c r="M529" s="261"/>
      <c r="N529" s="261"/>
      <c r="O529" s="261"/>
      <c r="P529" s="261"/>
      <c r="Q529" s="261">
        <v>31</v>
      </c>
      <c r="R529" s="261"/>
      <c r="S529" s="261"/>
      <c r="T529" s="261"/>
      <c r="U529" s="261"/>
      <c r="V529" s="261"/>
      <c r="W529" s="261"/>
      <c r="X529" s="261"/>
      <c r="Y529" s="261"/>
      <c r="Z529" s="261"/>
      <c r="AA529" s="261"/>
      <c r="AB529" s="261"/>
      <c r="AC529" s="261"/>
      <c r="AD529" s="261"/>
      <c r="AE529" s="261"/>
      <c r="AF529" s="261"/>
      <c r="AG529" s="261"/>
      <c r="AH529" s="261"/>
      <c r="AI529" s="261"/>
      <c r="AJ529" s="261"/>
      <c r="AK529" s="261"/>
      <c r="AL529" s="261"/>
      <c r="AM529" s="261"/>
      <c r="AN529" s="261"/>
      <c r="AO529" s="261"/>
      <c r="AP529" s="261"/>
      <c r="AQ529" s="262"/>
      <c r="AR529" s="261"/>
      <c r="AS529" s="263"/>
      <c r="AT529" s="263"/>
      <c r="AU529" s="263"/>
      <c r="AV529" s="263"/>
      <c r="AW529" s="263"/>
      <c r="AX529" s="263"/>
      <c r="AY529" s="263"/>
      <c r="AZ529" s="264"/>
      <c r="BA529" s="264"/>
      <c r="BB529" s="264"/>
      <c r="BC529" s="264"/>
      <c r="BD529" s="264"/>
      <c r="BE529" s="264"/>
      <c r="BF529" s="264"/>
      <c r="BG529" s="264"/>
      <c r="BH529" s="264"/>
      <c r="BI529" s="264"/>
      <c r="BJ529" s="264"/>
      <c r="BK529" s="264"/>
      <c r="BL529" s="264"/>
      <c r="BM529" s="264"/>
      <c r="BN529" s="264"/>
      <c r="BO529" s="264"/>
    </row>
    <row r="530" spans="1:67" s="265" customFormat="1">
      <c r="A530" s="168" t="s">
        <v>1471</v>
      </c>
      <c r="B530" s="169">
        <v>5</v>
      </c>
      <c r="C530" s="261"/>
      <c r="D530" s="261"/>
      <c r="E530" s="261"/>
      <c r="F530" s="261"/>
      <c r="G530" s="261"/>
      <c r="H530" s="261"/>
      <c r="I530" s="261"/>
      <c r="J530" s="261"/>
      <c r="K530" s="261"/>
      <c r="L530" s="261"/>
      <c r="M530" s="261"/>
      <c r="N530" s="261"/>
      <c r="O530" s="261"/>
      <c r="P530" s="261"/>
      <c r="Q530" s="261"/>
      <c r="R530" s="261">
        <v>5</v>
      </c>
      <c r="S530" s="261"/>
      <c r="T530" s="261"/>
      <c r="U530" s="261"/>
      <c r="V530" s="261"/>
      <c r="W530" s="261"/>
      <c r="X530" s="261"/>
      <c r="Y530" s="261"/>
      <c r="Z530" s="261"/>
      <c r="AA530" s="261"/>
      <c r="AB530" s="261"/>
      <c r="AC530" s="261"/>
      <c r="AD530" s="261"/>
      <c r="AE530" s="261"/>
      <c r="AF530" s="261"/>
      <c r="AG530" s="261"/>
      <c r="AH530" s="261"/>
      <c r="AI530" s="261"/>
      <c r="AJ530" s="261"/>
      <c r="AK530" s="261"/>
      <c r="AL530" s="261"/>
      <c r="AM530" s="261"/>
      <c r="AN530" s="261"/>
      <c r="AO530" s="261"/>
      <c r="AP530" s="261"/>
      <c r="AQ530" s="262"/>
      <c r="AR530" s="261"/>
      <c r="AS530" s="263"/>
      <c r="AT530" s="263"/>
      <c r="AU530" s="263"/>
      <c r="AV530" s="263"/>
      <c r="AW530" s="263"/>
      <c r="AX530" s="263"/>
      <c r="AY530" s="263"/>
      <c r="AZ530" s="264"/>
      <c r="BA530" s="264"/>
      <c r="BB530" s="264"/>
      <c r="BC530" s="264"/>
      <c r="BD530" s="264"/>
      <c r="BE530" s="264"/>
      <c r="BF530" s="264"/>
      <c r="BG530" s="264"/>
      <c r="BH530" s="264"/>
      <c r="BI530" s="264"/>
      <c r="BJ530" s="264"/>
      <c r="BK530" s="264"/>
      <c r="BL530" s="264"/>
      <c r="BM530" s="264"/>
      <c r="BN530" s="264"/>
      <c r="BO530" s="264"/>
    </row>
    <row r="531" spans="1:67" s="265" customFormat="1">
      <c r="A531" s="168" t="s">
        <v>1472</v>
      </c>
      <c r="B531" s="169">
        <v>8</v>
      </c>
      <c r="C531" s="261"/>
      <c r="D531" s="261"/>
      <c r="E531" s="261"/>
      <c r="F531" s="261"/>
      <c r="G531" s="261"/>
      <c r="H531" s="261"/>
      <c r="I531" s="261"/>
      <c r="J531" s="261"/>
      <c r="K531" s="261"/>
      <c r="L531" s="261"/>
      <c r="M531" s="261"/>
      <c r="N531" s="261"/>
      <c r="O531" s="261"/>
      <c r="P531" s="261"/>
      <c r="Q531" s="261"/>
      <c r="R531" s="261"/>
      <c r="S531" s="261">
        <v>8</v>
      </c>
      <c r="T531" s="261"/>
      <c r="U531" s="261"/>
      <c r="V531" s="261"/>
      <c r="W531" s="261"/>
      <c r="X531" s="261"/>
      <c r="Y531" s="261"/>
      <c r="Z531" s="261"/>
      <c r="AA531" s="261"/>
      <c r="AB531" s="261"/>
      <c r="AC531" s="261"/>
      <c r="AD531" s="261"/>
      <c r="AE531" s="261"/>
      <c r="AF531" s="261"/>
      <c r="AG531" s="261"/>
      <c r="AH531" s="261"/>
      <c r="AI531" s="261"/>
      <c r="AJ531" s="261"/>
      <c r="AK531" s="261"/>
      <c r="AL531" s="261"/>
      <c r="AM531" s="261"/>
      <c r="AN531" s="261"/>
      <c r="AO531" s="261"/>
      <c r="AP531" s="261"/>
      <c r="AQ531" s="262"/>
      <c r="AR531" s="261"/>
      <c r="AS531" s="263"/>
      <c r="AT531" s="263"/>
      <c r="AU531" s="263"/>
      <c r="AV531" s="263"/>
      <c r="AW531" s="263"/>
      <c r="AX531" s="263"/>
      <c r="AY531" s="263"/>
      <c r="AZ531" s="264"/>
      <c r="BA531" s="264"/>
      <c r="BB531" s="264"/>
      <c r="BC531" s="264"/>
      <c r="BD531" s="264"/>
      <c r="BE531" s="264"/>
      <c r="BF531" s="264"/>
      <c r="BG531" s="264"/>
      <c r="BH531" s="264"/>
      <c r="BI531" s="264"/>
      <c r="BJ531" s="264"/>
      <c r="BK531" s="264"/>
      <c r="BL531" s="264"/>
      <c r="BM531" s="264"/>
      <c r="BN531" s="264"/>
      <c r="BO531" s="264"/>
    </row>
    <row r="532" spans="1:67" s="265" customFormat="1">
      <c r="A532" s="168" t="s">
        <v>1465</v>
      </c>
      <c r="B532" s="169">
        <v>37</v>
      </c>
      <c r="C532" s="261"/>
      <c r="D532" s="261"/>
      <c r="E532" s="261"/>
      <c r="F532" s="261"/>
      <c r="G532" s="261"/>
      <c r="H532" s="261"/>
      <c r="I532" s="261"/>
      <c r="J532" s="261"/>
      <c r="K532" s="261"/>
      <c r="L532" s="261">
        <v>37</v>
      </c>
      <c r="M532" s="261"/>
      <c r="N532" s="261"/>
      <c r="O532" s="261"/>
      <c r="P532" s="261"/>
      <c r="Q532" s="261"/>
      <c r="R532" s="261"/>
      <c r="S532" s="261"/>
      <c r="T532" s="261"/>
      <c r="U532" s="261"/>
      <c r="V532" s="261"/>
      <c r="W532" s="261"/>
      <c r="X532" s="261"/>
      <c r="Y532" s="261"/>
      <c r="Z532" s="261"/>
      <c r="AA532" s="261"/>
      <c r="AB532" s="261"/>
      <c r="AC532" s="261"/>
      <c r="AD532" s="261"/>
      <c r="AE532" s="261"/>
      <c r="AF532" s="261"/>
      <c r="AG532" s="261"/>
      <c r="AH532" s="261"/>
      <c r="AI532" s="261"/>
      <c r="AJ532" s="261"/>
      <c r="AK532" s="261"/>
      <c r="AL532" s="261"/>
      <c r="AM532" s="261"/>
      <c r="AN532" s="261"/>
      <c r="AO532" s="261"/>
      <c r="AP532" s="261"/>
      <c r="AQ532" s="262"/>
      <c r="AR532" s="261"/>
      <c r="AS532" s="263"/>
      <c r="AT532" s="263"/>
      <c r="AU532" s="263"/>
      <c r="AV532" s="263"/>
      <c r="AW532" s="263"/>
      <c r="AX532" s="263"/>
      <c r="AY532" s="263"/>
      <c r="AZ532" s="264"/>
      <c r="BA532" s="264"/>
      <c r="BB532" s="264"/>
      <c r="BC532" s="264"/>
      <c r="BD532" s="264"/>
      <c r="BE532" s="264"/>
      <c r="BF532" s="264"/>
      <c r="BG532" s="264"/>
      <c r="BH532" s="264"/>
      <c r="BI532" s="264"/>
      <c r="BJ532" s="264"/>
      <c r="BK532" s="264"/>
      <c r="BL532" s="264"/>
      <c r="BM532" s="264"/>
      <c r="BN532" s="264"/>
      <c r="BO532" s="264"/>
    </row>
    <row r="533" spans="1:67" s="265" customFormat="1">
      <c r="A533" s="168" t="s">
        <v>1854</v>
      </c>
      <c r="B533" s="169">
        <v>4</v>
      </c>
      <c r="C533" s="261"/>
      <c r="D533" s="261"/>
      <c r="E533" s="261"/>
      <c r="F533" s="261"/>
      <c r="G533" s="261"/>
      <c r="H533" s="261"/>
      <c r="I533" s="261"/>
      <c r="J533" s="261"/>
      <c r="K533" s="261"/>
      <c r="L533" s="261"/>
      <c r="M533" s="261"/>
      <c r="N533" s="261"/>
      <c r="O533" s="261"/>
      <c r="P533" s="261"/>
      <c r="Q533" s="261"/>
      <c r="R533" s="261"/>
      <c r="S533" s="261"/>
      <c r="T533" s="261"/>
      <c r="U533" s="261"/>
      <c r="V533" s="261"/>
      <c r="W533" s="261"/>
      <c r="X533" s="261"/>
      <c r="Y533" s="261">
        <v>4</v>
      </c>
      <c r="Z533" s="261"/>
      <c r="AA533" s="261"/>
      <c r="AB533" s="261"/>
      <c r="AC533" s="261"/>
      <c r="AD533" s="261"/>
      <c r="AE533" s="261"/>
      <c r="AF533" s="261"/>
      <c r="AG533" s="261"/>
      <c r="AH533" s="261"/>
      <c r="AI533" s="261"/>
      <c r="AJ533" s="261"/>
      <c r="AK533" s="261"/>
      <c r="AL533" s="261"/>
      <c r="AM533" s="261"/>
      <c r="AN533" s="261"/>
      <c r="AO533" s="261"/>
      <c r="AP533" s="261"/>
      <c r="AQ533" s="262"/>
      <c r="AR533" s="261"/>
      <c r="AS533" s="263"/>
      <c r="AT533" s="263"/>
      <c r="AU533" s="263"/>
      <c r="AV533" s="263"/>
      <c r="AW533" s="263"/>
      <c r="AX533" s="263"/>
      <c r="AY533" s="263"/>
      <c r="AZ533" s="264"/>
      <c r="BA533" s="264"/>
      <c r="BB533" s="264"/>
      <c r="BC533" s="264"/>
      <c r="BD533" s="264"/>
      <c r="BE533" s="264"/>
      <c r="BF533" s="264"/>
      <c r="BG533" s="264"/>
      <c r="BH533" s="264"/>
      <c r="BI533" s="264"/>
      <c r="BJ533" s="264"/>
      <c r="BK533" s="264"/>
      <c r="BL533" s="264"/>
      <c r="BM533" s="264"/>
      <c r="BN533" s="264"/>
      <c r="BO533" s="264"/>
    </row>
    <row r="534" spans="1:67" s="265" customFormat="1">
      <c r="A534" s="168" t="s">
        <v>1855</v>
      </c>
      <c r="B534" s="169">
        <v>15</v>
      </c>
      <c r="C534" s="261"/>
      <c r="D534" s="261"/>
      <c r="E534" s="261"/>
      <c r="F534" s="261"/>
      <c r="G534" s="261"/>
      <c r="H534" s="261"/>
      <c r="I534" s="261"/>
      <c r="J534" s="261"/>
      <c r="K534" s="261"/>
      <c r="L534" s="261"/>
      <c r="M534" s="261"/>
      <c r="N534" s="261"/>
      <c r="O534" s="261"/>
      <c r="P534" s="261"/>
      <c r="Q534" s="261"/>
      <c r="R534" s="261"/>
      <c r="S534" s="261"/>
      <c r="T534" s="261"/>
      <c r="U534" s="261"/>
      <c r="V534" s="261"/>
      <c r="W534" s="261"/>
      <c r="X534" s="261"/>
      <c r="Y534" s="261"/>
      <c r="Z534" s="261"/>
      <c r="AA534" s="261"/>
      <c r="AB534" s="261"/>
      <c r="AC534" s="261"/>
      <c r="AD534" s="261">
        <v>15</v>
      </c>
      <c r="AE534" s="261"/>
      <c r="AF534" s="261"/>
      <c r="AG534" s="261"/>
      <c r="AH534" s="261"/>
      <c r="AI534" s="261"/>
      <c r="AJ534" s="261"/>
      <c r="AK534" s="261"/>
      <c r="AL534" s="261"/>
      <c r="AM534" s="261"/>
      <c r="AN534" s="261"/>
      <c r="AO534" s="261"/>
      <c r="AP534" s="261"/>
      <c r="AQ534" s="262"/>
      <c r="AR534" s="261"/>
      <c r="AS534" s="263"/>
      <c r="AT534" s="263"/>
      <c r="AU534" s="263"/>
      <c r="AV534" s="263"/>
      <c r="AW534" s="263"/>
      <c r="AX534" s="263"/>
      <c r="AY534" s="263"/>
      <c r="AZ534" s="264"/>
      <c r="BA534" s="264"/>
      <c r="BB534" s="264"/>
      <c r="BC534" s="264"/>
      <c r="BD534" s="264"/>
      <c r="BE534" s="264"/>
      <c r="BF534" s="264"/>
      <c r="BG534" s="264"/>
      <c r="BH534" s="264"/>
      <c r="BI534" s="264"/>
      <c r="BJ534" s="264"/>
      <c r="BK534" s="264"/>
      <c r="BL534" s="264"/>
      <c r="BM534" s="264"/>
      <c r="BN534" s="264"/>
      <c r="BO534" s="264"/>
    </row>
    <row r="535" spans="1:67" s="265" customFormat="1">
      <c r="A535" s="168" t="s">
        <v>49</v>
      </c>
      <c r="B535" s="169">
        <v>28</v>
      </c>
      <c r="C535" s="261"/>
      <c r="D535" s="261"/>
      <c r="E535" s="261"/>
      <c r="F535" s="261"/>
      <c r="G535" s="261">
        <v>28</v>
      </c>
      <c r="H535" s="261"/>
      <c r="I535" s="261"/>
      <c r="J535" s="261"/>
      <c r="K535" s="261"/>
      <c r="L535" s="261"/>
      <c r="M535" s="261"/>
      <c r="N535" s="261"/>
      <c r="O535" s="261"/>
      <c r="P535" s="261"/>
      <c r="Q535" s="261"/>
      <c r="R535" s="261"/>
      <c r="S535" s="261"/>
      <c r="T535" s="261"/>
      <c r="U535" s="261"/>
      <c r="V535" s="261"/>
      <c r="W535" s="261"/>
      <c r="X535" s="261"/>
      <c r="Y535" s="261"/>
      <c r="Z535" s="261"/>
      <c r="AA535" s="261"/>
      <c r="AB535" s="261"/>
      <c r="AC535" s="261"/>
      <c r="AD535" s="261"/>
      <c r="AE535" s="261"/>
      <c r="AF535" s="261"/>
      <c r="AG535" s="261"/>
      <c r="AH535" s="261"/>
      <c r="AI535" s="261"/>
      <c r="AJ535" s="261"/>
      <c r="AK535" s="261"/>
      <c r="AL535" s="261"/>
      <c r="AM535" s="261"/>
      <c r="AN535" s="261"/>
      <c r="AO535" s="261"/>
      <c r="AP535" s="261"/>
      <c r="AQ535" s="262"/>
      <c r="AR535" s="261"/>
      <c r="AS535" s="263"/>
      <c r="AT535" s="263"/>
      <c r="AU535" s="263"/>
      <c r="AV535" s="263"/>
      <c r="AW535" s="263"/>
      <c r="AX535" s="263"/>
      <c r="AY535" s="263"/>
      <c r="AZ535" s="264"/>
      <c r="BA535" s="264"/>
      <c r="BB535" s="264"/>
      <c r="BC535" s="264"/>
      <c r="BD535" s="264"/>
      <c r="BE535" s="264"/>
      <c r="BF535" s="264"/>
      <c r="BG535" s="264"/>
      <c r="BH535" s="264"/>
      <c r="BI535" s="264"/>
      <c r="BJ535" s="264"/>
      <c r="BK535" s="264"/>
      <c r="BL535" s="264"/>
      <c r="BM535" s="264"/>
      <c r="BN535" s="264"/>
      <c r="BO535" s="264"/>
    </row>
    <row r="536" spans="1:67" s="265" customFormat="1">
      <c r="A536" s="168" t="s">
        <v>1459</v>
      </c>
      <c r="B536" s="169">
        <v>5</v>
      </c>
      <c r="C536" s="261"/>
      <c r="D536" s="261"/>
      <c r="E536" s="261"/>
      <c r="F536" s="261">
        <v>5</v>
      </c>
      <c r="G536" s="261"/>
      <c r="H536" s="261"/>
      <c r="I536" s="261"/>
      <c r="J536" s="261"/>
      <c r="K536" s="261"/>
      <c r="L536" s="261"/>
      <c r="M536" s="261"/>
      <c r="N536" s="261"/>
      <c r="O536" s="261"/>
      <c r="P536" s="261"/>
      <c r="Q536" s="261"/>
      <c r="R536" s="261"/>
      <c r="S536" s="261"/>
      <c r="T536" s="261"/>
      <c r="U536" s="261"/>
      <c r="V536" s="261"/>
      <c r="W536" s="261"/>
      <c r="X536" s="261"/>
      <c r="Y536" s="261"/>
      <c r="Z536" s="261"/>
      <c r="AA536" s="261"/>
      <c r="AB536" s="261"/>
      <c r="AC536" s="261"/>
      <c r="AD536" s="261"/>
      <c r="AE536" s="261"/>
      <c r="AF536" s="261"/>
      <c r="AG536" s="261"/>
      <c r="AH536" s="261"/>
      <c r="AI536" s="261"/>
      <c r="AJ536" s="261"/>
      <c r="AK536" s="261"/>
      <c r="AL536" s="261"/>
      <c r="AM536" s="261"/>
      <c r="AN536" s="261"/>
      <c r="AO536" s="261"/>
      <c r="AP536" s="261"/>
      <c r="AQ536" s="262"/>
      <c r="AR536" s="261"/>
      <c r="AS536" s="263"/>
      <c r="AT536" s="263"/>
      <c r="AU536" s="263"/>
      <c r="AV536" s="263"/>
      <c r="AW536" s="263"/>
      <c r="AX536" s="263"/>
      <c r="AY536" s="263"/>
      <c r="AZ536" s="264"/>
      <c r="BA536" s="264"/>
      <c r="BB536" s="264"/>
      <c r="BC536" s="264"/>
      <c r="BD536" s="264"/>
      <c r="BE536" s="264"/>
      <c r="BF536" s="264"/>
      <c r="BG536" s="264"/>
      <c r="BH536" s="264"/>
      <c r="BI536" s="264"/>
      <c r="BJ536" s="264"/>
      <c r="BK536" s="264"/>
      <c r="BL536" s="264"/>
      <c r="BM536" s="264"/>
      <c r="BN536" s="264"/>
      <c r="BO536" s="264"/>
    </row>
    <row r="537" spans="1:67" s="265" customFormat="1">
      <c r="A537" s="168" t="s">
        <v>1856</v>
      </c>
      <c r="B537" s="169">
        <v>37</v>
      </c>
      <c r="C537" s="261"/>
      <c r="D537" s="261">
        <v>37</v>
      </c>
      <c r="E537" s="261"/>
      <c r="F537" s="261"/>
      <c r="G537" s="261"/>
      <c r="H537" s="261"/>
      <c r="I537" s="261"/>
      <c r="J537" s="261"/>
      <c r="K537" s="261"/>
      <c r="L537" s="261"/>
      <c r="M537" s="261"/>
      <c r="N537" s="261"/>
      <c r="O537" s="261"/>
      <c r="P537" s="261"/>
      <c r="Q537" s="261"/>
      <c r="R537" s="261"/>
      <c r="S537" s="261"/>
      <c r="T537" s="261"/>
      <c r="U537" s="261"/>
      <c r="V537" s="261"/>
      <c r="W537" s="261"/>
      <c r="X537" s="261"/>
      <c r="Y537" s="261"/>
      <c r="Z537" s="261"/>
      <c r="AA537" s="261"/>
      <c r="AB537" s="261"/>
      <c r="AC537" s="261"/>
      <c r="AD537" s="261"/>
      <c r="AE537" s="261"/>
      <c r="AF537" s="261"/>
      <c r="AG537" s="261"/>
      <c r="AH537" s="261"/>
      <c r="AI537" s="261"/>
      <c r="AJ537" s="261"/>
      <c r="AK537" s="261"/>
      <c r="AL537" s="261"/>
      <c r="AM537" s="261"/>
      <c r="AN537" s="261"/>
      <c r="AO537" s="261"/>
      <c r="AP537" s="261"/>
      <c r="AQ537" s="262"/>
      <c r="AR537" s="261"/>
      <c r="AS537" s="263"/>
      <c r="AT537" s="263"/>
      <c r="AU537" s="263"/>
      <c r="AV537" s="263"/>
      <c r="AW537" s="263"/>
      <c r="AX537" s="263"/>
      <c r="AY537" s="263"/>
      <c r="AZ537" s="264"/>
      <c r="BA537" s="264"/>
      <c r="BB537" s="264"/>
      <c r="BC537" s="264"/>
      <c r="BD537" s="264"/>
      <c r="BE537" s="264"/>
      <c r="BF537" s="264"/>
      <c r="BG537" s="264"/>
      <c r="BH537" s="264"/>
      <c r="BI537" s="264"/>
      <c r="BJ537" s="264"/>
      <c r="BK537" s="264"/>
      <c r="BL537" s="264"/>
      <c r="BM537" s="264"/>
      <c r="BN537" s="264"/>
      <c r="BO537" s="264"/>
    </row>
    <row r="538" spans="1:67" s="265" customFormat="1">
      <c r="A538" s="168" t="s">
        <v>1456</v>
      </c>
      <c r="B538" s="169">
        <v>20</v>
      </c>
      <c r="C538" s="261">
        <v>20</v>
      </c>
      <c r="D538" s="261"/>
      <c r="E538" s="261"/>
      <c r="F538" s="261"/>
      <c r="G538" s="261"/>
      <c r="H538" s="261"/>
      <c r="I538" s="261"/>
      <c r="J538" s="261"/>
      <c r="K538" s="261"/>
      <c r="L538" s="261"/>
      <c r="M538" s="261"/>
      <c r="N538" s="261"/>
      <c r="O538" s="261"/>
      <c r="P538" s="261"/>
      <c r="Q538" s="261"/>
      <c r="R538" s="261"/>
      <c r="S538" s="261"/>
      <c r="T538" s="261"/>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2"/>
      <c r="AR538" s="261"/>
      <c r="AS538" s="263"/>
      <c r="AT538" s="263"/>
      <c r="AU538" s="263"/>
      <c r="AV538" s="263"/>
      <c r="AW538" s="263"/>
      <c r="AX538" s="263"/>
      <c r="AY538" s="263"/>
      <c r="AZ538" s="264"/>
      <c r="BA538" s="264"/>
      <c r="BB538" s="264"/>
      <c r="BC538" s="264"/>
      <c r="BD538" s="264"/>
      <c r="BE538" s="264"/>
      <c r="BF538" s="264"/>
      <c r="BG538" s="264"/>
      <c r="BH538" s="264"/>
      <c r="BI538" s="264"/>
      <c r="BJ538" s="264"/>
      <c r="BK538" s="264"/>
      <c r="BL538" s="264"/>
      <c r="BM538" s="264"/>
      <c r="BN538" s="264"/>
      <c r="BO538" s="264"/>
    </row>
    <row r="539" spans="1:67" s="265" customFormat="1">
      <c r="A539" s="168" t="s">
        <v>1857</v>
      </c>
      <c r="B539" s="169">
        <v>23</v>
      </c>
      <c r="C539" s="261"/>
      <c r="D539" s="261"/>
      <c r="E539" s="261">
        <v>23</v>
      </c>
      <c r="F539" s="261"/>
      <c r="G539" s="261"/>
      <c r="H539" s="261"/>
      <c r="I539" s="261"/>
      <c r="J539" s="261"/>
      <c r="K539" s="261"/>
      <c r="L539" s="261"/>
      <c r="M539" s="261"/>
      <c r="N539" s="261"/>
      <c r="O539" s="261"/>
      <c r="P539" s="261"/>
      <c r="Q539" s="261"/>
      <c r="R539" s="261"/>
      <c r="S539" s="261"/>
      <c r="T539" s="261"/>
      <c r="U539" s="261"/>
      <c r="V539" s="261"/>
      <c r="W539" s="261"/>
      <c r="X539" s="261"/>
      <c r="Y539" s="261"/>
      <c r="Z539" s="261"/>
      <c r="AA539" s="261"/>
      <c r="AB539" s="261"/>
      <c r="AC539" s="261"/>
      <c r="AD539" s="261"/>
      <c r="AE539" s="261"/>
      <c r="AF539" s="261"/>
      <c r="AG539" s="261"/>
      <c r="AH539" s="261"/>
      <c r="AI539" s="261"/>
      <c r="AJ539" s="261"/>
      <c r="AK539" s="261"/>
      <c r="AL539" s="261"/>
      <c r="AM539" s="261"/>
      <c r="AN539" s="261"/>
      <c r="AO539" s="261"/>
      <c r="AP539" s="261"/>
      <c r="AQ539" s="262"/>
      <c r="AR539" s="261"/>
      <c r="AS539" s="263"/>
      <c r="AT539" s="263"/>
      <c r="AU539" s="263"/>
      <c r="AV539" s="263"/>
      <c r="AW539" s="263"/>
      <c r="AX539" s="263"/>
      <c r="AY539" s="263"/>
      <c r="AZ539" s="264"/>
      <c r="BA539" s="264"/>
      <c r="BB539" s="264"/>
      <c r="BC539" s="264"/>
      <c r="BD539" s="264"/>
      <c r="BE539" s="264"/>
      <c r="BF539" s="264"/>
      <c r="BG539" s="264"/>
      <c r="BH539" s="264"/>
      <c r="BI539" s="264"/>
      <c r="BJ539" s="264"/>
      <c r="BK539" s="264"/>
      <c r="BL539" s="264"/>
      <c r="BM539" s="264"/>
      <c r="BN539" s="264"/>
      <c r="BO539" s="264"/>
    </row>
    <row r="540" spans="1:67" s="265" customFormat="1">
      <c r="A540" s="168" t="s">
        <v>1459</v>
      </c>
      <c r="B540" s="169">
        <v>3</v>
      </c>
      <c r="C540" s="261"/>
      <c r="D540" s="261"/>
      <c r="E540" s="261"/>
      <c r="F540" s="261"/>
      <c r="G540" s="261">
        <v>3</v>
      </c>
      <c r="H540" s="261"/>
      <c r="I540" s="261"/>
      <c r="J540" s="261"/>
      <c r="K540" s="261"/>
      <c r="L540" s="261"/>
      <c r="M540" s="261"/>
      <c r="N540" s="261"/>
      <c r="O540" s="261"/>
      <c r="P540" s="261"/>
      <c r="Q540" s="261"/>
      <c r="R540" s="261"/>
      <c r="S540" s="261"/>
      <c r="T540" s="261"/>
      <c r="U540" s="261"/>
      <c r="V540" s="261"/>
      <c r="W540" s="261"/>
      <c r="X540" s="261"/>
      <c r="Y540" s="261"/>
      <c r="Z540" s="261"/>
      <c r="AA540" s="261"/>
      <c r="AB540" s="261"/>
      <c r="AC540" s="261"/>
      <c r="AD540" s="261"/>
      <c r="AE540" s="261"/>
      <c r="AF540" s="261"/>
      <c r="AG540" s="261"/>
      <c r="AH540" s="261"/>
      <c r="AI540" s="261"/>
      <c r="AJ540" s="261"/>
      <c r="AK540" s="261"/>
      <c r="AL540" s="261"/>
      <c r="AM540" s="261"/>
      <c r="AN540" s="261"/>
      <c r="AO540" s="261"/>
      <c r="AP540" s="261"/>
      <c r="AQ540" s="262"/>
      <c r="AR540" s="261"/>
      <c r="AS540" s="263"/>
      <c r="AT540" s="263"/>
      <c r="AU540" s="263"/>
      <c r="AV540" s="263"/>
      <c r="AW540" s="263"/>
      <c r="AX540" s="263"/>
      <c r="AY540" s="263"/>
      <c r="AZ540" s="264"/>
      <c r="BA540" s="264"/>
      <c r="BB540" s="264"/>
      <c r="BC540" s="264"/>
      <c r="BD540" s="264"/>
      <c r="BE540" s="264"/>
      <c r="BF540" s="264"/>
      <c r="BG540" s="264"/>
      <c r="BH540" s="264"/>
      <c r="BI540" s="264"/>
      <c r="BJ540" s="264"/>
      <c r="BK540" s="264"/>
      <c r="BL540" s="264"/>
      <c r="BM540" s="264"/>
      <c r="BN540" s="264"/>
      <c r="BO540" s="264"/>
    </row>
    <row r="541" spans="1:67" s="360" customFormat="1">
      <c r="A541" s="195" t="s">
        <v>1858</v>
      </c>
      <c r="B541" s="196">
        <f>SUM(B542:B544)</f>
        <v>33</v>
      </c>
      <c r="C541" s="356"/>
      <c r="D541" s="356"/>
      <c r="E541" s="356"/>
      <c r="F541" s="356"/>
      <c r="G541" s="356"/>
      <c r="H541" s="356">
        <v>15</v>
      </c>
      <c r="I541" s="356"/>
      <c r="J541" s="356"/>
      <c r="K541" s="356"/>
      <c r="L541" s="356"/>
      <c r="M541" s="356"/>
      <c r="N541" s="356"/>
      <c r="O541" s="356"/>
      <c r="P541" s="356"/>
      <c r="Q541" s="356"/>
      <c r="R541" s="356"/>
      <c r="S541" s="356"/>
      <c r="T541" s="356"/>
      <c r="U541" s="356"/>
      <c r="V541" s="356"/>
      <c r="W541" s="356"/>
      <c r="X541" s="356"/>
      <c r="Y541" s="356"/>
      <c r="Z541" s="356"/>
      <c r="AA541" s="356"/>
      <c r="AB541" s="356"/>
      <c r="AC541" s="356"/>
      <c r="AD541" s="356"/>
      <c r="AE541" s="356"/>
      <c r="AF541" s="356">
        <v>10</v>
      </c>
      <c r="AG541" s="356">
        <v>8</v>
      </c>
      <c r="AH541" s="356"/>
      <c r="AI541" s="356"/>
      <c r="AJ541" s="356"/>
      <c r="AK541" s="356"/>
      <c r="AL541" s="356"/>
      <c r="AM541" s="356"/>
      <c r="AN541" s="356"/>
      <c r="AO541" s="356"/>
      <c r="AP541" s="356"/>
      <c r="AQ541" s="357"/>
      <c r="AR541" s="356"/>
      <c r="AS541" s="358"/>
      <c r="AT541" s="358"/>
      <c r="AU541" s="358"/>
      <c r="AV541" s="358"/>
      <c r="AW541" s="358"/>
      <c r="AX541" s="358"/>
      <c r="AY541" s="358"/>
      <c r="AZ541" s="359"/>
      <c r="BA541" s="359"/>
      <c r="BB541" s="359"/>
      <c r="BC541" s="359"/>
      <c r="BD541" s="359"/>
      <c r="BE541" s="359"/>
      <c r="BF541" s="359"/>
      <c r="BG541" s="359"/>
      <c r="BH541" s="359"/>
      <c r="BI541" s="359"/>
      <c r="BJ541" s="359"/>
      <c r="BK541" s="359"/>
      <c r="BL541" s="359"/>
      <c r="BM541" s="359"/>
      <c r="BN541" s="359"/>
      <c r="BO541" s="359"/>
    </row>
    <row r="542" spans="1:67" s="265" customFormat="1">
      <c r="A542" s="168" t="s">
        <v>1859</v>
      </c>
      <c r="B542" s="169">
        <v>15</v>
      </c>
      <c r="C542" s="261"/>
      <c r="D542" s="261"/>
      <c r="E542" s="261"/>
      <c r="F542" s="261"/>
      <c r="G542" s="261"/>
      <c r="H542" s="261">
        <v>15</v>
      </c>
      <c r="I542" s="261"/>
      <c r="J542" s="261"/>
      <c r="K542" s="261"/>
      <c r="L542" s="261"/>
      <c r="M542" s="261"/>
      <c r="N542" s="261"/>
      <c r="O542" s="261"/>
      <c r="P542" s="261"/>
      <c r="Q542" s="261"/>
      <c r="R542" s="261"/>
      <c r="S542" s="261"/>
      <c r="T542" s="261"/>
      <c r="U542" s="261"/>
      <c r="V542" s="261"/>
      <c r="W542" s="261"/>
      <c r="X542" s="261"/>
      <c r="Y542" s="261"/>
      <c r="Z542" s="261"/>
      <c r="AA542" s="261"/>
      <c r="AB542" s="261"/>
      <c r="AC542" s="261"/>
      <c r="AD542" s="261"/>
      <c r="AE542" s="261"/>
      <c r="AF542" s="261"/>
      <c r="AG542" s="261"/>
      <c r="AH542" s="261"/>
      <c r="AI542" s="261"/>
      <c r="AJ542" s="261"/>
      <c r="AK542" s="261"/>
      <c r="AL542" s="261"/>
      <c r="AM542" s="261"/>
      <c r="AN542" s="261"/>
      <c r="AO542" s="261"/>
      <c r="AP542" s="261"/>
      <c r="AQ542" s="262"/>
      <c r="AR542" s="261"/>
      <c r="AS542" s="263"/>
      <c r="AT542" s="263"/>
      <c r="AU542" s="263"/>
      <c r="AV542" s="263"/>
      <c r="AW542" s="263"/>
      <c r="AX542" s="263"/>
      <c r="AY542" s="263"/>
      <c r="AZ542" s="264"/>
      <c r="BA542" s="264"/>
      <c r="BB542" s="264"/>
      <c r="BC542" s="264"/>
      <c r="BD542" s="264"/>
      <c r="BE542" s="264"/>
      <c r="BF542" s="264"/>
      <c r="BG542" s="264"/>
      <c r="BH542" s="264"/>
      <c r="BI542" s="264"/>
      <c r="BJ542" s="264"/>
      <c r="BK542" s="264"/>
      <c r="BL542" s="264"/>
      <c r="BM542" s="264"/>
      <c r="BN542" s="264"/>
      <c r="BO542" s="264"/>
    </row>
    <row r="543" spans="1:67" s="265" customFormat="1">
      <c r="A543" s="168" t="s">
        <v>1860</v>
      </c>
      <c r="B543" s="169">
        <v>8</v>
      </c>
      <c r="C543" s="261"/>
      <c r="D543" s="261"/>
      <c r="E543" s="261"/>
      <c r="F543" s="261"/>
      <c r="G543" s="261"/>
      <c r="H543" s="261"/>
      <c r="I543" s="261"/>
      <c r="J543" s="261"/>
      <c r="K543" s="261"/>
      <c r="L543" s="261"/>
      <c r="M543" s="261"/>
      <c r="N543" s="261"/>
      <c r="O543" s="261"/>
      <c r="P543" s="261"/>
      <c r="Q543" s="261"/>
      <c r="R543" s="261"/>
      <c r="S543" s="261"/>
      <c r="T543" s="261"/>
      <c r="U543" s="261"/>
      <c r="V543" s="261"/>
      <c r="W543" s="261"/>
      <c r="X543" s="261"/>
      <c r="Y543" s="261"/>
      <c r="Z543" s="261"/>
      <c r="AA543" s="261"/>
      <c r="AB543" s="261"/>
      <c r="AC543" s="261"/>
      <c r="AD543" s="261"/>
      <c r="AE543" s="261"/>
      <c r="AF543" s="261"/>
      <c r="AG543" s="261">
        <v>8</v>
      </c>
      <c r="AH543" s="261"/>
      <c r="AI543" s="261"/>
      <c r="AJ543" s="261"/>
      <c r="AK543" s="261"/>
      <c r="AL543" s="261"/>
      <c r="AM543" s="261"/>
      <c r="AN543" s="261"/>
      <c r="AO543" s="261"/>
      <c r="AP543" s="261"/>
      <c r="AQ543" s="262"/>
      <c r="AR543" s="261"/>
      <c r="AS543" s="263"/>
      <c r="AT543" s="263"/>
      <c r="AU543" s="263"/>
      <c r="AV543" s="263"/>
      <c r="AW543" s="263"/>
      <c r="AX543" s="263"/>
      <c r="AY543" s="263"/>
      <c r="AZ543" s="264"/>
      <c r="BA543" s="264"/>
      <c r="BB543" s="264"/>
      <c r="BC543" s="264"/>
      <c r="BD543" s="264"/>
      <c r="BE543" s="264"/>
      <c r="BF543" s="264"/>
      <c r="BG543" s="264"/>
      <c r="BH543" s="264"/>
      <c r="BI543" s="264"/>
      <c r="BJ543" s="264"/>
      <c r="BK543" s="264"/>
      <c r="BL543" s="264"/>
      <c r="BM543" s="264"/>
      <c r="BN543" s="264"/>
      <c r="BO543" s="264"/>
    </row>
    <row r="544" spans="1:67" s="265" customFormat="1">
      <c r="A544" s="168" t="s">
        <v>520</v>
      </c>
      <c r="B544" s="169">
        <v>10</v>
      </c>
      <c r="C544" s="261"/>
      <c r="D544" s="261"/>
      <c r="E544" s="261"/>
      <c r="F544" s="261"/>
      <c r="G544" s="261"/>
      <c r="H544" s="261"/>
      <c r="I544" s="261"/>
      <c r="J544" s="261"/>
      <c r="K544" s="261"/>
      <c r="L544" s="261"/>
      <c r="M544" s="261"/>
      <c r="N544" s="261"/>
      <c r="O544" s="261"/>
      <c r="P544" s="261"/>
      <c r="Q544" s="261"/>
      <c r="R544" s="261"/>
      <c r="S544" s="261"/>
      <c r="T544" s="261"/>
      <c r="U544" s="261"/>
      <c r="V544" s="261"/>
      <c r="W544" s="261"/>
      <c r="X544" s="261"/>
      <c r="Y544" s="261"/>
      <c r="Z544" s="261"/>
      <c r="AA544" s="261"/>
      <c r="AB544" s="261"/>
      <c r="AC544" s="261"/>
      <c r="AD544" s="261"/>
      <c r="AE544" s="261"/>
      <c r="AF544" s="261">
        <v>10</v>
      </c>
      <c r="AG544" s="261"/>
      <c r="AH544" s="261"/>
      <c r="AI544" s="261"/>
      <c r="AJ544" s="261"/>
      <c r="AK544" s="261"/>
      <c r="AL544" s="261"/>
      <c r="AM544" s="261"/>
      <c r="AN544" s="261"/>
      <c r="AO544" s="261"/>
      <c r="AP544" s="261"/>
      <c r="AQ544" s="262"/>
      <c r="AR544" s="261"/>
      <c r="AS544" s="263"/>
      <c r="AT544" s="263"/>
      <c r="AU544" s="263"/>
      <c r="AV544" s="263"/>
      <c r="AW544" s="263"/>
      <c r="AX544" s="263"/>
      <c r="AY544" s="263"/>
      <c r="AZ544" s="264"/>
      <c r="BA544" s="264"/>
      <c r="BB544" s="264"/>
      <c r="BC544" s="264"/>
      <c r="BD544" s="264"/>
      <c r="BE544" s="264"/>
      <c r="BF544" s="264"/>
      <c r="BG544" s="264"/>
      <c r="BH544" s="264"/>
      <c r="BI544" s="264"/>
      <c r="BJ544" s="264"/>
      <c r="BK544" s="264"/>
      <c r="BL544" s="264"/>
      <c r="BM544" s="264"/>
      <c r="BN544" s="264"/>
      <c r="BO544" s="264"/>
    </row>
    <row r="545" spans="1:67" s="355" customFormat="1">
      <c r="A545" s="193" t="s">
        <v>1861</v>
      </c>
      <c r="B545" s="194">
        <f>SUM(B546:B548)</f>
        <v>27</v>
      </c>
      <c r="C545" s="351"/>
      <c r="D545" s="351"/>
      <c r="E545" s="351"/>
      <c r="F545" s="351"/>
      <c r="G545" s="351">
        <v>6</v>
      </c>
      <c r="H545" s="351">
        <v>13</v>
      </c>
      <c r="I545" s="351"/>
      <c r="J545" s="351"/>
      <c r="K545" s="351"/>
      <c r="L545" s="351"/>
      <c r="M545" s="351"/>
      <c r="N545" s="351"/>
      <c r="O545" s="351"/>
      <c r="P545" s="351">
        <v>8</v>
      </c>
      <c r="Q545" s="351"/>
      <c r="R545" s="351"/>
      <c r="S545" s="351"/>
      <c r="T545" s="351"/>
      <c r="U545" s="351"/>
      <c r="V545" s="351"/>
      <c r="W545" s="351"/>
      <c r="X545" s="351"/>
      <c r="Y545" s="351"/>
      <c r="Z545" s="351"/>
      <c r="AA545" s="351"/>
      <c r="AB545" s="351"/>
      <c r="AC545" s="351"/>
      <c r="AD545" s="351"/>
      <c r="AE545" s="351"/>
      <c r="AF545" s="351"/>
      <c r="AG545" s="351"/>
      <c r="AH545" s="351"/>
      <c r="AI545" s="351"/>
      <c r="AJ545" s="351"/>
      <c r="AK545" s="351"/>
      <c r="AL545" s="351"/>
      <c r="AM545" s="351"/>
      <c r="AN545" s="351"/>
      <c r="AO545" s="351"/>
      <c r="AP545" s="351"/>
      <c r="AQ545" s="352"/>
      <c r="AR545" s="351"/>
      <c r="AS545" s="353"/>
      <c r="AT545" s="353"/>
      <c r="AU545" s="353"/>
      <c r="AV545" s="353"/>
      <c r="AW545" s="353"/>
      <c r="AX545" s="353"/>
      <c r="AY545" s="353"/>
      <c r="AZ545" s="354"/>
      <c r="BA545" s="354"/>
      <c r="BB545" s="354"/>
      <c r="BC545" s="354"/>
      <c r="BD545" s="354"/>
      <c r="BE545" s="354"/>
      <c r="BF545" s="354"/>
      <c r="BG545" s="354"/>
      <c r="BH545" s="354"/>
      <c r="BI545" s="354"/>
      <c r="BJ545" s="354"/>
      <c r="BK545" s="354"/>
      <c r="BL545" s="354"/>
      <c r="BM545" s="354"/>
      <c r="BN545" s="354"/>
      <c r="BO545" s="354"/>
    </row>
    <row r="546" spans="1:67" s="265" customFormat="1">
      <c r="A546" s="168" t="s">
        <v>1859</v>
      </c>
      <c r="B546" s="169">
        <v>13</v>
      </c>
      <c r="C546" s="261"/>
      <c r="D546" s="261"/>
      <c r="E546" s="261"/>
      <c r="F546" s="261"/>
      <c r="G546" s="261"/>
      <c r="H546" s="261">
        <v>13</v>
      </c>
      <c r="I546" s="261"/>
      <c r="J546" s="261"/>
      <c r="K546" s="261"/>
      <c r="L546" s="261"/>
      <c r="M546" s="261"/>
      <c r="N546" s="261"/>
      <c r="O546" s="261"/>
      <c r="P546" s="261"/>
      <c r="Q546" s="261"/>
      <c r="R546" s="261"/>
      <c r="S546" s="261"/>
      <c r="T546" s="261"/>
      <c r="U546" s="261"/>
      <c r="V546" s="261"/>
      <c r="W546" s="261"/>
      <c r="X546" s="261"/>
      <c r="Y546" s="261"/>
      <c r="Z546" s="261"/>
      <c r="AA546" s="261"/>
      <c r="AB546" s="261"/>
      <c r="AC546" s="261"/>
      <c r="AD546" s="261"/>
      <c r="AE546" s="261"/>
      <c r="AF546" s="261"/>
      <c r="AG546" s="261"/>
      <c r="AH546" s="261"/>
      <c r="AI546" s="261"/>
      <c r="AJ546" s="261"/>
      <c r="AK546" s="261"/>
      <c r="AL546" s="261"/>
      <c r="AM546" s="261"/>
      <c r="AN546" s="261"/>
      <c r="AO546" s="261"/>
      <c r="AP546" s="261"/>
      <c r="AQ546" s="262"/>
      <c r="AR546" s="261"/>
      <c r="AS546" s="263"/>
      <c r="AT546" s="263"/>
      <c r="AU546" s="263"/>
      <c r="AV546" s="263"/>
      <c r="AW546" s="263"/>
      <c r="AX546" s="263"/>
      <c r="AY546" s="263"/>
      <c r="AZ546" s="264"/>
      <c r="BA546" s="264"/>
      <c r="BB546" s="264"/>
      <c r="BC546" s="264"/>
      <c r="BD546" s="264"/>
      <c r="BE546" s="264"/>
      <c r="BF546" s="264"/>
      <c r="BG546" s="264"/>
      <c r="BH546" s="264"/>
      <c r="BI546" s="264"/>
      <c r="BJ546" s="264"/>
      <c r="BK546" s="264"/>
      <c r="BL546" s="264"/>
      <c r="BM546" s="264"/>
      <c r="BN546" s="264"/>
      <c r="BO546" s="264"/>
    </row>
    <row r="547" spans="1:67" s="265" customFormat="1">
      <c r="A547" s="168" t="s">
        <v>1469</v>
      </c>
      <c r="B547" s="169">
        <v>8</v>
      </c>
      <c r="C547" s="261"/>
      <c r="D547" s="261"/>
      <c r="E547" s="261"/>
      <c r="F547" s="261"/>
      <c r="G547" s="261"/>
      <c r="H547" s="261"/>
      <c r="I547" s="261"/>
      <c r="J547" s="261"/>
      <c r="K547" s="261"/>
      <c r="L547" s="261"/>
      <c r="M547" s="261"/>
      <c r="N547" s="261"/>
      <c r="O547" s="261"/>
      <c r="P547" s="261">
        <v>8</v>
      </c>
      <c r="Q547" s="261"/>
      <c r="R547" s="261"/>
      <c r="S547" s="261"/>
      <c r="T547" s="261"/>
      <c r="U547" s="261"/>
      <c r="V547" s="261"/>
      <c r="W547" s="261"/>
      <c r="X547" s="261"/>
      <c r="Y547" s="261"/>
      <c r="Z547" s="261"/>
      <c r="AA547" s="261"/>
      <c r="AB547" s="261"/>
      <c r="AC547" s="261"/>
      <c r="AD547" s="261"/>
      <c r="AE547" s="261"/>
      <c r="AF547" s="261"/>
      <c r="AG547" s="261"/>
      <c r="AH547" s="261"/>
      <c r="AI547" s="261"/>
      <c r="AJ547" s="261"/>
      <c r="AK547" s="261"/>
      <c r="AL547" s="261"/>
      <c r="AM547" s="261"/>
      <c r="AN547" s="261"/>
      <c r="AO547" s="261"/>
      <c r="AP547" s="261"/>
      <c r="AQ547" s="262"/>
      <c r="AR547" s="261"/>
      <c r="AS547" s="263"/>
      <c r="AT547" s="263"/>
      <c r="AU547" s="263"/>
      <c r="AV547" s="263"/>
      <c r="AW547" s="263"/>
      <c r="AX547" s="263"/>
      <c r="AY547" s="263"/>
      <c r="AZ547" s="264"/>
      <c r="BA547" s="264"/>
      <c r="BB547" s="264"/>
      <c r="BC547" s="264"/>
      <c r="BD547" s="264"/>
      <c r="BE547" s="264"/>
      <c r="BF547" s="264"/>
      <c r="BG547" s="264"/>
      <c r="BH547" s="264"/>
      <c r="BI547" s="264"/>
      <c r="BJ547" s="264"/>
      <c r="BK547" s="264"/>
      <c r="BL547" s="264"/>
      <c r="BM547" s="264"/>
      <c r="BN547" s="264"/>
      <c r="BO547" s="264"/>
    </row>
    <row r="548" spans="1:67" s="265" customFormat="1">
      <c r="A548" s="168" t="s">
        <v>1460</v>
      </c>
      <c r="B548" s="169">
        <v>6</v>
      </c>
      <c r="C548" s="261"/>
      <c r="D548" s="261"/>
      <c r="E548" s="261"/>
      <c r="F548" s="261"/>
      <c r="G548" s="261">
        <v>6</v>
      </c>
      <c r="H548" s="261"/>
      <c r="I548" s="261"/>
      <c r="J548" s="261"/>
      <c r="K548" s="261"/>
      <c r="L548" s="261"/>
      <c r="M548" s="261"/>
      <c r="N548" s="261"/>
      <c r="O548" s="261"/>
      <c r="P548" s="261"/>
      <c r="Q548" s="261"/>
      <c r="R548" s="261"/>
      <c r="S548" s="261"/>
      <c r="T548" s="261"/>
      <c r="U548" s="261"/>
      <c r="V548" s="261"/>
      <c r="W548" s="261"/>
      <c r="X548" s="261"/>
      <c r="Y548" s="261"/>
      <c r="Z548" s="261"/>
      <c r="AA548" s="261"/>
      <c r="AB548" s="261"/>
      <c r="AC548" s="261"/>
      <c r="AD548" s="261"/>
      <c r="AE548" s="261"/>
      <c r="AF548" s="261"/>
      <c r="AG548" s="261"/>
      <c r="AH548" s="261"/>
      <c r="AI548" s="261"/>
      <c r="AJ548" s="261"/>
      <c r="AK548" s="261"/>
      <c r="AL548" s="261"/>
      <c r="AM548" s="261"/>
      <c r="AN548" s="261"/>
      <c r="AO548" s="261"/>
      <c r="AP548" s="261"/>
      <c r="AQ548" s="262"/>
      <c r="AR548" s="261"/>
      <c r="AS548" s="263"/>
      <c r="AT548" s="263"/>
      <c r="AU548" s="263"/>
      <c r="AV548" s="263"/>
      <c r="AW548" s="263"/>
      <c r="AX548" s="263"/>
      <c r="AY548" s="263"/>
      <c r="AZ548" s="264"/>
      <c r="BA548" s="264"/>
      <c r="BB548" s="264"/>
      <c r="BC548" s="264"/>
      <c r="BD548" s="264"/>
      <c r="BE548" s="264"/>
      <c r="BF548" s="264"/>
      <c r="BG548" s="264"/>
      <c r="BH548" s="264"/>
      <c r="BI548" s="264"/>
      <c r="BJ548" s="264"/>
      <c r="BK548" s="264"/>
      <c r="BL548" s="264"/>
      <c r="BM548" s="264"/>
      <c r="BN548" s="264"/>
      <c r="BO548" s="264"/>
    </row>
    <row r="549" spans="1:67" s="355" customFormat="1">
      <c r="A549" s="193" t="s">
        <v>1862</v>
      </c>
      <c r="B549" s="194">
        <f>SUM(B550:B553)</f>
        <v>34</v>
      </c>
      <c r="C549" s="351"/>
      <c r="D549" s="351"/>
      <c r="E549" s="351">
        <v>2</v>
      </c>
      <c r="F549" s="351"/>
      <c r="G549" s="351">
        <v>9</v>
      </c>
      <c r="H549" s="351">
        <v>13</v>
      </c>
      <c r="I549" s="351"/>
      <c r="J549" s="351"/>
      <c r="K549" s="351"/>
      <c r="L549" s="351"/>
      <c r="M549" s="351"/>
      <c r="N549" s="351"/>
      <c r="O549" s="351"/>
      <c r="P549" s="351">
        <v>10</v>
      </c>
      <c r="Q549" s="351"/>
      <c r="R549" s="351"/>
      <c r="S549" s="351"/>
      <c r="T549" s="351"/>
      <c r="U549" s="351"/>
      <c r="V549" s="351"/>
      <c r="W549" s="351"/>
      <c r="X549" s="351"/>
      <c r="Y549" s="351"/>
      <c r="Z549" s="351"/>
      <c r="AA549" s="351"/>
      <c r="AB549" s="351"/>
      <c r="AC549" s="351"/>
      <c r="AD549" s="351"/>
      <c r="AE549" s="351"/>
      <c r="AF549" s="351"/>
      <c r="AG549" s="351"/>
      <c r="AH549" s="351"/>
      <c r="AI549" s="351"/>
      <c r="AJ549" s="351"/>
      <c r="AK549" s="351"/>
      <c r="AL549" s="351"/>
      <c r="AM549" s="351"/>
      <c r="AN549" s="351"/>
      <c r="AO549" s="351"/>
      <c r="AP549" s="351"/>
      <c r="AQ549" s="352"/>
      <c r="AR549" s="351"/>
      <c r="AS549" s="353"/>
      <c r="AT549" s="353"/>
      <c r="AU549" s="353"/>
      <c r="AV549" s="353"/>
      <c r="AW549" s="353"/>
      <c r="AX549" s="353"/>
      <c r="AY549" s="353"/>
      <c r="AZ549" s="354"/>
      <c r="BA549" s="354"/>
      <c r="BB549" s="354"/>
      <c r="BC549" s="354"/>
      <c r="BD549" s="354"/>
      <c r="BE549" s="354"/>
      <c r="BF549" s="354"/>
      <c r="BG549" s="354"/>
      <c r="BH549" s="354"/>
      <c r="BI549" s="354"/>
      <c r="BJ549" s="354"/>
      <c r="BK549" s="354"/>
      <c r="BL549" s="354"/>
      <c r="BM549" s="354"/>
      <c r="BN549" s="354"/>
      <c r="BO549" s="354"/>
    </row>
    <row r="550" spans="1:67" s="265" customFormat="1">
      <c r="A550" s="168" t="s">
        <v>1859</v>
      </c>
      <c r="B550" s="169">
        <v>13</v>
      </c>
      <c r="C550" s="261"/>
      <c r="D550" s="261"/>
      <c r="E550" s="261"/>
      <c r="F550" s="261"/>
      <c r="G550" s="261"/>
      <c r="H550" s="261">
        <v>13</v>
      </c>
      <c r="I550" s="261"/>
      <c r="J550" s="261"/>
      <c r="K550" s="261"/>
      <c r="L550" s="261"/>
      <c r="M550" s="261"/>
      <c r="N550" s="261"/>
      <c r="O550" s="261"/>
      <c r="P550" s="261"/>
      <c r="Q550" s="261"/>
      <c r="R550" s="261"/>
      <c r="S550" s="261"/>
      <c r="T550" s="261"/>
      <c r="U550" s="261"/>
      <c r="V550" s="261"/>
      <c r="W550" s="261"/>
      <c r="X550" s="261"/>
      <c r="Y550" s="261"/>
      <c r="Z550" s="261"/>
      <c r="AA550" s="261"/>
      <c r="AB550" s="261"/>
      <c r="AC550" s="261"/>
      <c r="AD550" s="261"/>
      <c r="AE550" s="261"/>
      <c r="AF550" s="261"/>
      <c r="AG550" s="261"/>
      <c r="AH550" s="261"/>
      <c r="AI550" s="261"/>
      <c r="AJ550" s="261"/>
      <c r="AK550" s="261"/>
      <c r="AL550" s="261"/>
      <c r="AM550" s="261"/>
      <c r="AN550" s="261"/>
      <c r="AO550" s="261"/>
      <c r="AP550" s="261"/>
      <c r="AQ550" s="262"/>
      <c r="AR550" s="261"/>
      <c r="AS550" s="263"/>
      <c r="AT550" s="263"/>
      <c r="AU550" s="263"/>
      <c r="AV550" s="263"/>
      <c r="AW550" s="263"/>
      <c r="AX550" s="263"/>
      <c r="AY550" s="263"/>
      <c r="AZ550" s="264"/>
      <c r="BA550" s="264"/>
      <c r="BB550" s="264"/>
      <c r="BC550" s="264"/>
      <c r="BD550" s="264"/>
      <c r="BE550" s="264"/>
      <c r="BF550" s="264"/>
      <c r="BG550" s="264"/>
      <c r="BH550" s="264"/>
      <c r="BI550" s="264"/>
      <c r="BJ550" s="264"/>
      <c r="BK550" s="264"/>
      <c r="BL550" s="264"/>
      <c r="BM550" s="264"/>
      <c r="BN550" s="264"/>
      <c r="BO550" s="264"/>
    </row>
    <row r="551" spans="1:67" s="265" customFormat="1">
      <c r="A551" s="168" t="s">
        <v>1469</v>
      </c>
      <c r="B551" s="169">
        <v>10</v>
      </c>
      <c r="C551" s="261"/>
      <c r="D551" s="261"/>
      <c r="E551" s="261"/>
      <c r="F551" s="261"/>
      <c r="G551" s="261"/>
      <c r="H551" s="261"/>
      <c r="I551" s="261"/>
      <c r="J551" s="261"/>
      <c r="K551" s="261"/>
      <c r="L551" s="261"/>
      <c r="M551" s="261"/>
      <c r="N551" s="261"/>
      <c r="O551" s="261"/>
      <c r="P551" s="261">
        <v>10</v>
      </c>
      <c r="Q551" s="261"/>
      <c r="R551" s="261"/>
      <c r="S551" s="261"/>
      <c r="T551" s="261"/>
      <c r="U551" s="261"/>
      <c r="V551" s="261"/>
      <c r="W551" s="261"/>
      <c r="X551" s="261"/>
      <c r="Y551" s="261"/>
      <c r="Z551" s="261"/>
      <c r="AA551" s="261"/>
      <c r="AB551" s="261"/>
      <c r="AC551" s="261"/>
      <c r="AD551" s="261"/>
      <c r="AE551" s="261"/>
      <c r="AF551" s="261"/>
      <c r="AG551" s="261"/>
      <c r="AH551" s="261"/>
      <c r="AI551" s="261"/>
      <c r="AJ551" s="261"/>
      <c r="AK551" s="261"/>
      <c r="AL551" s="261"/>
      <c r="AM551" s="261"/>
      <c r="AN551" s="261"/>
      <c r="AO551" s="261"/>
      <c r="AP551" s="261"/>
      <c r="AQ551" s="262"/>
      <c r="AR551" s="261"/>
      <c r="AS551" s="263"/>
      <c r="AT551" s="263"/>
      <c r="AU551" s="263"/>
      <c r="AV551" s="263"/>
      <c r="AW551" s="263"/>
      <c r="AX551" s="263"/>
      <c r="AY551" s="263"/>
      <c r="AZ551" s="264"/>
      <c r="BA551" s="264"/>
      <c r="BB551" s="264"/>
      <c r="BC551" s="264"/>
      <c r="BD551" s="264"/>
      <c r="BE551" s="264"/>
      <c r="BF551" s="264"/>
      <c r="BG551" s="264"/>
      <c r="BH551" s="264"/>
      <c r="BI551" s="264"/>
      <c r="BJ551" s="264"/>
      <c r="BK551" s="264"/>
      <c r="BL551" s="264"/>
      <c r="BM551" s="264"/>
      <c r="BN551" s="264"/>
      <c r="BO551" s="264"/>
    </row>
    <row r="552" spans="1:67" s="265" customFormat="1">
      <c r="A552" s="168" t="s">
        <v>1460</v>
      </c>
      <c r="B552" s="169">
        <v>9</v>
      </c>
      <c r="C552" s="261"/>
      <c r="D552" s="261"/>
      <c r="E552" s="261"/>
      <c r="F552" s="261"/>
      <c r="G552" s="261">
        <v>9</v>
      </c>
      <c r="H552" s="261"/>
      <c r="I552" s="261"/>
      <c r="J552" s="261"/>
      <c r="K552" s="261"/>
      <c r="L552" s="261"/>
      <c r="M552" s="261"/>
      <c r="N552" s="261"/>
      <c r="O552" s="261"/>
      <c r="P552" s="261"/>
      <c r="Q552" s="261"/>
      <c r="R552" s="261"/>
      <c r="S552" s="261"/>
      <c r="T552" s="261"/>
      <c r="U552" s="261"/>
      <c r="V552" s="261"/>
      <c r="W552" s="261"/>
      <c r="X552" s="261"/>
      <c r="Y552" s="261"/>
      <c r="Z552" s="261"/>
      <c r="AA552" s="261"/>
      <c r="AB552" s="261"/>
      <c r="AC552" s="261"/>
      <c r="AD552" s="261"/>
      <c r="AE552" s="261"/>
      <c r="AF552" s="261"/>
      <c r="AG552" s="261"/>
      <c r="AH552" s="261"/>
      <c r="AI552" s="261"/>
      <c r="AJ552" s="261"/>
      <c r="AK552" s="261"/>
      <c r="AL552" s="261"/>
      <c r="AM552" s="261"/>
      <c r="AN552" s="261"/>
      <c r="AO552" s="261"/>
      <c r="AP552" s="261"/>
      <c r="AQ552" s="262"/>
      <c r="AR552" s="261"/>
      <c r="AS552" s="263"/>
      <c r="AT552" s="263"/>
      <c r="AU552" s="263"/>
      <c r="AV552" s="263"/>
      <c r="AW552" s="263"/>
      <c r="AX552" s="263"/>
      <c r="AY552" s="263"/>
      <c r="AZ552" s="264"/>
      <c r="BA552" s="264"/>
      <c r="BB552" s="264"/>
      <c r="BC552" s="264"/>
      <c r="BD552" s="264"/>
      <c r="BE552" s="264"/>
      <c r="BF552" s="264"/>
      <c r="BG552" s="264"/>
      <c r="BH552" s="264"/>
      <c r="BI552" s="264"/>
      <c r="BJ552" s="264"/>
      <c r="BK552" s="264"/>
      <c r="BL552" s="264"/>
      <c r="BM552" s="264"/>
      <c r="BN552" s="264"/>
      <c r="BO552" s="264"/>
    </row>
    <row r="553" spans="1:67" s="265" customFormat="1">
      <c r="A553" s="168" t="s">
        <v>1458</v>
      </c>
      <c r="B553" s="169">
        <v>2</v>
      </c>
      <c r="C553" s="261"/>
      <c r="D553" s="261"/>
      <c r="E553" s="261">
        <v>2</v>
      </c>
      <c r="F553" s="261"/>
      <c r="G553" s="261"/>
      <c r="H553" s="261"/>
      <c r="I553" s="261"/>
      <c r="J553" s="261"/>
      <c r="K553" s="261"/>
      <c r="L553" s="261"/>
      <c r="M553" s="261"/>
      <c r="N553" s="261"/>
      <c r="O553" s="261"/>
      <c r="P553" s="261"/>
      <c r="Q553" s="261"/>
      <c r="R553" s="261"/>
      <c r="S553" s="261"/>
      <c r="T553" s="261"/>
      <c r="U553" s="261"/>
      <c r="V553" s="261"/>
      <c r="W553" s="261"/>
      <c r="X553" s="261"/>
      <c r="Y553" s="261"/>
      <c r="Z553" s="261"/>
      <c r="AA553" s="261"/>
      <c r="AB553" s="261"/>
      <c r="AC553" s="261"/>
      <c r="AD553" s="261"/>
      <c r="AE553" s="261"/>
      <c r="AF553" s="261"/>
      <c r="AG553" s="261"/>
      <c r="AH553" s="261"/>
      <c r="AI553" s="261"/>
      <c r="AJ553" s="261"/>
      <c r="AK553" s="261"/>
      <c r="AL553" s="261"/>
      <c r="AM553" s="261"/>
      <c r="AN553" s="261"/>
      <c r="AO553" s="261"/>
      <c r="AP553" s="261"/>
      <c r="AQ553" s="262"/>
      <c r="AR553" s="261"/>
      <c r="AS553" s="263"/>
      <c r="AT553" s="263"/>
      <c r="AU553" s="263"/>
      <c r="AV553" s="263"/>
      <c r="AW553" s="263"/>
      <c r="AX553" s="263"/>
      <c r="AY553" s="263"/>
      <c r="AZ553" s="264"/>
      <c r="BA553" s="264"/>
      <c r="BB553" s="264"/>
      <c r="BC553" s="264"/>
      <c r="BD553" s="264"/>
      <c r="BE553" s="264"/>
      <c r="BF553" s="264"/>
      <c r="BG553" s="264"/>
      <c r="BH553" s="264"/>
      <c r="BI553" s="264"/>
      <c r="BJ553" s="264"/>
      <c r="BK553" s="264"/>
      <c r="BL553" s="264"/>
      <c r="BM553" s="264"/>
      <c r="BN553" s="264"/>
      <c r="BO553" s="264"/>
    </row>
    <row r="554" spans="1:67" s="260" customFormat="1">
      <c r="A554" s="171" t="s">
        <v>1863</v>
      </c>
      <c r="B554" s="167">
        <v>92</v>
      </c>
      <c r="C554" s="256">
        <v>3</v>
      </c>
      <c r="D554" s="256">
        <v>4</v>
      </c>
      <c r="E554" s="256">
        <v>4</v>
      </c>
      <c r="F554" s="256"/>
      <c r="G554" s="256">
        <v>10</v>
      </c>
      <c r="H554" s="256">
        <v>24</v>
      </c>
      <c r="I554" s="256">
        <v>8</v>
      </c>
      <c r="J554" s="256"/>
      <c r="K554" s="256"/>
      <c r="L554" s="256"/>
      <c r="M554" s="256"/>
      <c r="N554" s="256"/>
      <c r="O554" s="256"/>
      <c r="P554" s="256">
        <v>15</v>
      </c>
      <c r="Q554" s="256">
        <v>5</v>
      </c>
      <c r="R554" s="256">
        <v>1</v>
      </c>
      <c r="S554" s="256"/>
      <c r="T554" s="256"/>
      <c r="U554" s="256"/>
      <c r="V554" s="256"/>
      <c r="W554" s="256"/>
      <c r="X554" s="256"/>
      <c r="Y554" s="256"/>
      <c r="Z554" s="256"/>
      <c r="AA554" s="256">
        <v>10</v>
      </c>
      <c r="AB554" s="256"/>
      <c r="AC554" s="256"/>
      <c r="AD554" s="256"/>
      <c r="AE554" s="256"/>
      <c r="AF554" s="256"/>
      <c r="AG554" s="256">
        <v>2</v>
      </c>
      <c r="AH554" s="256">
        <v>2</v>
      </c>
      <c r="AI554" s="256"/>
      <c r="AJ554" s="256">
        <v>4</v>
      </c>
      <c r="AK554" s="256"/>
      <c r="AL554" s="256"/>
      <c r="AM554" s="256"/>
      <c r="AN554" s="256"/>
      <c r="AO554" s="256"/>
      <c r="AP554" s="256"/>
      <c r="AQ554" s="257"/>
      <c r="AR554" s="256"/>
      <c r="AS554" s="258"/>
      <c r="AT554" s="258"/>
      <c r="AU554" s="258"/>
      <c r="AV554" s="258"/>
      <c r="AW554" s="258"/>
      <c r="AX554" s="258"/>
      <c r="AY554" s="258"/>
      <c r="AZ554" s="259"/>
      <c r="BA554" s="259"/>
      <c r="BB554" s="259"/>
      <c r="BC554" s="259"/>
      <c r="BD554" s="259"/>
      <c r="BE554" s="259"/>
      <c r="BF554" s="259"/>
      <c r="BG554" s="259"/>
      <c r="BH554" s="259"/>
      <c r="BI554" s="259"/>
      <c r="BJ554" s="259"/>
      <c r="BK554" s="259"/>
      <c r="BL554" s="259"/>
      <c r="BM554" s="259"/>
      <c r="BN554" s="259"/>
      <c r="BO554" s="259"/>
    </row>
    <row r="555" spans="1:67" s="265" customFormat="1">
      <c r="A555" s="168" t="s">
        <v>1653</v>
      </c>
      <c r="B555" s="169">
        <v>42</v>
      </c>
      <c r="C555" s="261"/>
      <c r="D555" s="261"/>
      <c r="E555" s="261"/>
      <c r="F555" s="261"/>
      <c r="G555" s="261"/>
      <c r="H555" s="261">
        <v>24</v>
      </c>
      <c r="I555" s="261">
        <v>8</v>
      </c>
      <c r="J555" s="261"/>
      <c r="K555" s="261"/>
      <c r="L555" s="261"/>
      <c r="M555" s="261"/>
      <c r="N555" s="261"/>
      <c r="O555" s="261"/>
      <c r="P555" s="261"/>
      <c r="Q555" s="261"/>
      <c r="R555" s="261"/>
      <c r="S555" s="261"/>
      <c r="T555" s="261"/>
      <c r="U555" s="261"/>
      <c r="V555" s="261"/>
      <c r="W555" s="261"/>
      <c r="X555" s="261"/>
      <c r="Y555" s="261"/>
      <c r="Z555" s="261"/>
      <c r="AA555" s="261">
        <v>10</v>
      </c>
      <c r="AB555" s="261"/>
      <c r="AC555" s="261"/>
      <c r="AD555" s="261"/>
      <c r="AE555" s="261"/>
      <c r="AF555" s="261"/>
      <c r="AG555" s="261"/>
      <c r="AH555" s="261"/>
      <c r="AI555" s="261"/>
      <c r="AJ555" s="261"/>
      <c r="AK555" s="261"/>
      <c r="AL555" s="261"/>
      <c r="AM555" s="261"/>
      <c r="AN555" s="261"/>
      <c r="AO555" s="261"/>
      <c r="AP555" s="261"/>
      <c r="AQ555" s="262"/>
      <c r="AR555" s="261"/>
      <c r="AS555" s="263"/>
      <c r="AT555" s="263"/>
      <c r="AU555" s="263"/>
      <c r="AV555" s="263"/>
      <c r="AW555" s="263"/>
      <c r="AX555" s="263"/>
      <c r="AY555" s="263"/>
      <c r="AZ555" s="264"/>
      <c r="BA555" s="264"/>
      <c r="BB555" s="264"/>
      <c r="BC555" s="264"/>
      <c r="BD555" s="264"/>
      <c r="BE555" s="264"/>
      <c r="BF555" s="264"/>
      <c r="BG555" s="264"/>
      <c r="BH555" s="264"/>
      <c r="BI555" s="264"/>
      <c r="BJ555" s="264"/>
      <c r="BK555" s="264"/>
      <c r="BL555" s="264"/>
      <c r="BM555" s="264"/>
      <c r="BN555" s="264"/>
      <c r="BO555" s="264"/>
    </row>
    <row r="556" spans="1:67" s="265" customFormat="1">
      <c r="A556" s="168" t="s">
        <v>1864</v>
      </c>
      <c r="B556" s="169">
        <v>33</v>
      </c>
      <c r="C556" s="261"/>
      <c r="D556" s="261"/>
      <c r="E556" s="261">
        <v>4</v>
      </c>
      <c r="F556" s="261"/>
      <c r="G556" s="261"/>
      <c r="H556" s="261"/>
      <c r="I556" s="261"/>
      <c r="J556" s="261"/>
      <c r="K556" s="261"/>
      <c r="L556" s="261"/>
      <c r="M556" s="261"/>
      <c r="N556" s="261"/>
      <c r="O556" s="261"/>
      <c r="P556" s="261">
        <v>15</v>
      </c>
      <c r="Q556" s="261">
        <v>5</v>
      </c>
      <c r="R556" s="261">
        <v>1</v>
      </c>
      <c r="S556" s="261"/>
      <c r="T556" s="261"/>
      <c r="U556" s="261"/>
      <c r="V556" s="261"/>
      <c r="W556" s="261"/>
      <c r="X556" s="261"/>
      <c r="Y556" s="261"/>
      <c r="Z556" s="261"/>
      <c r="AA556" s="261"/>
      <c r="AB556" s="261"/>
      <c r="AC556" s="261"/>
      <c r="AD556" s="261"/>
      <c r="AE556" s="261"/>
      <c r="AF556" s="261"/>
      <c r="AG556" s="261">
        <v>2</v>
      </c>
      <c r="AH556" s="261">
        <v>2</v>
      </c>
      <c r="AI556" s="261"/>
      <c r="AJ556" s="261">
        <v>4</v>
      </c>
      <c r="AK556" s="261"/>
      <c r="AL556" s="261"/>
      <c r="AM556" s="261"/>
      <c r="AN556" s="261"/>
      <c r="AO556" s="261"/>
      <c r="AP556" s="261"/>
      <c r="AQ556" s="262"/>
      <c r="AR556" s="261"/>
      <c r="AS556" s="263"/>
      <c r="AT556" s="263"/>
      <c r="AU556" s="263"/>
      <c r="AV556" s="263"/>
      <c r="AW556" s="263"/>
      <c r="AX556" s="263"/>
      <c r="AY556" s="263"/>
      <c r="AZ556" s="264"/>
      <c r="BA556" s="264"/>
      <c r="BB556" s="264"/>
      <c r="BC556" s="264"/>
      <c r="BD556" s="264"/>
      <c r="BE556" s="264"/>
      <c r="BF556" s="264"/>
      <c r="BG556" s="264"/>
      <c r="BH556" s="264"/>
      <c r="BI556" s="264"/>
      <c r="BJ556" s="264"/>
      <c r="BK556" s="264"/>
      <c r="BL556" s="264"/>
      <c r="BM556" s="264"/>
      <c r="BN556" s="264"/>
      <c r="BO556" s="264"/>
    </row>
    <row r="557" spans="1:67" s="265" customFormat="1">
      <c r="A557" s="170" t="s">
        <v>1865</v>
      </c>
      <c r="B557" s="169">
        <v>4</v>
      </c>
      <c r="C557" s="261"/>
      <c r="D557" s="261">
        <v>4</v>
      </c>
      <c r="E557" s="261"/>
      <c r="F557" s="261"/>
      <c r="G557" s="261"/>
      <c r="H557" s="261"/>
      <c r="I557" s="261"/>
      <c r="J557" s="261"/>
      <c r="K557" s="261"/>
      <c r="L557" s="261"/>
      <c r="M557" s="261"/>
      <c r="N557" s="261"/>
      <c r="O557" s="261"/>
      <c r="P557" s="261"/>
      <c r="Q557" s="261"/>
      <c r="R557" s="261"/>
      <c r="S557" s="261"/>
      <c r="T557" s="261"/>
      <c r="U557" s="261"/>
      <c r="V557" s="261"/>
      <c r="W557" s="261"/>
      <c r="X557" s="261"/>
      <c r="Y557" s="261"/>
      <c r="Z557" s="261"/>
      <c r="AA557" s="261"/>
      <c r="AB557" s="261"/>
      <c r="AC557" s="261"/>
      <c r="AD557" s="261"/>
      <c r="AE557" s="261"/>
      <c r="AF557" s="261"/>
      <c r="AG557" s="261"/>
      <c r="AH557" s="261"/>
      <c r="AI557" s="261"/>
      <c r="AJ557" s="261"/>
      <c r="AK557" s="261"/>
      <c r="AL557" s="261"/>
      <c r="AM557" s="261"/>
      <c r="AN557" s="261"/>
      <c r="AO557" s="261"/>
      <c r="AP557" s="261"/>
      <c r="AQ557" s="262"/>
      <c r="AR557" s="261"/>
      <c r="AS557" s="263"/>
      <c r="AT557" s="263"/>
      <c r="AU557" s="263"/>
      <c r="AV557" s="263"/>
      <c r="AW557" s="263"/>
      <c r="AX557" s="263"/>
      <c r="AY557" s="263"/>
      <c r="AZ557" s="264"/>
      <c r="BA557" s="264"/>
      <c r="BB557" s="264"/>
      <c r="BC557" s="264"/>
      <c r="BD557" s="264"/>
      <c r="BE557" s="264"/>
      <c r="BF557" s="264"/>
      <c r="BG557" s="264"/>
      <c r="BH557" s="264"/>
      <c r="BI557" s="264"/>
      <c r="BJ557" s="264"/>
      <c r="BK557" s="264"/>
      <c r="BL557" s="264"/>
      <c r="BM557" s="264"/>
      <c r="BN557" s="264"/>
      <c r="BO557" s="264"/>
    </row>
    <row r="558" spans="1:67" s="265" customFormat="1">
      <c r="A558" s="170" t="s">
        <v>1866</v>
      </c>
      <c r="B558" s="169">
        <v>3</v>
      </c>
      <c r="C558" s="261">
        <v>3</v>
      </c>
      <c r="D558" s="261"/>
      <c r="E558" s="261"/>
      <c r="F558" s="261"/>
      <c r="G558" s="261"/>
      <c r="H558" s="261"/>
      <c r="I558" s="261"/>
      <c r="J558" s="261"/>
      <c r="K558" s="261"/>
      <c r="L558" s="261"/>
      <c r="M558" s="261"/>
      <c r="N558" s="261"/>
      <c r="O558" s="261"/>
      <c r="P558" s="261"/>
      <c r="Q558" s="261"/>
      <c r="R558" s="261"/>
      <c r="S558" s="261"/>
      <c r="T558" s="261"/>
      <c r="U558" s="261"/>
      <c r="V558" s="261"/>
      <c r="W558" s="261"/>
      <c r="X558" s="261"/>
      <c r="Y558" s="261"/>
      <c r="Z558" s="261"/>
      <c r="AA558" s="261"/>
      <c r="AB558" s="261"/>
      <c r="AC558" s="261"/>
      <c r="AD558" s="261"/>
      <c r="AE558" s="261"/>
      <c r="AF558" s="261"/>
      <c r="AG558" s="261"/>
      <c r="AH558" s="261"/>
      <c r="AI558" s="261"/>
      <c r="AJ558" s="261"/>
      <c r="AK558" s="261"/>
      <c r="AL558" s="261"/>
      <c r="AM558" s="261"/>
      <c r="AN558" s="261"/>
      <c r="AO558" s="261"/>
      <c r="AP558" s="261"/>
      <c r="AQ558" s="262"/>
      <c r="AR558" s="261"/>
      <c r="AS558" s="263"/>
      <c r="AT558" s="263"/>
      <c r="AU558" s="263"/>
      <c r="AV558" s="263"/>
      <c r="AW558" s="263"/>
      <c r="AX558" s="263"/>
      <c r="AY558" s="263"/>
      <c r="AZ558" s="264"/>
      <c r="BA558" s="264"/>
      <c r="BB558" s="264"/>
      <c r="BC558" s="264"/>
      <c r="BD558" s="264"/>
      <c r="BE558" s="264"/>
      <c r="BF558" s="264"/>
      <c r="BG558" s="264"/>
      <c r="BH558" s="264"/>
      <c r="BI558" s="264"/>
      <c r="BJ558" s="264"/>
      <c r="BK558" s="264"/>
      <c r="BL558" s="264"/>
      <c r="BM558" s="264"/>
      <c r="BN558" s="264"/>
      <c r="BO558" s="264"/>
    </row>
    <row r="559" spans="1:67" s="265" customFormat="1">
      <c r="A559" s="170" t="s">
        <v>1460</v>
      </c>
      <c r="B559" s="169">
        <v>10</v>
      </c>
      <c r="C559" s="261"/>
      <c r="D559" s="261"/>
      <c r="E559" s="261"/>
      <c r="F559" s="261"/>
      <c r="G559" s="261">
        <v>10</v>
      </c>
      <c r="H559" s="261"/>
      <c r="I559" s="261"/>
      <c r="J559" s="261"/>
      <c r="K559" s="261"/>
      <c r="L559" s="261"/>
      <c r="M559" s="261"/>
      <c r="N559" s="261"/>
      <c r="O559" s="261"/>
      <c r="P559" s="261"/>
      <c r="Q559" s="261"/>
      <c r="R559" s="261"/>
      <c r="S559" s="261"/>
      <c r="T559" s="261"/>
      <c r="U559" s="261"/>
      <c r="V559" s="261"/>
      <c r="W559" s="261"/>
      <c r="X559" s="261"/>
      <c r="Y559" s="261"/>
      <c r="Z559" s="261"/>
      <c r="AA559" s="261"/>
      <c r="AB559" s="261"/>
      <c r="AC559" s="261"/>
      <c r="AD559" s="261"/>
      <c r="AE559" s="261"/>
      <c r="AF559" s="261"/>
      <c r="AG559" s="261"/>
      <c r="AH559" s="261"/>
      <c r="AI559" s="261"/>
      <c r="AJ559" s="261"/>
      <c r="AK559" s="261"/>
      <c r="AL559" s="261"/>
      <c r="AM559" s="261"/>
      <c r="AN559" s="261"/>
      <c r="AO559" s="261"/>
      <c r="AP559" s="261"/>
      <c r="AQ559" s="262"/>
      <c r="AR559" s="261"/>
      <c r="AS559" s="263"/>
      <c r="AT559" s="263"/>
      <c r="AU559" s="263"/>
      <c r="AV559" s="263"/>
      <c r="AW559" s="263"/>
      <c r="AX559" s="263"/>
      <c r="AY559" s="263"/>
      <c r="AZ559" s="264"/>
      <c r="BA559" s="264"/>
      <c r="BB559" s="264"/>
      <c r="BC559" s="264"/>
      <c r="BD559" s="264"/>
      <c r="BE559" s="264"/>
      <c r="BF559" s="264"/>
      <c r="BG559" s="264"/>
      <c r="BH559" s="264"/>
      <c r="BI559" s="264"/>
      <c r="BJ559" s="264"/>
      <c r="BK559" s="264"/>
      <c r="BL559" s="264"/>
      <c r="BM559" s="264"/>
      <c r="BN559" s="264"/>
      <c r="BO559" s="264"/>
    </row>
    <row r="560" spans="1:67" s="288" customFormat="1">
      <c r="A560" s="197" t="s">
        <v>1867</v>
      </c>
      <c r="B560" s="198">
        <f>B561+B571+B576+B584+B586+B593+B595+B610+B619+B629+B633+B638+B651+B659+B662+B664+B667+B669+B671+B674+B689+B697+B709+B719+B731+B741+B749+B761+B773</f>
        <v>5926</v>
      </c>
      <c r="C560" s="199">
        <f t="shared" ref="C560:AQ560" si="9">C561+C571+C576+C584+C586+C593+C595+C610+C619+C629+C633+C638+C651+C659+C662+C664+C667+C669+C671+C674+C689+C697+C709+C719+C731+C741+C749+C761+C773</f>
        <v>312</v>
      </c>
      <c r="D560" s="199">
        <f t="shared" si="9"/>
        <v>385</v>
      </c>
      <c r="E560" s="199">
        <f t="shared" si="9"/>
        <v>451</v>
      </c>
      <c r="F560" s="199">
        <f t="shared" si="9"/>
        <v>190</v>
      </c>
      <c r="G560" s="199">
        <f t="shared" si="9"/>
        <v>386</v>
      </c>
      <c r="H560" s="199">
        <f t="shared" si="9"/>
        <v>927</v>
      </c>
      <c r="I560" s="199">
        <f t="shared" si="9"/>
        <v>403</v>
      </c>
      <c r="J560" s="199">
        <f t="shared" si="9"/>
        <v>60</v>
      </c>
      <c r="K560" s="199">
        <f t="shared" si="9"/>
        <v>40</v>
      </c>
      <c r="L560" s="199">
        <f t="shared" si="9"/>
        <v>60</v>
      </c>
      <c r="M560" s="199">
        <f t="shared" si="9"/>
        <v>0</v>
      </c>
      <c r="N560" s="199">
        <f t="shared" si="9"/>
        <v>0</v>
      </c>
      <c r="O560" s="199">
        <f t="shared" si="9"/>
        <v>0</v>
      </c>
      <c r="P560" s="199">
        <f t="shared" si="9"/>
        <v>699</v>
      </c>
      <c r="Q560" s="199">
        <f t="shared" si="9"/>
        <v>203</v>
      </c>
      <c r="R560" s="199">
        <f t="shared" si="9"/>
        <v>67</v>
      </c>
      <c r="S560" s="199">
        <f t="shared" si="9"/>
        <v>118</v>
      </c>
      <c r="T560" s="199">
        <f t="shared" si="9"/>
        <v>54</v>
      </c>
      <c r="U560" s="199">
        <f>U561+U571+U576+U584+U586+U593+U595+U610+U619+U629+U633+U638+U651+U659+U662+U664+U667+U669+U671+U674+U689+U697+U709+U719+U731+U741+U749+U761+U773</f>
        <v>0</v>
      </c>
      <c r="V560" s="199">
        <f t="shared" si="9"/>
        <v>80</v>
      </c>
      <c r="W560" s="199">
        <f t="shared" si="9"/>
        <v>45</v>
      </c>
      <c r="X560" s="199">
        <f t="shared" si="9"/>
        <v>60</v>
      </c>
      <c r="Y560" s="199">
        <f t="shared" si="9"/>
        <v>60</v>
      </c>
      <c r="Z560" s="199">
        <f t="shared" si="9"/>
        <v>55</v>
      </c>
      <c r="AA560" s="199">
        <f t="shared" si="9"/>
        <v>278</v>
      </c>
      <c r="AB560" s="199">
        <f t="shared" si="9"/>
        <v>0</v>
      </c>
      <c r="AC560" s="199"/>
      <c r="AD560" s="199">
        <f t="shared" si="9"/>
        <v>518</v>
      </c>
      <c r="AE560" s="199">
        <f t="shared" si="9"/>
        <v>50</v>
      </c>
      <c r="AF560" s="199">
        <f t="shared" si="9"/>
        <v>65</v>
      </c>
      <c r="AG560" s="199">
        <f t="shared" si="9"/>
        <v>47</v>
      </c>
      <c r="AH560" s="199">
        <f t="shared" si="9"/>
        <v>33</v>
      </c>
      <c r="AI560" s="199">
        <f t="shared" si="9"/>
        <v>0</v>
      </c>
      <c r="AJ560" s="199">
        <f t="shared" si="9"/>
        <v>126</v>
      </c>
      <c r="AK560" s="199">
        <f t="shared" si="9"/>
        <v>0</v>
      </c>
      <c r="AL560" s="199">
        <f t="shared" si="9"/>
        <v>110</v>
      </c>
      <c r="AM560" s="199">
        <f t="shared" si="9"/>
        <v>0</v>
      </c>
      <c r="AN560" s="199">
        <f t="shared" si="9"/>
        <v>0</v>
      </c>
      <c r="AO560" s="199">
        <f t="shared" si="9"/>
        <v>4</v>
      </c>
      <c r="AP560" s="199">
        <f t="shared" si="9"/>
        <v>40</v>
      </c>
      <c r="AQ560" s="200">
        <f t="shared" si="9"/>
        <v>0</v>
      </c>
      <c r="AR560" s="285"/>
      <c r="AS560" s="286"/>
      <c r="AT560" s="286"/>
      <c r="AU560" s="286"/>
      <c r="AV560" s="286"/>
      <c r="AW560" s="286"/>
      <c r="AX560" s="286"/>
      <c r="AY560" s="286"/>
      <c r="AZ560" s="287"/>
      <c r="BA560" s="287"/>
      <c r="BB560" s="287"/>
      <c r="BC560" s="287"/>
      <c r="BD560" s="287"/>
      <c r="BE560" s="287"/>
      <c r="BF560" s="287"/>
      <c r="BG560" s="287"/>
      <c r="BH560" s="287"/>
      <c r="BI560" s="287"/>
      <c r="BJ560" s="287"/>
      <c r="BK560" s="287"/>
      <c r="BL560" s="287"/>
      <c r="BM560" s="287"/>
      <c r="BN560" s="287"/>
      <c r="BO560" s="287"/>
    </row>
    <row r="561" spans="1:67" s="260" customFormat="1">
      <c r="A561" s="201" t="s">
        <v>1868</v>
      </c>
      <c r="B561" s="202">
        <f>SUM(B562:B570)</f>
        <v>272</v>
      </c>
      <c r="C561" s="256">
        <v>25</v>
      </c>
      <c r="D561" s="256">
        <v>25</v>
      </c>
      <c r="E561" s="256">
        <v>50</v>
      </c>
      <c r="F561" s="256">
        <v>3</v>
      </c>
      <c r="G561" s="256"/>
      <c r="H561" s="256">
        <v>60</v>
      </c>
      <c r="I561" s="256"/>
      <c r="J561" s="256"/>
      <c r="K561" s="256"/>
      <c r="L561" s="256"/>
      <c r="M561" s="256"/>
      <c r="N561" s="256"/>
      <c r="O561" s="256"/>
      <c r="P561" s="256">
        <v>60</v>
      </c>
      <c r="Q561" s="256">
        <v>29</v>
      </c>
      <c r="R561" s="256">
        <v>5</v>
      </c>
      <c r="S561" s="256">
        <v>15</v>
      </c>
      <c r="T561" s="256"/>
      <c r="U561" s="256"/>
      <c r="V561" s="256"/>
      <c r="W561" s="256"/>
      <c r="X561" s="256"/>
      <c r="Y561" s="256"/>
      <c r="Z561" s="256"/>
      <c r="AA561" s="256"/>
      <c r="AB561" s="256"/>
      <c r="AC561" s="256"/>
      <c r="AD561" s="256"/>
      <c r="AE561" s="256"/>
      <c r="AF561" s="256"/>
      <c r="AG561" s="256"/>
      <c r="AH561" s="256"/>
      <c r="AI561" s="256"/>
      <c r="AJ561" s="256"/>
      <c r="AK561" s="256"/>
      <c r="AL561" s="256"/>
      <c r="AM561" s="256"/>
      <c r="AN561" s="256"/>
      <c r="AO561" s="256"/>
      <c r="AP561" s="256"/>
      <c r="AQ561" s="257"/>
      <c r="AR561" s="256"/>
      <c r="AS561" s="258"/>
      <c r="AT561" s="258"/>
      <c r="AU561" s="258"/>
      <c r="AV561" s="258"/>
      <c r="AW561" s="258"/>
      <c r="AX561" s="258"/>
      <c r="AY561" s="258"/>
      <c r="AZ561" s="259"/>
      <c r="BA561" s="259"/>
      <c r="BB561" s="259"/>
      <c r="BC561" s="259"/>
      <c r="BD561" s="259"/>
      <c r="BE561" s="259"/>
      <c r="BF561" s="259"/>
      <c r="BG561" s="259"/>
      <c r="BH561" s="259"/>
      <c r="BI561" s="259"/>
      <c r="BJ561" s="259"/>
      <c r="BK561" s="259"/>
      <c r="BL561" s="259"/>
      <c r="BM561" s="259"/>
      <c r="BN561" s="259"/>
      <c r="BO561" s="259"/>
    </row>
    <row r="562" spans="1:67" s="265" customFormat="1">
      <c r="A562" s="203" t="s">
        <v>1621</v>
      </c>
      <c r="B562" s="204">
        <v>50</v>
      </c>
      <c r="C562" s="261"/>
      <c r="D562" s="261"/>
      <c r="E562" s="261">
        <v>50</v>
      </c>
      <c r="F562" s="261"/>
      <c r="G562" s="261"/>
      <c r="H562" s="261"/>
      <c r="I562" s="261"/>
      <c r="J562" s="261"/>
      <c r="K562" s="261"/>
      <c r="L562" s="261"/>
      <c r="M562" s="261"/>
      <c r="N562" s="261"/>
      <c r="O562" s="261"/>
      <c r="P562" s="261"/>
      <c r="Q562" s="261"/>
      <c r="R562" s="261"/>
      <c r="S562" s="261"/>
      <c r="T562" s="261"/>
      <c r="U562" s="261"/>
      <c r="V562" s="261"/>
      <c r="W562" s="261"/>
      <c r="X562" s="261"/>
      <c r="Y562" s="261"/>
      <c r="Z562" s="261"/>
      <c r="AA562" s="261"/>
      <c r="AB562" s="261"/>
      <c r="AC562" s="261"/>
      <c r="AD562" s="261"/>
      <c r="AE562" s="261"/>
      <c r="AF562" s="261"/>
      <c r="AG562" s="261"/>
      <c r="AH562" s="261"/>
      <c r="AI562" s="261"/>
      <c r="AJ562" s="261"/>
      <c r="AK562" s="261"/>
      <c r="AL562" s="261"/>
      <c r="AM562" s="261"/>
      <c r="AN562" s="261"/>
      <c r="AO562" s="261"/>
      <c r="AP562" s="261"/>
      <c r="AQ562" s="262"/>
      <c r="AR562" s="261"/>
      <c r="AS562" s="263"/>
      <c r="AT562" s="263"/>
      <c r="AU562" s="263"/>
      <c r="AV562" s="263"/>
      <c r="AW562" s="263"/>
      <c r="AX562" s="263"/>
      <c r="AY562" s="263"/>
      <c r="AZ562" s="264"/>
      <c r="BA562" s="264"/>
      <c r="BB562" s="264"/>
      <c r="BC562" s="264"/>
      <c r="BD562" s="264"/>
      <c r="BE562" s="264"/>
      <c r="BF562" s="264"/>
      <c r="BG562" s="264"/>
      <c r="BH562" s="264"/>
      <c r="BI562" s="264"/>
      <c r="BJ562" s="264"/>
      <c r="BK562" s="264"/>
      <c r="BL562" s="264"/>
      <c r="BM562" s="264"/>
      <c r="BN562" s="264"/>
      <c r="BO562" s="264"/>
    </row>
    <row r="563" spans="1:67" s="265" customFormat="1">
      <c r="A563" s="203" t="s">
        <v>1869</v>
      </c>
      <c r="B563" s="204">
        <v>60</v>
      </c>
      <c r="C563" s="261"/>
      <c r="D563" s="261"/>
      <c r="E563" s="261"/>
      <c r="F563" s="261"/>
      <c r="G563" s="261"/>
      <c r="H563" s="261">
        <v>60</v>
      </c>
      <c r="I563" s="261"/>
      <c r="J563" s="261"/>
      <c r="K563" s="261"/>
      <c r="L563" s="261"/>
      <c r="M563" s="261"/>
      <c r="N563" s="261"/>
      <c r="O563" s="261"/>
      <c r="P563" s="261"/>
      <c r="Q563" s="261"/>
      <c r="R563" s="261"/>
      <c r="S563" s="261"/>
      <c r="T563" s="261"/>
      <c r="U563" s="261"/>
      <c r="V563" s="261"/>
      <c r="W563" s="261"/>
      <c r="X563" s="261"/>
      <c r="Y563" s="261"/>
      <c r="Z563" s="261"/>
      <c r="AA563" s="261"/>
      <c r="AB563" s="261"/>
      <c r="AC563" s="261"/>
      <c r="AD563" s="261"/>
      <c r="AE563" s="261"/>
      <c r="AF563" s="261"/>
      <c r="AG563" s="261"/>
      <c r="AH563" s="261"/>
      <c r="AI563" s="261"/>
      <c r="AJ563" s="261"/>
      <c r="AK563" s="261"/>
      <c r="AL563" s="261"/>
      <c r="AM563" s="261"/>
      <c r="AN563" s="261"/>
      <c r="AO563" s="261"/>
      <c r="AP563" s="261"/>
      <c r="AQ563" s="262"/>
      <c r="AR563" s="261"/>
      <c r="AS563" s="263"/>
      <c r="AT563" s="263"/>
      <c r="AU563" s="263"/>
      <c r="AV563" s="263"/>
      <c r="AW563" s="263"/>
      <c r="AX563" s="263"/>
      <c r="AY563" s="263"/>
      <c r="AZ563" s="264"/>
      <c r="BA563" s="264"/>
      <c r="BB563" s="264"/>
      <c r="BC563" s="264"/>
      <c r="BD563" s="264"/>
      <c r="BE563" s="264"/>
      <c r="BF563" s="264"/>
      <c r="BG563" s="264"/>
      <c r="BH563" s="264"/>
      <c r="BI563" s="264"/>
      <c r="BJ563" s="264"/>
      <c r="BK563" s="264"/>
      <c r="BL563" s="264"/>
      <c r="BM563" s="264"/>
      <c r="BN563" s="264"/>
      <c r="BO563" s="264"/>
    </row>
    <row r="564" spans="1:67" s="265" customFormat="1">
      <c r="A564" s="203" t="s">
        <v>1710</v>
      </c>
      <c r="B564" s="204">
        <v>60</v>
      </c>
      <c r="C564" s="261"/>
      <c r="D564" s="261"/>
      <c r="E564" s="261"/>
      <c r="F564" s="261"/>
      <c r="G564" s="261"/>
      <c r="H564" s="261"/>
      <c r="I564" s="261"/>
      <c r="J564" s="261"/>
      <c r="K564" s="261"/>
      <c r="L564" s="261"/>
      <c r="M564" s="261"/>
      <c r="N564" s="261"/>
      <c r="O564" s="261"/>
      <c r="P564" s="261">
        <v>60</v>
      </c>
      <c r="Q564" s="261"/>
      <c r="R564" s="261"/>
      <c r="S564" s="261"/>
      <c r="T564" s="261"/>
      <c r="U564" s="261"/>
      <c r="V564" s="261"/>
      <c r="W564" s="261"/>
      <c r="X564" s="261"/>
      <c r="Y564" s="261"/>
      <c r="Z564" s="261"/>
      <c r="AA564" s="261"/>
      <c r="AB564" s="261"/>
      <c r="AC564" s="261"/>
      <c r="AD564" s="261"/>
      <c r="AE564" s="261"/>
      <c r="AF564" s="261"/>
      <c r="AG564" s="261"/>
      <c r="AH564" s="261"/>
      <c r="AI564" s="261"/>
      <c r="AJ564" s="261"/>
      <c r="AK564" s="261"/>
      <c r="AL564" s="261"/>
      <c r="AM564" s="261"/>
      <c r="AN564" s="261"/>
      <c r="AO564" s="261"/>
      <c r="AP564" s="261"/>
      <c r="AQ564" s="262"/>
      <c r="AR564" s="261"/>
      <c r="AS564" s="263"/>
      <c r="AT564" s="263"/>
      <c r="AU564" s="263"/>
      <c r="AV564" s="263"/>
      <c r="AW564" s="263"/>
      <c r="AX564" s="263"/>
      <c r="AY564" s="263"/>
      <c r="AZ564" s="264"/>
      <c r="BA564" s="264"/>
      <c r="BB564" s="264"/>
      <c r="BC564" s="264"/>
      <c r="BD564" s="264"/>
      <c r="BE564" s="264"/>
      <c r="BF564" s="264"/>
      <c r="BG564" s="264"/>
      <c r="BH564" s="264"/>
      <c r="BI564" s="264"/>
      <c r="BJ564" s="264"/>
      <c r="BK564" s="264"/>
      <c r="BL564" s="264"/>
      <c r="BM564" s="264"/>
      <c r="BN564" s="264"/>
      <c r="BO564" s="264"/>
    </row>
    <row r="565" spans="1:67" s="265" customFormat="1">
      <c r="A565" s="203" t="s">
        <v>1870</v>
      </c>
      <c r="B565" s="204">
        <v>29</v>
      </c>
      <c r="C565" s="261"/>
      <c r="D565" s="261"/>
      <c r="E565" s="261"/>
      <c r="F565" s="261"/>
      <c r="G565" s="261"/>
      <c r="H565" s="261"/>
      <c r="I565" s="261"/>
      <c r="J565" s="261"/>
      <c r="K565" s="261"/>
      <c r="L565" s="261"/>
      <c r="M565" s="261"/>
      <c r="N565" s="261"/>
      <c r="O565" s="261"/>
      <c r="P565" s="261"/>
      <c r="Q565" s="261">
        <v>29</v>
      </c>
      <c r="R565" s="261"/>
      <c r="S565" s="261"/>
      <c r="T565" s="261"/>
      <c r="U565" s="261"/>
      <c r="V565" s="261"/>
      <c r="W565" s="261"/>
      <c r="X565" s="261"/>
      <c r="Y565" s="261"/>
      <c r="Z565" s="261"/>
      <c r="AA565" s="261"/>
      <c r="AB565" s="261"/>
      <c r="AC565" s="261"/>
      <c r="AD565" s="261"/>
      <c r="AE565" s="261"/>
      <c r="AF565" s="261"/>
      <c r="AG565" s="261"/>
      <c r="AH565" s="261"/>
      <c r="AI565" s="261"/>
      <c r="AJ565" s="261"/>
      <c r="AK565" s="261"/>
      <c r="AL565" s="261"/>
      <c r="AM565" s="261"/>
      <c r="AN565" s="261"/>
      <c r="AO565" s="261"/>
      <c r="AP565" s="261"/>
      <c r="AQ565" s="262"/>
      <c r="AR565" s="261"/>
      <c r="AS565" s="263"/>
      <c r="AT565" s="263"/>
      <c r="AU565" s="263"/>
      <c r="AV565" s="263"/>
      <c r="AW565" s="263"/>
      <c r="AX565" s="263"/>
      <c r="AY565" s="263"/>
      <c r="AZ565" s="264"/>
      <c r="BA565" s="264"/>
      <c r="BB565" s="264"/>
      <c r="BC565" s="264"/>
      <c r="BD565" s="264"/>
      <c r="BE565" s="264"/>
      <c r="BF565" s="264"/>
      <c r="BG565" s="264"/>
      <c r="BH565" s="264"/>
      <c r="BI565" s="264"/>
      <c r="BJ565" s="264"/>
      <c r="BK565" s="264"/>
      <c r="BL565" s="264"/>
      <c r="BM565" s="264"/>
      <c r="BN565" s="264"/>
      <c r="BO565" s="264"/>
    </row>
    <row r="566" spans="1:67" s="265" customFormat="1">
      <c r="A566" s="203" t="s">
        <v>1871</v>
      </c>
      <c r="B566" s="204">
        <v>5</v>
      </c>
      <c r="C566" s="261"/>
      <c r="D566" s="261"/>
      <c r="E566" s="261"/>
      <c r="F566" s="261"/>
      <c r="G566" s="261"/>
      <c r="H566" s="261"/>
      <c r="I566" s="261"/>
      <c r="J566" s="261"/>
      <c r="K566" s="261"/>
      <c r="L566" s="261"/>
      <c r="M566" s="261"/>
      <c r="N566" s="261"/>
      <c r="O566" s="261"/>
      <c r="P566" s="261"/>
      <c r="Q566" s="261"/>
      <c r="R566" s="261">
        <v>5</v>
      </c>
      <c r="S566" s="261"/>
      <c r="T566" s="261"/>
      <c r="U566" s="261"/>
      <c r="V566" s="261"/>
      <c r="W566" s="261"/>
      <c r="X566" s="261"/>
      <c r="Y566" s="261"/>
      <c r="Z566" s="261"/>
      <c r="AA566" s="261"/>
      <c r="AB566" s="261"/>
      <c r="AC566" s="261"/>
      <c r="AD566" s="261"/>
      <c r="AE566" s="261"/>
      <c r="AF566" s="261"/>
      <c r="AG566" s="261"/>
      <c r="AH566" s="261"/>
      <c r="AI566" s="261"/>
      <c r="AJ566" s="261"/>
      <c r="AK566" s="261"/>
      <c r="AL566" s="261"/>
      <c r="AM566" s="261"/>
      <c r="AN566" s="261"/>
      <c r="AO566" s="261"/>
      <c r="AP566" s="261"/>
      <c r="AQ566" s="262"/>
      <c r="AR566" s="261"/>
      <c r="AS566" s="263"/>
      <c r="AT566" s="263"/>
      <c r="AU566" s="263"/>
      <c r="AV566" s="263"/>
      <c r="AW566" s="263"/>
      <c r="AX566" s="263"/>
      <c r="AY566" s="263"/>
      <c r="AZ566" s="264"/>
      <c r="BA566" s="264"/>
      <c r="BB566" s="264"/>
      <c r="BC566" s="264"/>
      <c r="BD566" s="264"/>
      <c r="BE566" s="264"/>
      <c r="BF566" s="264"/>
      <c r="BG566" s="264"/>
      <c r="BH566" s="264"/>
      <c r="BI566" s="264"/>
      <c r="BJ566" s="264"/>
      <c r="BK566" s="264"/>
      <c r="BL566" s="264"/>
      <c r="BM566" s="264"/>
      <c r="BN566" s="264"/>
      <c r="BO566" s="264"/>
    </row>
    <row r="567" spans="1:67" s="265" customFormat="1">
      <c r="A567" s="203" t="s">
        <v>1872</v>
      </c>
      <c r="B567" s="204">
        <v>15</v>
      </c>
      <c r="C567" s="261"/>
      <c r="D567" s="261"/>
      <c r="E567" s="261"/>
      <c r="F567" s="261"/>
      <c r="G567" s="261"/>
      <c r="H567" s="261"/>
      <c r="I567" s="261"/>
      <c r="J567" s="261"/>
      <c r="K567" s="261"/>
      <c r="L567" s="261"/>
      <c r="M567" s="261"/>
      <c r="N567" s="261"/>
      <c r="O567" s="261"/>
      <c r="P567" s="261"/>
      <c r="Q567" s="261"/>
      <c r="R567" s="261"/>
      <c r="S567" s="261">
        <v>15</v>
      </c>
      <c r="T567" s="261"/>
      <c r="U567" s="261"/>
      <c r="V567" s="261"/>
      <c r="W567" s="261"/>
      <c r="X567" s="261"/>
      <c r="Y567" s="261"/>
      <c r="Z567" s="261"/>
      <c r="AA567" s="261"/>
      <c r="AB567" s="261"/>
      <c r="AC567" s="261"/>
      <c r="AD567" s="261"/>
      <c r="AE567" s="261"/>
      <c r="AF567" s="261"/>
      <c r="AG567" s="261"/>
      <c r="AH567" s="261"/>
      <c r="AI567" s="261"/>
      <c r="AJ567" s="261"/>
      <c r="AK567" s="261"/>
      <c r="AL567" s="261"/>
      <c r="AM567" s="261"/>
      <c r="AN567" s="261"/>
      <c r="AO567" s="261"/>
      <c r="AP567" s="261"/>
      <c r="AQ567" s="262"/>
      <c r="AR567" s="261"/>
      <c r="AS567" s="263"/>
      <c r="AT567" s="263"/>
      <c r="AU567" s="263"/>
      <c r="AV567" s="263"/>
      <c r="AW567" s="263"/>
      <c r="AX567" s="263"/>
      <c r="AY567" s="263"/>
      <c r="AZ567" s="264"/>
      <c r="BA567" s="264"/>
      <c r="BB567" s="264"/>
      <c r="BC567" s="264"/>
      <c r="BD567" s="264"/>
      <c r="BE567" s="264"/>
      <c r="BF567" s="264"/>
      <c r="BG567" s="264"/>
      <c r="BH567" s="264"/>
      <c r="BI567" s="264"/>
      <c r="BJ567" s="264"/>
      <c r="BK567" s="264"/>
      <c r="BL567" s="264"/>
      <c r="BM567" s="264"/>
      <c r="BN567" s="264"/>
      <c r="BO567" s="264"/>
    </row>
    <row r="568" spans="1:67" s="265" customFormat="1">
      <c r="A568" s="203" t="s">
        <v>1634</v>
      </c>
      <c r="B568" s="204">
        <v>25</v>
      </c>
      <c r="C568" s="261"/>
      <c r="D568" s="261">
        <v>25</v>
      </c>
      <c r="E568" s="261"/>
      <c r="F568" s="261"/>
      <c r="G568" s="261"/>
      <c r="H568" s="261"/>
      <c r="I568" s="261"/>
      <c r="J568" s="261"/>
      <c r="K568" s="261"/>
      <c r="L568" s="261"/>
      <c r="M568" s="261"/>
      <c r="N568" s="261"/>
      <c r="O568" s="261"/>
      <c r="P568" s="261"/>
      <c r="Q568" s="261"/>
      <c r="R568" s="261"/>
      <c r="S568" s="261"/>
      <c r="T568" s="261"/>
      <c r="U568" s="261"/>
      <c r="V568" s="261"/>
      <c r="W568" s="261"/>
      <c r="X568" s="261"/>
      <c r="Y568" s="261"/>
      <c r="Z568" s="261"/>
      <c r="AA568" s="261"/>
      <c r="AB568" s="261"/>
      <c r="AC568" s="261"/>
      <c r="AD568" s="261"/>
      <c r="AE568" s="261"/>
      <c r="AF568" s="261"/>
      <c r="AG568" s="261"/>
      <c r="AH568" s="261"/>
      <c r="AI568" s="261"/>
      <c r="AJ568" s="261"/>
      <c r="AK568" s="261"/>
      <c r="AL568" s="261"/>
      <c r="AM568" s="261"/>
      <c r="AN568" s="261"/>
      <c r="AO568" s="261"/>
      <c r="AP568" s="261"/>
      <c r="AQ568" s="262"/>
      <c r="AR568" s="261"/>
      <c r="AS568" s="263"/>
      <c r="AT568" s="263"/>
      <c r="AU568" s="263"/>
      <c r="AV568" s="263"/>
      <c r="AW568" s="263"/>
      <c r="AX568" s="263"/>
      <c r="AY568" s="263"/>
      <c r="AZ568" s="264"/>
      <c r="BA568" s="264"/>
      <c r="BB568" s="264"/>
      <c r="BC568" s="264"/>
      <c r="BD568" s="264"/>
      <c r="BE568" s="264"/>
      <c r="BF568" s="264"/>
      <c r="BG568" s="264"/>
      <c r="BH568" s="264"/>
      <c r="BI568" s="264"/>
      <c r="BJ568" s="264"/>
      <c r="BK568" s="264"/>
      <c r="BL568" s="264"/>
      <c r="BM568" s="264"/>
      <c r="BN568" s="264"/>
      <c r="BO568" s="264"/>
    </row>
    <row r="569" spans="1:67" s="265" customFormat="1">
      <c r="A569" s="203" t="s">
        <v>1630</v>
      </c>
      <c r="B569" s="204">
        <v>25</v>
      </c>
      <c r="C569" s="261">
        <v>25</v>
      </c>
      <c r="D569" s="261"/>
      <c r="E569" s="261"/>
      <c r="F569" s="261"/>
      <c r="G569" s="261"/>
      <c r="H569" s="261"/>
      <c r="I569" s="261"/>
      <c r="J569" s="261"/>
      <c r="K569" s="261"/>
      <c r="L569" s="261"/>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2"/>
      <c r="AR569" s="261"/>
      <c r="AS569" s="263"/>
      <c r="AT569" s="263"/>
      <c r="AU569" s="263"/>
      <c r="AV569" s="263"/>
      <c r="AW569" s="263"/>
      <c r="AX569" s="263"/>
      <c r="AY569" s="263"/>
      <c r="AZ569" s="264"/>
      <c r="BA569" s="264"/>
      <c r="BB569" s="264"/>
      <c r="BC569" s="264"/>
      <c r="BD569" s="264"/>
      <c r="BE569" s="264"/>
      <c r="BF569" s="264"/>
      <c r="BG569" s="264"/>
      <c r="BH569" s="264"/>
      <c r="BI569" s="264"/>
      <c r="BJ569" s="264"/>
      <c r="BK569" s="264"/>
      <c r="BL569" s="264"/>
      <c r="BM569" s="264"/>
      <c r="BN569" s="264"/>
      <c r="BO569" s="264"/>
    </row>
    <row r="570" spans="1:67" s="265" customFormat="1">
      <c r="A570" s="205" t="s">
        <v>1509</v>
      </c>
      <c r="B570" s="204">
        <v>3</v>
      </c>
      <c r="C570" s="261"/>
      <c r="D570" s="261"/>
      <c r="E570" s="261"/>
      <c r="F570" s="261">
        <v>3</v>
      </c>
      <c r="G570" s="261"/>
      <c r="H570" s="261"/>
      <c r="I570" s="261"/>
      <c r="J570" s="261"/>
      <c r="K570" s="261"/>
      <c r="L570" s="261"/>
      <c r="M570" s="261"/>
      <c r="N570" s="261"/>
      <c r="O570" s="261"/>
      <c r="P570" s="261"/>
      <c r="Q570" s="261"/>
      <c r="R570" s="261"/>
      <c r="S570" s="261"/>
      <c r="T570" s="261"/>
      <c r="U570" s="261"/>
      <c r="V570" s="261"/>
      <c r="W570" s="261"/>
      <c r="X570" s="261"/>
      <c r="Y570" s="261"/>
      <c r="Z570" s="261"/>
      <c r="AA570" s="261"/>
      <c r="AB570" s="261"/>
      <c r="AC570" s="261"/>
      <c r="AD570" s="261"/>
      <c r="AE570" s="261"/>
      <c r="AF570" s="261"/>
      <c r="AG570" s="261"/>
      <c r="AH570" s="261"/>
      <c r="AI570" s="261"/>
      <c r="AJ570" s="261"/>
      <c r="AK570" s="261"/>
      <c r="AL570" s="261"/>
      <c r="AM570" s="261"/>
      <c r="AN570" s="261"/>
      <c r="AO570" s="261"/>
      <c r="AP570" s="261"/>
      <c r="AQ570" s="262"/>
      <c r="AR570" s="261"/>
      <c r="AS570" s="263"/>
      <c r="AT570" s="263"/>
      <c r="AU570" s="263"/>
      <c r="AV570" s="263"/>
      <c r="AW570" s="263"/>
      <c r="AX570" s="263"/>
      <c r="AY570" s="263"/>
      <c r="AZ570" s="264"/>
      <c r="BA570" s="264"/>
      <c r="BB570" s="264"/>
      <c r="BC570" s="264"/>
      <c r="BD570" s="264"/>
      <c r="BE570" s="264"/>
      <c r="BF570" s="264"/>
      <c r="BG570" s="264"/>
      <c r="BH570" s="264"/>
      <c r="BI570" s="264"/>
      <c r="BJ570" s="264"/>
      <c r="BK570" s="264"/>
      <c r="BL570" s="264"/>
      <c r="BM570" s="264"/>
      <c r="BN570" s="264"/>
      <c r="BO570" s="264"/>
    </row>
    <row r="571" spans="1:67" s="260" customFormat="1">
      <c r="A571" s="206" t="s">
        <v>1873</v>
      </c>
      <c r="B571" s="202">
        <f>SUM(B572:B575)</f>
        <v>160</v>
      </c>
      <c r="C571" s="256"/>
      <c r="D571" s="256"/>
      <c r="E571" s="256"/>
      <c r="F571" s="256"/>
      <c r="G571" s="256"/>
      <c r="H571" s="256">
        <v>100</v>
      </c>
      <c r="I571" s="256">
        <v>45</v>
      </c>
      <c r="J571" s="256"/>
      <c r="K571" s="256"/>
      <c r="L571" s="256"/>
      <c r="M571" s="256"/>
      <c r="N571" s="256"/>
      <c r="O571" s="256"/>
      <c r="P571" s="256"/>
      <c r="Q571" s="256"/>
      <c r="R571" s="256"/>
      <c r="S571" s="256"/>
      <c r="T571" s="256"/>
      <c r="U571" s="256"/>
      <c r="V571" s="256"/>
      <c r="W571" s="256"/>
      <c r="X571" s="256"/>
      <c r="Y571" s="256"/>
      <c r="Z571" s="256"/>
      <c r="AA571" s="256"/>
      <c r="AB571" s="256"/>
      <c r="AC571" s="256"/>
      <c r="AD571" s="256">
        <v>15</v>
      </c>
      <c r="AE571" s="256"/>
      <c r="AF571" s="256"/>
      <c r="AG571" s="256"/>
      <c r="AH571" s="256"/>
      <c r="AI571" s="256"/>
      <c r="AJ571" s="256"/>
      <c r="AK571" s="256"/>
      <c r="AL571" s="256"/>
      <c r="AM571" s="256"/>
      <c r="AN571" s="256"/>
      <c r="AO571" s="256"/>
      <c r="AP571" s="256"/>
      <c r="AQ571" s="257"/>
      <c r="AR571" s="256"/>
      <c r="AS571" s="258"/>
      <c r="AT571" s="258"/>
      <c r="AU571" s="258"/>
      <c r="AV571" s="258"/>
      <c r="AW571" s="258"/>
      <c r="AX571" s="258"/>
      <c r="AY571" s="258"/>
      <c r="AZ571" s="259"/>
      <c r="BA571" s="259"/>
      <c r="BB571" s="259"/>
      <c r="BC571" s="259"/>
      <c r="BD571" s="259"/>
      <c r="BE571" s="259"/>
      <c r="BF571" s="259"/>
      <c r="BG571" s="259"/>
      <c r="BH571" s="259"/>
      <c r="BI571" s="259"/>
      <c r="BJ571" s="259"/>
      <c r="BK571" s="259"/>
      <c r="BL571" s="259"/>
      <c r="BM571" s="259"/>
      <c r="BN571" s="259"/>
      <c r="BO571" s="259"/>
    </row>
    <row r="572" spans="1:67" s="265" customFormat="1">
      <c r="A572" s="207" t="s">
        <v>1874</v>
      </c>
      <c r="B572" s="204">
        <v>45</v>
      </c>
      <c r="C572" s="261"/>
      <c r="D572" s="261"/>
      <c r="E572" s="261"/>
      <c r="F572" s="261"/>
      <c r="G572" s="261"/>
      <c r="H572" s="261"/>
      <c r="I572" s="261">
        <v>45</v>
      </c>
      <c r="J572" s="261"/>
      <c r="K572" s="261"/>
      <c r="L572" s="261"/>
      <c r="M572" s="261"/>
      <c r="N572" s="261"/>
      <c r="O572" s="261"/>
      <c r="P572" s="261"/>
      <c r="Q572" s="261"/>
      <c r="R572" s="261"/>
      <c r="S572" s="261"/>
      <c r="T572" s="261"/>
      <c r="U572" s="261"/>
      <c r="V572" s="261"/>
      <c r="W572" s="261"/>
      <c r="X572" s="261"/>
      <c r="Y572" s="261"/>
      <c r="Z572" s="261"/>
      <c r="AA572" s="261"/>
      <c r="AB572" s="261"/>
      <c r="AC572" s="261"/>
      <c r="AD572" s="261"/>
      <c r="AE572" s="261"/>
      <c r="AF572" s="261"/>
      <c r="AG572" s="261"/>
      <c r="AH572" s="261"/>
      <c r="AI572" s="261"/>
      <c r="AJ572" s="261"/>
      <c r="AK572" s="261"/>
      <c r="AL572" s="261"/>
      <c r="AM572" s="261"/>
      <c r="AN572" s="261"/>
      <c r="AO572" s="261"/>
      <c r="AP572" s="261"/>
      <c r="AQ572" s="262"/>
      <c r="AR572" s="261"/>
      <c r="AS572" s="263"/>
      <c r="AT572" s="263"/>
      <c r="AU572" s="263"/>
      <c r="AV572" s="263"/>
      <c r="AW572" s="263"/>
      <c r="AX572" s="263"/>
      <c r="AY572" s="263"/>
      <c r="AZ572" s="264"/>
      <c r="BA572" s="264"/>
      <c r="BB572" s="264"/>
      <c r="BC572" s="264"/>
      <c r="BD572" s="264"/>
      <c r="BE572" s="264"/>
      <c r="BF572" s="264"/>
      <c r="BG572" s="264"/>
      <c r="BH572" s="264"/>
      <c r="BI572" s="264"/>
      <c r="BJ572" s="264"/>
      <c r="BK572" s="264"/>
      <c r="BL572" s="264"/>
      <c r="BM572" s="264"/>
      <c r="BN572" s="264"/>
      <c r="BO572" s="264"/>
    </row>
    <row r="573" spans="1:67" s="265" customFormat="1">
      <c r="A573" s="207" t="s">
        <v>1875</v>
      </c>
      <c r="B573" s="204">
        <v>15</v>
      </c>
      <c r="C573" s="261"/>
      <c r="D573" s="261"/>
      <c r="E573" s="261"/>
      <c r="F573" s="261"/>
      <c r="G573" s="261"/>
      <c r="H573" s="261"/>
      <c r="I573" s="261"/>
      <c r="J573" s="261"/>
      <c r="K573" s="261"/>
      <c r="L573" s="261"/>
      <c r="M573" s="261"/>
      <c r="N573" s="261"/>
      <c r="O573" s="261"/>
      <c r="P573" s="261"/>
      <c r="Q573" s="261"/>
      <c r="R573" s="261"/>
      <c r="S573" s="261"/>
      <c r="T573" s="261"/>
      <c r="U573" s="261"/>
      <c r="V573" s="261"/>
      <c r="W573" s="261"/>
      <c r="X573" s="261"/>
      <c r="Y573" s="261"/>
      <c r="Z573" s="261"/>
      <c r="AA573" s="261"/>
      <c r="AB573" s="261"/>
      <c r="AC573" s="261"/>
      <c r="AD573" s="261">
        <v>15</v>
      </c>
      <c r="AE573" s="261"/>
      <c r="AF573" s="261"/>
      <c r="AG573" s="261"/>
      <c r="AH573" s="261"/>
      <c r="AI573" s="261"/>
      <c r="AJ573" s="261"/>
      <c r="AK573" s="261"/>
      <c r="AL573" s="261"/>
      <c r="AM573" s="261"/>
      <c r="AN573" s="261"/>
      <c r="AO573" s="261"/>
      <c r="AP573" s="261"/>
      <c r="AQ573" s="262"/>
      <c r="AR573" s="261"/>
      <c r="AS573" s="263"/>
      <c r="AT573" s="263"/>
      <c r="AU573" s="263"/>
      <c r="AV573" s="263"/>
      <c r="AW573" s="263"/>
      <c r="AX573" s="263"/>
      <c r="AY573" s="263"/>
      <c r="AZ573" s="264"/>
      <c r="BA573" s="264"/>
      <c r="BB573" s="264"/>
      <c r="BC573" s="264"/>
      <c r="BD573" s="264"/>
      <c r="BE573" s="264"/>
      <c r="BF573" s="264"/>
      <c r="BG573" s="264"/>
      <c r="BH573" s="264"/>
      <c r="BI573" s="264"/>
      <c r="BJ573" s="264"/>
      <c r="BK573" s="264"/>
      <c r="BL573" s="264"/>
      <c r="BM573" s="264"/>
      <c r="BN573" s="264"/>
      <c r="BO573" s="264"/>
    </row>
    <row r="574" spans="1:67" s="265" customFormat="1">
      <c r="A574" s="207" t="s">
        <v>1876</v>
      </c>
      <c r="B574" s="204">
        <v>50</v>
      </c>
      <c r="C574" s="261"/>
      <c r="D574" s="261"/>
      <c r="E574" s="261"/>
      <c r="F574" s="261"/>
      <c r="G574" s="261"/>
      <c r="H574" s="261">
        <v>50</v>
      </c>
      <c r="I574" s="261"/>
      <c r="J574" s="261"/>
      <c r="K574" s="261"/>
      <c r="L574" s="261"/>
      <c r="M574" s="261"/>
      <c r="N574" s="261"/>
      <c r="O574" s="261"/>
      <c r="P574" s="261"/>
      <c r="Q574" s="261"/>
      <c r="R574" s="261"/>
      <c r="S574" s="261"/>
      <c r="T574" s="261"/>
      <c r="U574" s="261"/>
      <c r="V574" s="261"/>
      <c r="W574" s="261"/>
      <c r="X574" s="261"/>
      <c r="Y574" s="261"/>
      <c r="Z574" s="261"/>
      <c r="AA574" s="261"/>
      <c r="AB574" s="261"/>
      <c r="AC574" s="261"/>
      <c r="AD574" s="261"/>
      <c r="AE574" s="261"/>
      <c r="AF574" s="261"/>
      <c r="AG574" s="261"/>
      <c r="AH574" s="261"/>
      <c r="AI574" s="261"/>
      <c r="AJ574" s="261"/>
      <c r="AK574" s="261"/>
      <c r="AL574" s="261"/>
      <c r="AM574" s="261"/>
      <c r="AN574" s="261"/>
      <c r="AO574" s="261"/>
      <c r="AP574" s="261"/>
      <c r="AQ574" s="262"/>
      <c r="AR574" s="261"/>
      <c r="AS574" s="263"/>
      <c r="AT574" s="263"/>
      <c r="AU574" s="263"/>
      <c r="AV574" s="263"/>
      <c r="AW574" s="263"/>
      <c r="AX574" s="263"/>
      <c r="AY574" s="263"/>
      <c r="AZ574" s="264"/>
      <c r="BA574" s="264"/>
      <c r="BB574" s="264"/>
      <c r="BC574" s="264"/>
      <c r="BD574" s="264"/>
      <c r="BE574" s="264"/>
      <c r="BF574" s="264"/>
      <c r="BG574" s="264"/>
      <c r="BH574" s="264"/>
      <c r="BI574" s="264"/>
      <c r="BJ574" s="264"/>
      <c r="BK574" s="264"/>
      <c r="BL574" s="264"/>
      <c r="BM574" s="264"/>
      <c r="BN574" s="264"/>
      <c r="BO574" s="264"/>
    </row>
    <row r="575" spans="1:67" s="265" customFormat="1">
      <c r="A575" s="207" t="s">
        <v>1877</v>
      </c>
      <c r="B575" s="204">
        <v>50</v>
      </c>
      <c r="C575" s="261"/>
      <c r="D575" s="261"/>
      <c r="E575" s="261"/>
      <c r="F575" s="261"/>
      <c r="G575" s="261"/>
      <c r="H575" s="261">
        <v>50</v>
      </c>
      <c r="I575" s="261"/>
      <c r="J575" s="261"/>
      <c r="K575" s="261"/>
      <c r="L575" s="261"/>
      <c r="M575" s="261"/>
      <c r="N575" s="261"/>
      <c r="O575" s="261"/>
      <c r="P575" s="261"/>
      <c r="Q575" s="261"/>
      <c r="R575" s="261"/>
      <c r="S575" s="261"/>
      <c r="T575" s="261"/>
      <c r="U575" s="261"/>
      <c r="V575" s="261"/>
      <c r="W575" s="261"/>
      <c r="X575" s="261"/>
      <c r="Y575" s="261"/>
      <c r="Z575" s="261"/>
      <c r="AA575" s="261"/>
      <c r="AB575" s="261"/>
      <c r="AC575" s="261"/>
      <c r="AD575" s="261"/>
      <c r="AE575" s="261"/>
      <c r="AF575" s="261"/>
      <c r="AG575" s="261"/>
      <c r="AH575" s="261"/>
      <c r="AI575" s="261"/>
      <c r="AJ575" s="261"/>
      <c r="AK575" s="261"/>
      <c r="AL575" s="261"/>
      <c r="AM575" s="261"/>
      <c r="AN575" s="261"/>
      <c r="AO575" s="261"/>
      <c r="AP575" s="261"/>
      <c r="AQ575" s="262"/>
      <c r="AR575" s="261"/>
      <c r="AS575" s="263"/>
      <c r="AT575" s="263"/>
      <c r="AU575" s="263"/>
      <c r="AV575" s="263"/>
      <c r="AW575" s="263"/>
      <c r="AX575" s="263"/>
      <c r="AY575" s="263"/>
      <c r="AZ575" s="264"/>
      <c r="BA575" s="264"/>
      <c r="BB575" s="264"/>
      <c r="BC575" s="264"/>
      <c r="BD575" s="264"/>
      <c r="BE575" s="264"/>
      <c r="BF575" s="264"/>
      <c r="BG575" s="264"/>
      <c r="BH575" s="264"/>
      <c r="BI575" s="264"/>
      <c r="BJ575" s="264"/>
      <c r="BK575" s="264"/>
      <c r="BL575" s="264"/>
      <c r="BM575" s="264"/>
      <c r="BN575" s="264"/>
      <c r="BO575" s="264"/>
    </row>
    <row r="576" spans="1:67" s="260" customFormat="1">
      <c r="A576" s="206" t="s">
        <v>1878</v>
      </c>
      <c r="B576" s="202">
        <f>SUM(B577:B583)</f>
        <v>465</v>
      </c>
      <c r="C576" s="256">
        <v>25</v>
      </c>
      <c r="D576" s="256">
        <v>60</v>
      </c>
      <c r="E576" s="256">
        <v>100</v>
      </c>
      <c r="F576" s="256">
        <v>15</v>
      </c>
      <c r="G576" s="256"/>
      <c r="H576" s="256">
        <v>90</v>
      </c>
      <c r="I576" s="256"/>
      <c r="J576" s="256"/>
      <c r="K576" s="256"/>
      <c r="L576" s="256"/>
      <c r="M576" s="256"/>
      <c r="N576" s="256"/>
      <c r="O576" s="256"/>
      <c r="P576" s="256">
        <v>120</v>
      </c>
      <c r="Q576" s="256"/>
      <c r="R576" s="256"/>
      <c r="S576" s="256"/>
      <c r="T576" s="256"/>
      <c r="U576" s="256"/>
      <c r="V576" s="256"/>
      <c r="W576" s="256"/>
      <c r="X576" s="256"/>
      <c r="Y576" s="256"/>
      <c r="Z576" s="256"/>
      <c r="AA576" s="256"/>
      <c r="AB576" s="256"/>
      <c r="AC576" s="256"/>
      <c r="AD576" s="256"/>
      <c r="AE576" s="256"/>
      <c r="AF576" s="256"/>
      <c r="AG576" s="256"/>
      <c r="AH576" s="256"/>
      <c r="AI576" s="256"/>
      <c r="AJ576" s="256">
        <v>55</v>
      </c>
      <c r="AK576" s="256"/>
      <c r="AL576" s="256"/>
      <c r="AM576" s="256"/>
      <c r="AN576" s="256"/>
      <c r="AO576" s="256"/>
      <c r="AP576" s="256"/>
      <c r="AQ576" s="257"/>
      <c r="AR576" s="256"/>
      <c r="AS576" s="258"/>
      <c r="AT576" s="258"/>
      <c r="AU576" s="258"/>
      <c r="AV576" s="258"/>
      <c r="AW576" s="258"/>
      <c r="AX576" s="258"/>
      <c r="AY576" s="258"/>
      <c r="AZ576" s="259"/>
      <c r="BA576" s="259"/>
      <c r="BB576" s="259"/>
      <c r="BC576" s="259"/>
      <c r="BD576" s="259"/>
      <c r="BE576" s="259"/>
      <c r="BF576" s="259"/>
      <c r="BG576" s="259"/>
      <c r="BH576" s="259"/>
      <c r="BI576" s="259"/>
      <c r="BJ576" s="259"/>
      <c r="BK576" s="259"/>
      <c r="BL576" s="259"/>
      <c r="BM576" s="259"/>
      <c r="BN576" s="259"/>
      <c r="BO576" s="259"/>
    </row>
    <row r="577" spans="1:67" s="265" customFormat="1">
      <c r="A577" s="208" t="s">
        <v>1879</v>
      </c>
      <c r="B577" s="204">
        <v>90</v>
      </c>
      <c r="C577" s="261"/>
      <c r="D577" s="261"/>
      <c r="E577" s="261"/>
      <c r="F577" s="261"/>
      <c r="G577" s="261"/>
      <c r="H577" s="261">
        <v>90</v>
      </c>
      <c r="I577" s="261"/>
      <c r="J577" s="261"/>
      <c r="K577" s="261"/>
      <c r="L577" s="261"/>
      <c r="M577" s="261"/>
      <c r="N577" s="261"/>
      <c r="O577" s="261"/>
      <c r="P577" s="261"/>
      <c r="Q577" s="261"/>
      <c r="R577" s="261"/>
      <c r="S577" s="261"/>
      <c r="T577" s="261"/>
      <c r="U577" s="261"/>
      <c r="V577" s="261"/>
      <c r="W577" s="261"/>
      <c r="X577" s="261"/>
      <c r="Y577" s="261"/>
      <c r="Z577" s="261"/>
      <c r="AA577" s="261"/>
      <c r="AB577" s="261"/>
      <c r="AC577" s="261"/>
      <c r="AD577" s="261"/>
      <c r="AE577" s="261"/>
      <c r="AF577" s="261"/>
      <c r="AG577" s="261"/>
      <c r="AH577" s="261"/>
      <c r="AI577" s="261"/>
      <c r="AJ577" s="261"/>
      <c r="AK577" s="261"/>
      <c r="AL577" s="261"/>
      <c r="AM577" s="261"/>
      <c r="AN577" s="261"/>
      <c r="AO577" s="261"/>
      <c r="AP577" s="261"/>
      <c r="AQ577" s="262"/>
      <c r="AR577" s="261"/>
      <c r="AS577" s="263"/>
      <c r="AT577" s="263"/>
      <c r="AU577" s="263"/>
      <c r="AV577" s="263"/>
      <c r="AW577" s="263"/>
      <c r="AX577" s="263"/>
      <c r="AY577" s="263"/>
      <c r="AZ577" s="264"/>
      <c r="BA577" s="264"/>
      <c r="BB577" s="264"/>
      <c r="BC577" s="264"/>
      <c r="BD577" s="264"/>
      <c r="BE577" s="264"/>
      <c r="BF577" s="264"/>
      <c r="BG577" s="264"/>
      <c r="BH577" s="264"/>
      <c r="BI577" s="264"/>
      <c r="BJ577" s="264"/>
      <c r="BK577" s="264"/>
      <c r="BL577" s="264"/>
      <c r="BM577" s="264"/>
      <c r="BN577" s="264"/>
      <c r="BO577" s="264"/>
    </row>
    <row r="578" spans="1:67" s="265" customFormat="1">
      <c r="A578" s="208" t="s">
        <v>1880</v>
      </c>
      <c r="B578" s="204">
        <v>120</v>
      </c>
      <c r="C578" s="261"/>
      <c r="D578" s="261"/>
      <c r="E578" s="261"/>
      <c r="F578" s="261"/>
      <c r="G578" s="261"/>
      <c r="H578" s="261"/>
      <c r="I578" s="261"/>
      <c r="J578" s="261"/>
      <c r="K578" s="261"/>
      <c r="L578" s="261"/>
      <c r="M578" s="261"/>
      <c r="N578" s="261"/>
      <c r="O578" s="261"/>
      <c r="P578" s="261">
        <v>120</v>
      </c>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2"/>
      <c r="AR578" s="261"/>
      <c r="AS578" s="263"/>
      <c r="AT578" s="263"/>
      <c r="AU578" s="263"/>
      <c r="AV578" s="263"/>
      <c r="AW578" s="263"/>
      <c r="AX578" s="263"/>
      <c r="AY578" s="263"/>
      <c r="AZ578" s="264"/>
      <c r="BA578" s="264"/>
      <c r="BB578" s="264"/>
      <c r="BC578" s="264"/>
      <c r="BD578" s="264"/>
      <c r="BE578" s="264"/>
      <c r="BF578" s="264"/>
      <c r="BG578" s="264"/>
      <c r="BH578" s="264"/>
      <c r="BI578" s="264"/>
      <c r="BJ578" s="264"/>
      <c r="BK578" s="264"/>
      <c r="BL578" s="264"/>
      <c r="BM578" s="264"/>
      <c r="BN578" s="264"/>
      <c r="BO578" s="264"/>
    </row>
    <row r="579" spans="1:67" s="265" customFormat="1">
      <c r="A579" s="208" t="s">
        <v>1881</v>
      </c>
      <c r="B579" s="204">
        <v>100</v>
      </c>
      <c r="C579" s="261"/>
      <c r="D579" s="261"/>
      <c r="E579" s="261">
        <v>100</v>
      </c>
      <c r="F579" s="261"/>
      <c r="G579" s="261"/>
      <c r="H579" s="261"/>
      <c r="I579" s="261"/>
      <c r="J579" s="261"/>
      <c r="K579" s="261"/>
      <c r="L579" s="261"/>
      <c r="M579" s="261"/>
      <c r="N579" s="261"/>
      <c r="O579" s="261"/>
      <c r="P579" s="261"/>
      <c r="Q579" s="261"/>
      <c r="R579" s="261"/>
      <c r="S579" s="261"/>
      <c r="T579" s="261"/>
      <c r="U579" s="261"/>
      <c r="V579" s="261"/>
      <c r="W579" s="261"/>
      <c r="X579" s="261"/>
      <c r="Y579" s="261"/>
      <c r="Z579" s="261"/>
      <c r="AA579" s="261"/>
      <c r="AB579" s="261"/>
      <c r="AC579" s="261"/>
      <c r="AD579" s="261"/>
      <c r="AE579" s="261"/>
      <c r="AF579" s="261"/>
      <c r="AG579" s="261"/>
      <c r="AH579" s="261"/>
      <c r="AI579" s="261"/>
      <c r="AJ579" s="261"/>
      <c r="AK579" s="261"/>
      <c r="AL579" s="261"/>
      <c r="AM579" s="261"/>
      <c r="AN579" s="261"/>
      <c r="AO579" s="261"/>
      <c r="AP579" s="261"/>
      <c r="AQ579" s="262"/>
      <c r="AR579" s="261"/>
      <c r="AS579" s="263"/>
      <c r="AT579" s="263"/>
      <c r="AU579" s="263"/>
      <c r="AV579" s="263"/>
      <c r="AW579" s="263"/>
      <c r="AX579" s="263"/>
      <c r="AY579" s="263"/>
      <c r="AZ579" s="264"/>
      <c r="BA579" s="264"/>
      <c r="BB579" s="264"/>
      <c r="BC579" s="264"/>
      <c r="BD579" s="264"/>
      <c r="BE579" s="264"/>
      <c r="BF579" s="264"/>
      <c r="BG579" s="264"/>
      <c r="BH579" s="264"/>
      <c r="BI579" s="264"/>
      <c r="BJ579" s="264"/>
      <c r="BK579" s="264"/>
      <c r="BL579" s="264"/>
      <c r="BM579" s="264"/>
      <c r="BN579" s="264"/>
      <c r="BO579" s="264"/>
    </row>
    <row r="580" spans="1:67" s="265" customFormat="1">
      <c r="A580" s="208" t="s">
        <v>1882</v>
      </c>
      <c r="B580" s="204">
        <v>55</v>
      </c>
      <c r="C580" s="261"/>
      <c r="D580" s="261"/>
      <c r="E580" s="261"/>
      <c r="F580" s="261"/>
      <c r="G580" s="261"/>
      <c r="H580" s="261"/>
      <c r="I580" s="261"/>
      <c r="J580" s="261"/>
      <c r="K580" s="261"/>
      <c r="L580" s="261"/>
      <c r="M580" s="261"/>
      <c r="N580" s="261"/>
      <c r="O580" s="261"/>
      <c r="P580" s="261"/>
      <c r="Q580" s="261"/>
      <c r="R580" s="261"/>
      <c r="S580" s="261"/>
      <c r="T580" s="261"/>
      <c r="U580" s="261"/>
      <c r="V580" s="261"/>
      <c r="W580" s="261"/>
      <c r="X580" s="261"/>
      <c r="Y580" s="261"/>
      <c r="Z580" s="261"/>
      <c r="AA580" s="261"/>
      <c r="AB580" s="261"/>
      <c r="AC580" s="261"/>
      <c r="AD580" s="261"/>
      <c r="AE580" s="261"/>
      <c r="AF580" s="261"/>
      <c r="AG580" s="261"/>
      <c r="AH580" s="261"/>
      <c r="AI580" s="261"/>
      <c r="AJ580" s="261">
        <v>55</v>
      </c>
      <c r="AK580" s="261"/>
      <c r="AL580" s="261"/>
      <c r="AM580" s="261"/>
      <c r="AN580" s="261"/>
      <c r="AO580" s="261"/>
      <c r="AP580" s="261"/>
      <c r="AQ580" s="262"/>
      <c r="AR580" s="261"/>
      <c r="AS580" s="263"/>
      <c r="AT580" s="263"/>
      <c r="AU580" s="263"/>
      <c r="AV580" s="263"/>
      <c r="AW580" s="263"/>
      <c r="AX580" s="263"/>
      <c r="AY580" s="263"/>
      <c r="AZ580" s="264"/>
      <c r="BA580" s="264"/>
      <c r="BB580" s="264"/>
      <c r="BC580" s="264"/>
      <c r="BD580" s="264"/>
      <c r="BE580" s="264"/>
      <c r="BF580" s="264"/>
      <c r="BG580" s="264"/>
      <c r="BH580" s="264"/>
      <c r="BI580" s="264"/>
      <c r="BJ580" s="264"/>
      <c r="BK580" s="264"/>
      <c r="BL580" s="264"/>
      <c r="BM580" s="264"/>
      <c r="BN580" s="264"/>
      <c r="BO580" s="264"/>
    </row>
    <row r="581" spans="1:67" s="265" customFormat="1">
      <c r="A581" s="208" t="s">
        <v>1634</v>
      </c>
      <c r="B581" s="204">
        <v>60</v>
      </c>
      <c r="C581" s="261"/>
      <c r="D581" s="261">
        <v>60</v>
      </c>
      <c r="E581" s="261"/>
      <c r="F581" s="261"/>
      <c r="G581" s="261"/>
      <c r="H581" s="261"/>
      <c r="I581" s="261"/>
      <c r="J581" s="261"/>
      <c r="K581" s="261"/>
      <c r="L581" s="261"/>
      <c r="M581" s="261"/>
      <c r="N581" s="261"/>
      <c r="O581" s="261"/>
      <c r="P581" s="261"/>
      <c r="Q581" s="261"/>
      <c r="R581" s="261"/>
      <c r="S581" s="261"/>
      <c r="T581" s="261"/>
      <c r="U581" s="261"/>
      <c r="V581" s="261"/>
      <c r="W581" s="261"/>
      <c r="X581" s="261"/>
      <c r="Y581" s="261"/>
      <c r="Z581" s="261"/>
      <c r="AA581" s="261"/>
      <c r="AB581" s="261"/>
      <c r="AC581" s="261"/>
      <c r="AD581" s="261"/>
      <c r="AE581" s="261"/>
      <c r="AF581" s="261"/>
      <c r="AG581" s="261"/>
      <c r="AH581" s="261"/>
      <c r="AI581" s="261"/>
      <c r="AJ581" s="261"/>
      <c r="AK581" s="261"/>
      <c r="AL581" s="261"/>
      <c r="AM581" s="261"/>
      <c r="AN581" s="261"/>
      <c r="AO581" s="261"/>
      <c r="AP581" s="261"/>
      <c r="AQ581" s="262"/>
      <c r="AR581" s="261"/>
      <c r="AS581" s="263"/>
      <c r="AT581" s="263"/>
      <c r="AU581" s="263"/>
      <c r="AV581" s="263"/>
      <c r="AW581" s="263"/>
      <c r="AX581" s="263"/>
      <c r="AY581" s="263"/>
      <c r="AZ581" s="264"/>
      <c r="BA581" s="264"/>
      <c r="BB581" s="264"/>
      <c r="BC581" s="264"/>
      <c r="BD581" s="264"/>
      <c r="BE581" s="264"/>
      <c r="BF581" s="264"/>
      <c r="BG581" s="264"/>
      <c r="BH581" s="264"/>
      <c r="BI581" s="264"/>
      <c r="BJ581" s="264"/>
      <c r="BK581" s="264"/>
      <c r="BL581" s="264"/>
      <c r="BM581" s="264"/>
      <c r="BN581" s="264"/>
      <c r="BO581" s="264"/>
    </row>
    <row r="582" spans="1:67" s="265" customFormat="1">
      <c r="A582" s="208" t="s">
        <v>1509</v>
      </c>
      <c r="B582" s="204">
        <v>15</v>
      </c>
      <c r="C582" s="261"/>
      <c r="D582" s="261"/>
      <c r="E582" s="261"/>
      <c r="F582" s="261">
        <v>15</v>
      </c>
      <c r="G582" s="261"/>
      <c r="H582" s="261"/>
      <c r="I582" s="261"/>
      <c r="J582" s="261"/>
      <c r="K582" s="261"/>
      <c r="L582" s="261"/>
      <c r="M582" s="261"/>
      <c r="N582" s="261"/>
      <c r="O582" s="261"/>
      <c r="P582" s="261"/>
      <c r="Q582" s="261"/>
      <c r="R582" s="261"/>
      <c r="S582" s="261"/>
      <c r="T582" s="261"/>
      <c r="U582" s="261"/>
      <c r="V582" s="261"/>
      <c r="W582" s="261"/>
      <c r="X582" s="261"/>
      <c r="Y582" s="261"/>
      <c r="Z582" s="261"/>
      <c r="AA582" s="261"/>
      <c r="AB582" s="261"/>
      <c r="AC582" s="261"/>
      <c r="AD582" s="261"/>
      <c r="AE582" s="261"/>
      <c r="AF582" s="261"/>
      <c r="AG582" s="261"/>
      <c r="AH582" s="261"/>
      <c r="AI582" s="261"/>
      <c r="AJ582" s="261"/>
      <c r="AK582" s="261"/>
      <c r="AL582" s="261"/>
      <c r="AM582" s="261"/>
      <c r="AN582" s="261"/>
      <c r="AO582" s="261"/>
      <c r="AP582" s="261"/>
      <c r="AQ582" s="262"/>
      <c r="AR582" s="261"/>
      <c r="AS582" s="263"/>
      <c r="AT582" s="263"/>
      <c r="AU582" s="263"/>
      <c r="AV582" s="263"/>
      <c r="AW582" s="263"/>
      <c r="AX582" s="263"/>
      <c r="AY582" s="263"/>
      <c r="AZ582" s="264"/>
      <c r="BA582" s="264"/>
      <c r="BB582" s="264"/>
      <c r="BC582" s="264"/>
      <c r="BD582" s="264"/>
      <c r="BE582" s="264"/>
      <c r="BF582" s="264"/>
      <c r="BG582" s="264"/>
      <c r="BH582" s="264"/>
      <c r="BI582" s="264"/>
      <c r="BJ582" s="264"/>
      <c r="BK582" s="264"/>
      <c r="BL582" s="264"/>
      <c r="BM582" s="264"/>
      <c r="BN582" s="264"/>
      <c r="BO582" s="264"/>
    </row>
    <row r="583" spans="1:67" s="265" customFormat="1">
      <c r="A583" s="208" t="s">
        <v>1630</v>
      </c>
      <c r="B583" s="204">
        <v>25</v>
      </c>
      <c r="C583" s="261">
        <v>25</v>
      </c>
      <c r="D583" s="261"/>
      <c r="E583" s="261"/>
      <c r="F583" s="261"/>
      <c r="G583" s="261"/>
      <c r="H583" s="261"/>
      <c r="I583" s="261"/>
      <c r="J583" s="261"/>
      <c r="K583" s="261"/>
      <c r="L583" s="261"/>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2"/>
      <c r="AR583" s="261"/>
      <c r="AS583" s="263"/>
      <c r="AT583" s="263"/>
      <c r="AU583" s="263"/>
      <c r="AV583" s="263"/>
      <c r="AW583" s="263"/>
      <c r="AX583" s="263"/>
      <c r="AY583" s="263"/>
      <c r="AZ583" s="264"/>
      <c r="BA583" s="264"/>
      <c r="BB583" s="264"/>
      <c r="BC583" s="264"/>
      <c r="BD583" s="264"/>
      <c r="BE583" s="264"/>
      <c r="BF583" s="264"/>
      <c r="BG583" s="264"/>
      <c r="BH583" s="264"/>
      <c r="BI583" s="264"/>
      <c r="BJ583" s="264"/>
      <c r="BK583" s="264"/>
      <c r="BL583" s="264"/>
      <c r="BM583" s="264"/>
      <c r="BN583" s="264"/>
      <c r="BO583" s="264"/>
    </row>
    <row r="584" spans="1:67" s="260" customFormat="1">
      <c r="A584" s="209" t="s">
        <v>1883</v>
      </c>
      <c r="B584" s="202">
        <f>SUM(B585)</f>
        <v>32</v>
      </c>
      <c r="C584" s="256"/>
      <c r="D584" s="256"/>
      <c r="E584" s="256"/>
      <c r="F584" s="256"/>
      <c r="G584" s="256"/>
      <c r="H584" s="256"/>
      <c r="I584" s="256"/>
      <c r="J584" s="256"/>
      <c r="K584" s="256"/>
      <c r="L584" s="256"/>
      <c r="M584" s="256"/>
      <c r="N584" s="256"/>
      <c r="O584" s="256"/>
      <c r="P584" s="256">
        <v>32</v>
      </c>
      <c r="Q584" s="256"/>
      <c r="R584" s="256"/>
      <c r="S584" s="256"/>
      <c r="T584" s="256"/>
      <c r="U584" s="256"/>
      <c r="V584" s="256"/>
      <c r="W584" s="256"/>
      <c r="X584" s="256"/>
      <c r="Y584" s="256"/>
      <c r="Z584" s="256"/>
      <c r="AA584" s="256"/>
      <c r="AB584" s="256"/>
      <c r="AC584" s="256"/>
      <c r="AD584" s="256"/>
      <c r="AE584" s="256"/>
      <c r="AF584" s="256"/>
      <c r="AG584" s="256"/>
      <c r="AH584" s="256"/>
      <c r="AI584" s="256"/>
      <c r="AJ584" s="256"/>
      <c r="AK584" s="256"/>
      <c r="AL584" s="256"/>
      <c r="AM584" s="256"/>
      <c r="AN584" s="256"/>
      <c r="AO584" s="256"/>
      <c r="AP584" s="256"/>
      <c r="AQ584" s="257"/>
      <c r="AR584" s="256"/>
      <c r="AS584" s="258"/>
      <c r="AT584" s="258"/>
      <c r="AU584" s="258"/>
      <c r="AV584" s="258"/>
      <c r="AW584" s="258"/>
      <c r="AX584" s="258"/>
      <c r="AY584" s="258"/>
      <c r="AZ584" s="259"/>
      <c r="BA584" s="259"/>
      <c r="BB584" s="259"/>
      <c r="BC584" s="259"/>
      <c r="BD584" s="259"/>
      <c r="BE584" s="259"/>
      <c r="BF584" s="259"/>
      <c r="BG584" s="259"/>
      <c r="BH584" s="259"/>
      <c r="BI584" s="259"/>
      <c r="BJ584" s="259"/>
      <c r="BK584" s="259"/>
      <c r="BL584" s="259"/>
      <c r="BM584" s="259"/>
      <c r="BN584" s="259"/>
      <c r="BO584" s="259"/>
    </row>
    <row r="585" spans="1:67">
      <c r="A585" s="210" t="s">
        <v>1880</v>
      </c>
      <c r="B585" s="211">
        <v>32</v>
      </c>
      <c r="C585" s="272"/>
      <c r="D585" s="272"/>
      <c r="E585" s="272"/>
      <c r="F585" s="272"/>
      <c r="G585" s="272"/>
      <c r="H585" s="272"/>
      <c r="I585" s="272"/>
      <c r="J585" s="272"/>
      <c r="K585" s="272"/>
      <c r="L585" s="272"/>
      <c r="M585" s="272"/>
      <c r="N585" s="272"/>
      <c r="O585" s="272"/>
      <c r="P585" s="272">
        <v>32</v>
      </c>
      <c r="Q585" s="272"/>
      <c r="R585" s="272"/>
      <c r="S585" s="272"/>
      <c r="T585" s="272"/>
      <c r="U585" s="272"/>
      <c r="V585" s="272"/>
      <c r="W585" s="272"/>
      <c r="X585" s="272"/>
      <c r="Y585" s="272"/>
      <c r="Z585" s="272"/>
      <c r="AA585" s="272"/>
      <c r="AB585" s="272"/>
      <c r="AC585" s="272"/>
      <c r="AD585" s="272"/>
      <c r="AE585" s="272"/>
      <c r="AF585" s="272"/>
      <c r="AG585" s="272"/>
      <c r="AH585" s="272"/>
      <c r="AI585" s="272"/>
      <c r="AJ585" s="272"/>
      <c r="AK585" s="272"/>
      <c r="AL585" s="272"/>
      <c r="AM585" s="272"/>
      <c r="AN585" s="272"/>
      <c r="AO585" s="272"/>
      <c r="AP585" s="272"/>
      <c r="AQ585" s="273"/>
      <c r="AR585" s="272"/>
    </row>
    <row r="586" spans="1:67" s="260" customFormat="1">
      <c r="A586" s="206" t="s">
        <v>1884</v>
      </c>
      <c r="B586" s="202">
        <f>SUM(B587:B592)</f>
        <v>346</v>
      </c>
      <c r="C586" s="256"/>
      <c r="D586" s="256"/>
      <c r="E586" s="256"/>
      <c r="F586" s="256"/>
      <c r="G586" s="256"/>
      <c r="H586" s="256">
        <v>100</v>
      </c>
      <c r="I586" s="256">
        <v>54</v>
      </c>
      <c r="J586" s="256"/>
      <c r="K586" s="256"/>
      <c r="L586" s="256"/>
      <c r="M586" s="256"/>
      <c r="N586" s="256"/>
      <c r="O586" s="256"/>
      <c r="P586" s="256"/>
      <c r="Q586" s="256"/>
      <c r="R586" s="256"/>
      <c r="S586" s="256">
        <v>58</v>
      </c>
      <c r="T586" s="256">
        <v>54</v>
      </c>
      <c r="U586" s="256"/>
      <c r="V586" s="256"/>
      <c r="W586" s="256"/>
      <c r="X586" s="256"/>
      <c r="Y586" s="256"/>
      <c r="Z586" s="256"/>
      <c r="AA586" s="256"/>
      <c r="AB586" s="256"/>
      <c r="AC586" s="256"/>
      <c r="AD586" s="256">
        <v>15</v>
      </c>
      <c r="AE586" s="256"/>
      <c r="AF586" s="256">
        <v>65</v>
      </c>
      <c r="AG586" s="256"/>
      <c r="AH586" s="256"/>
      <c r="AI586" s="256"/>
      <c r="AJ586" s="256"/>
      <c r="AK586" s="256"/>
      <c r="AL586" s="256"/>
      <c r="AM586" s="256"/>
      <c r="AN586" s="256"/>
      <c r="AO586" s="256"/>
      <c r="AP586" s="256"/>
      <c r="AQ586" s="257"/>
      <c r="AR586" s="256"/>
      <c r="AS586" s="258"/>
      <c r="AT586" s="258"/>
      <c r="AU586" s="258"/>
      <c r="AV586" s="258"/>
      <c r="AW586" s="258"/>
      <c r="AX586" s="258"/>
      <c r="AY586" s="258"/>
      <c r="AZ586" s="259"/>
      <c r="BA586" s="259"/>
      <c r="BB586" s="259"/>
      <c r="BC586" s="259"/>
      <c r="BD586" s="259"/>
      <c r="BE586" s="259"/>
      <c r="BF586" s="259"/>
      <c r="BG586" s="259"/>
      <c r="BH586" s="259"/>
      <c r="BI586" s="259"/>
      <c r="BJ586" s="259"/>
      <c r="BK586" s="259"/>
      <c r="BL586" s="259"/>
      <c r="BM586" s="259"/>
      <c r="BN586" s="259"/>
      <c r="BO586" s="259"/>
    </row>
    <row r="587" spans="1:67">
      <c r="A587" s="212" t="s">
        <v>1885</v>
      </c>
      <c r="B587" s="213">
        <v>54</v>
      </c>
      <c r="C587" s="272"/>
      <c r="D587" s="272"/>
      <c r="E587" s="272"/>
      <c r="F587" s="272"/>
      <c r="G587" s="272"/>
      <c r="H587" s="272"/>
      <c r="I587" s="272">
        <v>54</v>
      </c>
      <c r="J587" s="272"/>
      <c r="K587" s="272"/>
      <c r="L587" s="272"/>
      <c r="M587" s="272"/>
      <c r="N587" s="272"/>
      <c r="O587" s="272"/>
      <c r="P587" s="272"/>
      <c r="Q587" s="272"/>
      <c r="R587" s="272"/>
      <c r="S587" s="272"/>
      <c r="T587" s="272"/>
      <c r="U587" s="272"/>
      <c r="V587" s="272"/>
      <c r="W587" s="272"/>
      <c r="X587" s="272"/>
      <c r="Y587" s="272"/>
      <c r="Z587" s="272"/>
      <c r="AA587" s="272"/>
      <c r="AB587" s="272"/>
      <c r="AC587" s="272"/>
      <c r="AD587" s="272"/>
      <c r="AE587" s="272"/>
      <c r="AF587" s="272"/>
      <c r="AG587" s="272"/>
      <c r="AH587" s="272"/>
      <c r="AI587" s="272"/>
      <c r="AJ587" s="272"/>
      <c r="AK587" s="272"/>
      <c r="AL587" s="272"/>
      <c r="AM587" s="272"/>
      <c r="AN587" s="272"/>
      <c r="AO587" s="272"/>
      <c r="AP587" s="272"/>
      <c r="AQ587" s="273"/>
      <c r="AR587" s="272"/>
    </row>
    <row r="588" spans="1:67">
      <c r="A588" s="212" t="s">
        <v>1886</v>
      </c>
      <c r="B588" s="213">
        <v>54</v>
      </c>
      <c r="C588" s="272"/>
      <c r="D588" s="272"/>
      <c r="E588" s="272"/>
      <c r="F588" s="272"/>
      <c r="G588" s="272"/>
      <c r="H588" s="272"/>
      <c r="I588" s="272"/>
      <c r="J588" s="272"/>
      <c r="K588" s="272"/>
      <c r="L588" s="272"/>
      <c r="M588" s="272"/>
      <c r="N588" s="272"/>
      <c r="O588" s="272"/>
      <c r="P588" s="272"/>
      <c r="Q588" s="272"/>
      <c r="R588" s="272"/>
      <c r="S588" s="272"/>
      <c r="T588" s="272">
        <v>54</v>
      </c>
      <c r="U588" s="272"/>
      <c r="V588" s="272"/>
      <c r="W588" s="272"/>
      <c r="X588" s="272"/>
      <c r="Y588" s="272"/>
      <c r="Z588" s="272"/>
      <c r="AA588" s="272"/>
      <c r="AB588" s="272"/>
      <c r="AC588" s="272"/>
      <c r="AD588" s="272"/>
      <c r="AE588" s="272"/>
      <c r="AF588" s="272"/>
      <c r="AG588" s="272"/>
      <c r="AH588" s="272"/>
      <c r="AI588" s="272"/>
      <c r="AJ588" s="272"/>
      <c r="AK588" s="272"/>
      <c r="AL588" s="272"/>
      <c r="AM588" s="272"/>
      <c r="AN588" s="272"/>
      <c r="AO588" s="272"/>
      <c r="AP588" s="272"/>
      <c r="AQ588" s="273"/>
      <c r="AR588" s="272"/>
    </row>
    <row r="589" spans="1:67">
      <c r="A589" s="212" t="s">
        <v>1887</v>
      </c>
      <c r="B589" s="213">
        <v>58</v>
      </c>
      <c r="C589" s="272"/>
      <c r="D589" s="272"/>
      <c r="E589" s="272"/>
      <c r="F589" s="272"/>
      <c r="G589" s="272"/>
      <c r="H589" s="272"/>
      <c r="I589" s="272"/>
      <c r="J589" s="272"/>
      <c r="K589" s="272"/>
      <c r="L589" s="272"/>
      <c r="M589" s="272"/>
      <c r="N589" s="272"/>
      <c r="O589" s="272"/>
      <c r="P589" s="272"/>
      <c r="Q589" s="272"/>
      <c r="R589" s="272"/>
      <c r="S589" s="272">
        <v>58</v>
      </c>
      <c r="T589" s="272"/>
      <c r="U589" s="272"/>
      <c r="V589" s="272"/>
      <c r="W589" s="272"/>
      <c r="X589" s="272"/>
      <c r="Y589" s="272"/>
      <c r="Z589" s="272"/>
      <c r="AA589" s="272"/>
      <c r="AB589" s="272"/>
      <c r="AC589" s="272"/>
      <c r="AD589" s="272"/>
      <c r="AE589" s="272"/>
      <c r="AF589" s="272"/>
      <c r="AG589" s="272"/>
      <c r="AH589" s="272"/>
      <c r="AI589" s="272"/>
      <c r="AJ589" s="272"/>
      <c r="AK589" s="272"/>
      <c r="AL589" s="272"/>
      <c r="AM589" s="272"/>
      <c r="AN589" s="272"/>
      <c r="AO589" s="272"/>
      <c r="AP589" s="272"/>
      <c r="AQ589" s="273"/>
      <c r="AR589" s="272"/>
    </row>
    <row r="590" spans="1:67">
      <c r="A590" s="212" t="s">
        <v>1888</v>
      </c>
      <c r="B590" s="213">
        <v>65</v>
      </c>
      <c r="C590" s="272"/>
      <c r="D590" s="272"/>
      <c r="E590" s="272"/>
      <c r="F590" s="272"/>
      <c r="G590" s="272"/>
      <c r="H590" s="272"/>
      <c r="I590" s="272"/>
      <c r="J590" s="272"/>
      <c r="K590" s="272"/>
      <c r="L590" s="272"/>
      <c r="M590" s="272"/>
      <c r="N590" s="272"/>
      <c r="O590" s="272"/>
      <c r="P590" s="272"/>
      <c r="Q590" s="272"/>
      <c r="R590" s="272"/>
      <c r="S590" s="272"/>
      <c r="T590" s="272"/>
      <c r="U590" s="272"/>
      <c r="V590" s="272"/>
      <c r="W590" s="272"/>
      <c r="X590" s="272"/>
      <c r="Y590" s="272"/>
      <c r="Z590" s="272"/>
      <c r="AA590" s="272"/>
      <c r="AB590" s="272"/>
      <c r="AC590" s="272"/>
      <c r="AD590" s="272"/>
      <c r="AE590" s="272"/>
      <c r="AF590" s="272">
        <v>65</v>
      </c>
      <c r="AG590" s="272"/>
      <c r="AH590" s="272"/>
      <c r="AI590" s="272"/>
      <c r="AJ590" s="272"/>
      <c r="AK590" s="272"/>
      <c r="AL590" s="272"/>
      <c r="AM590" s="272"/>
      <c r="AN590" s="272"/>
      <c r="AO590" s="272"/>
      <c r="AP590" s="272"/>
      <c r="AQ590" s="273"/>
      <c r="AR590" s="272"/>
    </row>
    <row r="591" spans="1:67">
      <c r="A591" s="212" t="s">
        <v>1889</v>
      </c>
      <c r="B591" s="213">
        <v>15</v>
      </c>
      <c r="C591" s="272"/>
      <c r="D591" s="272"/>
      <c r="E591" s="272"/>
      <c r="F591" s="272"/>
      <c r="G591" s="272"/>
      <c r="H591" s="272"/>
      <c r="I591" s="272"/>
      <c r="J591" s="272"/>
      <c r="K591" s="272"/>
      <c r="L591" s="272"/>
      <c r="M591" s="272"/>
      <c r="N591" s="272"/>
      <c r="O591" s="272"/>
      <c r="P591" s="272"/>
      <c r="Q591" s="272"/>
      <c r="R591" s="272"/>
      <c r="S591" s="272"/>
      <c r="T591" s="272"/>
      <c r="U591" s="272"/>
      <c r="V591" s="272"/>
      <c r="W591" s="272"/>
      <c r="X591" s="272"/>
      <c r="Y591" s="272"/>
      <c r="Z591" s="272"/>
      <c r="AA591" s="272"/>
      <c r="AB591" s="272"/>
      <c r="AC591" s="272"/>
      <c r="AD591" s="272">
        <v>15</v>
      </c>
      <c r="AE591" s="272"/>
      <c r="AF591" s="272"/>
      <c r="AG591" s="272"/>
      <c r="AH591" s="272"/>
      <c r="AI591" s="272"/>
      <c r="AJ591" s="272"/>
      <c r="AK591" s="272"/>
      <c r="AL591" s="272"/>
      <c r="AM591" s="272"/>
      <c r="AN591" s="272"/>
      <c r="AO591" s="272"/>
      <c r="AP591" s="272"/>
      <c r="AQ591" s="273"/>
      <c r="AR591" s="272"/>
    </row>
    <row r="592" spans="1:67">
      <c r="A592" s="207" t="s">
        <v>1879</v>
      </c>
      <c r="B592" s="213">
        <v>100</v>
      </c>
      <c r="C592" s="272"/>
      <c r="D592" s="272"/>
      <c r="E592" s="272"/>
      <c r="F592" s="272"/>
      <c r="G592" s="272"/>
      <c r="H592" s="272">
        <v>100</v>
      </c>
      <c r="I592" s="272"/>
      <c r="J592" s="272"/>
      <c r="K592" s="272"/>
      <c r="L592" s="272"/>
      <c r="M592" s="272"/>
      <c r="N592" s="272"/>
      <c r="O592" s="272"/>
      <c r="P592" s="272"/>
      <c r="Q592" s="272"/>
      <c r="R592" s="272"/>
      <c r="S592" s="272"/>
      <c r="T592" s="272"/>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3"/>
      <c r="AR592" s="272"/>
    </row>
    <row r="593" spans="1:67" s="260" customFormat="1">
      <c r="A593" s="201" t="s">
        <v>1890</v>
      </c>
      <c r="B593" s="202">
        <f>SUM(B594)</f>
        <v>35</v>
      </c>
      <c r="C593" s="256"/>
      <c r="D593" s="256"/>
      <c r="E593" s="256"/>
      <c r="F593" s="256"/>
      <c r="G593" s="256"/>
      <c r="H593" s="256">
        <v>35</v>
      </c>
      <c r="I593" s="256"/>
      <c r="J593" s="256"/>
      <c r="K593" s="256"/>
      <c r="L593" s="256"/>
      <c r="M593" s="256"/>
      <c r="N593" s="256"/>
      <c r="O593" s="256"/>
      <c r="P593" s="256"/>
      <c r="Q593" s="256"/>
      <c r="R593" s="256"/>
      <c r="S593" s="256"/>
      <c r="T593" s="256"/>
      <c r="U593" s="256"/>
      <c r="V593" s="256"/>
      <c r="W593" s="256"/>
      <c r="X593" s="256"/>
      <c r="Y593" s="256"/>
      <c r="Z593" s="256"/>
      <c r="AA593" s="256"/>
      <c r="AB593" s="256"/>
      <c r="AC593" s="256"/>
      <c r="AD593" s="256"/>
      <c r="AE593" s="256"/>
      <c r="AF593" s="256"/>
      <c r="AG593" s="256"/>
      <c r="AH593" s="256"/>
      <c r="AI593" s="256"/>
      <c r="AJ593" s="256"/>
      <c r="AK593" s="256"/>
      <c r="AL593" s="256"/>
      <c r="AM593" s="256"/>
      <c r="AN593" s="256"/>
      <c r="AO593" s="256"/>
      <c r="AP593" s="256"/>
      <c r="AQ593" s="257"/>
      <c r="AR593" s="256"/>
      <c r="AS593" s="258"/>
      <c r="AT593" s="258"/>
      <c r="AU593" s="258"/>
      <c r="AV593" s="258"/>
      <c r="AW593" s="258"/>
      <c r="AX593" s="258"/>
      <c r="AY593" s="258"/>
      <c r="AZ593" s="259"/>
      <c r="BA593" s="259"/>
      <c r="BB593" s="259"/>
      <c r="BC593" s="259"/>
      <c r="BD593" s="259"/>
      <c r="BE593" s="259"/>
      <c r="BF593" s="259"/>
      <c r="BG593" s="259"/>
      <c r="BH593" s="259"/>
      <c r="BI593" s="259"/>
      <c r="BJ593" s="259"/>
      <c r="BK593" s="259"/>
      <c r="BL593" s="259"/>
      <c r="BM593" s="259"/>
      <c r="BN593" s="259"/>
      <c r="BO593" s="259"/>
    </row>
    <row r="594" spans="1:67">
      <c r="A594" s="207" t="s">
        <v>1879</v>
      </c>
      <c r="B594" s="211">
        <v>35</v>
      </c>
      <c r="C594" s="272"/>
      <c r="D594" s="272"/>
      <c r="E594" s="272"/>
      <c r="F594" s="272"/>
      <c r="G594" s="272"/>
      <c r="H594" s="272">
        <v>35</v>
      </c>
      <c r="I594" s="272"/>
      <c r="J594" s="272"/>
      <c r="K594" s="272"/>
      <c r="L594" s="272"/>
      <c r="M594" s="272"/>
      <c r="N594" s="272"/>
      <c r="O594" s="272"/>
      <c r="P594" s="272"/>
      <c r="Q594" s="272"/>
      <c r="R594" s="272"/>
      <c r="S594" s="272"/>
      <c r="T594" s="272"/>
      <c r="U594" s="272"/>
      <c r="V594" s="272"/>
      <c r="W594" s="272"/>
      <c r="X594" s="272"/>
      <c r="Y594" s="272"/>
      <c r="Z594" s="272"/>
      <c r="AA594" s="272"/>
      <c r="AB594" s="272"/>
      <c r="AC594" s="272"/>
      <c r="AD594" s="272"/>
      <c r="AE594" s="272"/>
      <c r="AF594" s="272"/>
      <c r="AG594" s="272"/>
      <c r="AH594" s="272"/>
      <c r="AI594" s="272"/>
      <c r="AJ594" s="272"/>
      <c r="AK594" s="272"/>
      <c r="AL594" s="272"/>
      <c r="AM594" s="272"/>
      <c r="AN594" s="272"/>
      <c r="AO594" s="272"/>
      <c r="AP594" s="272"/>
      <c r="AQ594" s="273"/>
      <c r="AR594" s="272"/>
    </row>
    <row r="595" spans="1:67" s="260" customFormat="1">
      <c r="A595" s="201" t="s">
        <v>1891</v>
      </c>
      <c r="B595" s="202">
        <f>SUM(B596:B609)</f>
        <v>564</v>
      </c>
      <c r="C595" s="256"/>
      <c r="D595" s="256"/>
      <c r="E595" s="256">
        <v>40</v>
      </c>
      <c r="F595" s="256"/>
      <c r="G595" s="256"/>
      <c r="H595" s="256"/>
      <c r="I595" s="256">
        <v>55</v>
      </c>
      <c r="J595" s="256"/>
      <c r="K595" s="256"/>
      <c r="L595" s="256"/>
      <c r="M595" s="256"/>
      <c r="N595" s="256"/>
      <c r="O595" s="256"/>
      <c r="P595" s="256">
        <v>30</v>
      </c>
      <c r="Q595" s="256">
        <v>29</v>
      </c>
      <c r="R595" s="256">
        <v>5</v>
      </c>
      <c r="S595" s="256">
        <v>15</v>
      </c>
      <c r="T595" s="256"/>
      <c r="U595" s="256"/>
      <c r="V595" s="256"/>
      <c r="W595" s="256"/>
      <c r="X595" s="256"/>
      <c r="Y595" s="256">
        <v>60</v>
      </c>
      <c r="Z595" s="256">
        <v>55</v>
      </c>
      <c r="AA595" s="256">
        <v>120</v>
      </c>
      <c r="AB595" s="256"/>
      <c r="AC595" s="256"/>
      <c r="AD595" s="256"/>
      <c r="AE595" s="256">
        <v>50</v>
      </c>
      <c r="AF595" s="256"/>
      <c r="AG595" s="256">
        <v>45</v>
      </c>
      <c r="AH595" s="256"/>
      <c r="AI595" s="256"/>
      <c r="AJ595" s="256"/>
      <c r="AK595" s="256"/>
      <c r="AL595" s="256">
        <v>60</v>
      </c>
      <c r="AM595" s="256"/>
      <c r="AN595" s="256"/>
      <c r="AO595" s="256"/>
      <c r="AP595" s="256"/>
      <c r="AQ595" s="257"/>
      <c r="AR595" s="256"/>
      <c r="AS595" s="258"/>
      <c r="AT595" s="258"/>
      <c r="AU595" s="258"/>
      <c r="AV595" s="258"/>
      <c r="AW595" s="258"/>
      <c r="AX595" s="258"/>
      <c r="AY595" s="258"/>
      <c r="AZ595" s="259"/>
      <c r="BA595" s="259"/>
      <c r="BB595" s="259"/>
      <c r="BC595" s="259"/>
      <c r="BD595" s="259"/>
      <c r="BE595" s="259"/>
      <c r="BF595" s="259"/>
      <c r="BG595" s="259"/>
      <c r="BH595" s="259"/>
      <c r="BI595" s="259"/>
      <c r="BJ595" s="259"/>
      <c r="BK595" s="259"/>
      <c r="BL595" s="259"/>
      <c r="BM595" s="259"/>
      <c r="BN595" s="259"/>
      <c r="BO595" s="259"/>
    </row>
    <row r="596" spans="1:67" s="265" customFormat="1">
      <c r="A596" s="214" t="s">
        <v>1892</v>
      </c>
      <c r="B596" s="204">
        <v>90</v>
      </c>
      <c r="C596" s="261"/>
      <c r="D596" s="261"/>
      <c r="E596" s="261"/>
      <c r="F596" s="261"/>
      <c r="G596" s="261"/>
      <c r="H596" s="261"/>
      <c r="I596" s="261"/>
      <c r="J596" s="261"/>
      <c r="K596" s="261"/>
      <c r="L596" s="261"/>
      <c r="M596" s="261"/>
      <c r="N596" s="261"/>
      <c r="O596" s="261"/>
      <c r="P596" s="261"/>
      <c r="Q596" s="261"/>
      <c r="R596" s="261"/>
      <c r="S596" s="261"/>
      <c r="T596" s="261"/>
      <c r="U596" s="261"/>
      <c r="V596" s="261"/>
      <c r="W596" s="261"/>
      <c r="X596" s="261"/>
      <c r="Y596" s="261"/>
      <c r="Z596" s="261"/>
      <c r="AA596" s="261">
        <v>90</v>
      </c>
      <c r="AB596" s="261"/>
      <c r="AC596" s="261"/>
      <c r="AD596" s="261"/>
      <c r="AE596" s="261"/>
      <c r="AF596" s="261"/>
      <c r="AG596" s="261"/>
      <c r="AH596" s="261"/>
      <c r="AI596" s="261"/>
      <c r="AJ596" s="261"/>
      <c r="AK596" s="261"/>
      <c r="AL596" s="261"/>
      <c r="AM596" s="261"/>
      <c r="AN596" s="261"/>
      <c r="AO596" s="261"/>
      <c r="AP596" s="261"/>
      <c r="AQ596" s="262"/>
      <c r="AR596" s="261"/>
      <c r="AS596" s="263"/>
      <c r="AT596" s="263"/>
      <c r="AU596" s="263"/>
      <c r="AV596" s="263"/>
      <c r="AW596" s="263"/>
      <c r="AX596" s="263"/>
      <c r="AY596" s="263"/>
      <c r="AZ596" s="264"/>
      <c r="BA596" s="264"/>
      <c r="BB596" s="264"/>
      <c r="BC596" s="264"/>
      <c r="BD596" s="264"/>
      <c r="BE596" s="264"/>
      <c r="BF596" s="264"/>
      <c r="BG596" s="264"/>
      <c r="BH596" s="264"/>
      <c r="BI596" s="264"/>
      <c r="BJ596" s="264"/>
      <c r="BK596" s="264"/>
      <c r="BL596" s="264"/>
      <c r="BM596" s="264"/>
      <c r="BN596" s="264"/>
      <c r="BO596" s="264"/>
    </row>
    <row r="597" spans="1:67" s="265" customFormat="1">
      <c r="A597" s="214" t="s">
        <v>1893</v>
      </c>
      <c r="B597" s="204">
        <v>50</v>
      </c>
      <c r="C597" s="261"/>
      <c r="D597" s="261"/>
      <c r="E597" s="261"/>
      <c r="F597" s="261"/>
      <c r="G597" s="261"/>
      <c r="H597" s="261"/>
      <c r="I597" s="261"/>
      <c r="J597" s="261"/>
      <c r="K597" s="261"/>
      <c r="L597" s="261"/>
      <c r="M597" s="261"/>
      <c r="N597" s="261"/>
      <c r="O597" s="261"/>
      <c r="P597" s="261"/>
      <c r="Q597" s="261"/>
      <c r="R597" s="261"/>
      <c r="S597" s="261"/>
      <c r="T597" s="261"/>
      <c r="U597" s="261"/>
      <c r="V597" s="261"/>
      <c r="W597" s="261"/>
      <c r="X597" s="261"/>
      <c r="Y597" s="261"/>
      <c r="Z597" s="261"/>
      <c r="AA597" s="261"/>
      <c r="AB597" s="261"/>
      <c r="AC597" s="261"/>
      <c r="AD597" s="261"/>
      <c r="AE597" s="261">
        <v>50</v>
      </c>
      <c r="AF597" s="261"/>
      <c r="AG597" s="261"/>
      <c r="AH597" s="261"/>
      <c r="AI597" s="261"/>
      <c r="AJ597" s="261"/>
      <c r="AK597" s="261"/>
      <c r="AL597" s="261"/>
      <c r="AM597" s="261"/>
      <c r="AN597" s="261"/>
      <c r="AO597" s="261"/>
      <c r="AP597" s="261"/>
      <c r="AQ597" s="262"/>
      <c r="AR597" s="261"/>
      <c r="AS597" s="263"/>
      <c r="AT597" s="263"/>
      <c r="AU597" s="263"/>
      <c r="AV597" s="263"/>
      <c r="AW597" s="263"/>
      <c r="AX597" s="263"/>
      <c r="AY597" s="263"/>
      <c r="AZ597" s="264"/>
      <c r="BA597" s="264"/>
      <c r="BB597" s="264"/>
      <c r="BC597" s="264"/>
      <c r="BD597" s="264"/>
      <c r="BE597" s="264"/>
      <c r="BF597" s="264"/>
      <c r="BG597" s="264"/>
      <c r="BH597" s="264"/>
      <c r="BI597" s="264"/>
      <c r="BJ597" s="264"/>
      <c r="BK597" s="264"/>
      <c r="BL597" s="264"/>
      <c r="BM597" s="264"/>
      <c r="BN597" s="264"/>
      <c r="BO597" s="264"/>
    </row>
    <row r="598" spans="1:67" s="265" customFormat="1">
      <c r="A598" s="214" t="s">
        <v>1894</v>
      </c>
      <c r="B598" s="204">
        <v>55</v>
      </c>
      <c r="C598" s="261"/>
      <c r="D598" s="261"/>
      <c r="E598" s="261"/>
      <c r="F598" s="261"/>
      <c r="G598" s="261"/>
      <c r="H598" s="261"/>
      <c r="I598" s="261"/>
      <c r="J598" s="261"/>
      <c r="K598" s="261"/>
      <c r="L598" s="261"/>
      <c r="M598" s="261"/>
      <c r="N598" s="261"/>
      <c r="O598" s="261"/>
      <c r="P598" s="261"/>
      <c r="Q598" s="261"/>
      <c r="R598" s="261"/>
      <c r="S598" s="261"/>
      <c r="T598" s="261"/>
      <c r="U598" s="261"/>
      <c r="V598" s="261"/>
      <c r="W598" s="261"/>
      <c r="X598" s="261"/>
      <c r="Y598" s="261"/>
      <c r="Z598" s="261">
        <v>55</v>
      </c>
      <c r="AA598" s="261"/>
      <c r="AB598" s="261"/>
      <c r="AC598" s="261"/>
      <c r="AD598" s="261"/>
      <c r="AE598" s="261"/>
      <c r="AF598" s="261"/>
      <c r="AG598" s="261"/>
      <c r="AH598" s="261"/>
      <c r="AI598" s="261"/>
      <c r="AJ598" s="261"/>
      <c r="AK598" s="261"/>
      <c r="AL598" s="261"/>
      <c r="AM598" s="261"/>
      <c r="AN598" s="261"/>
      <c r="AO598" s="261"/>
      <c r="AP598" s="261"/>
      <c r="AQ598" s="262"/>
      <c r="AR598" s="261"/>
      <c r="AS598" s="263"/>
      <c r="AT598" s="263"/>
      <c r="AU598" s="263"/>
      <c r="AV598" s="263"/>
      <c r="AW598" s="263"/>
      <c r="AX598" s="263"/>
      <c r="AY598" s="263"/>
      <c r="AZ598" s="264"/>
      <c r="BA598" s="264"/>
      <c r="BB598" s="264"/>
      <c r="BC598" s="264"/>
      <c r="BD598" s="264"/>
      <c r="BE598" s="264"/>
      <c r="BF598" s="264"/>
      <c r="BG598" s="264"/>
      <c r="BH598" s="264"/>
      <c r="BI598" s="264"/>
      <c r="BJ598" s="264"/>
      <c r="BK598" s="264"/>
      <c r="BL598" s="264"/>
      <c r="BM598" s="264"/>
      <c r="BN598" s="264"/>
      <c r="BO598" s="264"/>
    </row>
    <row r="599" spans="1:67" s="265" customFormat="1">
      <c r="A599" s="214" t="s">
        <v>1627</v>
      </c>
      <c r="B599" s="204">
        <v>35</v>
      </c>
      <c r="C599" s="261"/>
      <c r="D599" s="261"/>
      <c r="E599" s="261"/>
      <c r="F599" s="261"/>
      <c r="G599" s="261"/>
      <c r="H599" s="261"/>
      <c r="I599" s="261">
        <v>35</v>
      </c>
      <c r="J599" s="261"/>
      <c r="K599" s="261"/>
      <c r="L599" s="261"/>
      <c r="M599" s="261"/>
      <c r="N599" s="261"/>
      <c r="O599" s="261"/>
      <c r="P599" s="261"/>
      <c r="Q599" s="261"/>
      <c r="R599" s="261"/>
      <c r="S599" s="261"/>
      <c r="T599" s="261"/>
      <c r="U599" s="261"/>
      <c r="V599" s="261"/>
      <c r="W599" s="261"/>
      <c r="X599" s="261"/>
      <c r="Y599" s="261"/>
      <c r="Z599" s="261"/>
      <c r="AA599" s="261"/>
      <c r="AB599" s="261"/>
      <c r="AC599" s="261"/>
      <c r="AD599" s="261"/>
      <c r="AE599" s="261"/>
      <c r="AF599" s="261"/>
      <c r="AG599" s="261"/>
      <c r="AH599" s="261"/>
      <c r="AI599" s="261"/>
      <c r="AJ599" s="261"/>
      <c r="AK599" s="261"/>
      <c r="AL599" s="261"/>
      <c r="AM599" s="261"/>
      <c r="AN599" s="261"/>
      <c r="AO599" s="261"/>
      <c r="AP599" s="261"/>
      <c r="AQ599" s="262"/>
      <c r="AR599" s="261"/>
      <c r="AS599" s="263"/>
      <c r="AT599" s="263"/>
      <c r="AU599" s="263"/>
      <c r="AV599" s="263"/>
      <c r="AW599" s="263"/>
      <c r="AX599" s="263"/>
      <c r="AY599" s="263"/>
      <c r="AZ599" s="264"/>
      <c r="BA599" s="264"/>
      <c r="BB599" s="264"/>
      <c r="BC599" s="264"/>
      <c r="BD599" s="264"/>
      <c r="BE599" s="264"/>
      <c r="BF599" s="264"/>
      <c r="BG599" s="264"/>
      <c r="BH599" s="264"/>
      <c r="BI599" s="264"/>
      <c r="BJ599" s="264"/>
      <c r="BK599" s="264"/>
      <c r="BL599" s="264"/>
      <c r="BM599" s="264"/>
      <c r="BN599" s="264"/>
      <c r="BO599" s="264"/>
    </row>
    <row r="600" spans="1:67" s="265" customFormat="1">
      <c r="A600" s="214" t="s">
        <v>1895</v>
      </c>
      <c r="B600" s="204">
        <v>60</v>
      </c>
      <c r="C600" s="261"/>
      <c r="D600" s="261"/>
      <c r="E600" s="261"/>
      <c r="F600" s="261"/>
      <c r="G600" s="261"/>
      <c r="H600" s="261"/>
      <c r="I600" s="261"/>
      <c r="J600" s="261"/>
      <c r="K600" s="261"/>
      <c r="L600" s="261"/>
      <c r="M600" s="261"/>
      <c r="N600" s="261"/>
      <c r="O600" s="261"/>
      <c r="P600" s="261"/>
      <c r="Q600" s="261"/>
      <c r="R600" s="261"/>
      <c r="S600" s="261"/>
      <c r="T600" s="261"/>
      <c r="U600" s="261"/>
      <c r="V600" s="261"/>
      <c r="W600" s="261"/>
      <c r="X600" s="261"/>
      <c r="Y600" s="261">
        <v>60</v>
      </c>
      <c r="Z600" s="261"/>
      <c r="AA600" s="261"/>
      <c r="AB600" s="261"/>
      <c r="AC600" s="261"/>
      <c r="AD600" s="261"/>
      <c r="AE600" s="261"/>
      <c r="AF600" s="261"/>
      <c r="AG600" s="261"/>
      <c r="AH600" s="261"/>
      <c r="AI600" s="261"/>
      <c r="AJ600" s="261"/>
      <c r="AK600" s="261"/>
      <c r="AL600" s="261"/>
      <c r="AM600" s="261"/>
      <c r="AN600" s="261"/>
      <c r="AO600" s="261"/>
      <c r="AP600" s="261"/>
      <c r="AQ600" s="262"/>
      <c r="AR600" s="261"/>
      <c r="AS600" s="263"/>
      <c r="AT600" s="263"/>
      <c r="AU600" s="263"/>
      <c r="AV600" s="263"/>
      <c r="AW600" s="263"/>
      <c r="AX600" s="263"/>
      <c r="AY600" s="263"/>
      <c r="AZ600" s="264"/>
      <c r="BA600" s="264"/>
      <c r="BB600" s="264"/>
      <c r="BC600" s="264"/>
      <c r="BD600" s="264"/>
      <c r="BE600" s="264"/>
      <c r="BF600" s="264"/>
      <c r="BG600" s="264"/>
      <c r="BH600" s="264"/>
      <c r="BI600" s="264"/>
      <c r="BJ600" s="264"/>
      <c r="BK600" s="264"/>
      <c r="BL600" s="264"/>
      <c r="BM600" s="264"/>
      <c r="BN600" s="264"/>
      <c r="BO600" s="264"/>
    </row>
    <row r="601" spans="1:67" s="265" customFormat="1">
      <c r="A601" s="214" t="s">
        <v>1896</v>
      </c>
      <c r="B601" s="204">
        <v>60</v>
      </c>
      <c r="C601" s="261"/>
      <c r="D601" s="261"/>
      <c r="E601" s="261"/>
      <c r="F601" s="261"/>
      <c r="G601" s="261"/>
      <c r="H601" s="261"/>
      <c r="I601" s="261"/>
      <c r="J601" s="261"/>
      <c r="K601" s="261"/>
      <c r="L601" s="261"/>
      <c r="M601" s="261"/>
      <c r="N601" s="261"/>
      <c r="O601" s="261"/>
      <c r="P601" s="261"/>
      <c r="Q601" s="261"/>
      <c r="R601" s="261"/>
      <c r="S601" s="261"/>
      <c r="T601" s="261"/>
      <c r="U601" s="261"/>
      <c r="V601" s="261"/>
      <c r="W601" s="261"/>
      <c r="X601" s="261"/>
      <c r="Y601" s="261"/>
      <c r="Z601" s="261"/>
      <c r="AA601" s="261"/>
      <c r="AB601" s="261"/>
      <c r="AC601" s="261"/>
      <c r="AD601" s="261"/>
      <c r="AE601" s="261"/>
      <c r="AF601" s="261"/>
      <c r="AG601" s="261"/>
      <c r="AH601" s="261"/>
      <c r="AI601" s="261"/>
      <c r="AJ601" s="261"/>
      <c r="AK601" s="261"/>
      <c r="AL601" s="261">
        <v>60</v>
      </c>
      <c r="AM601" s="261"/>
      <c r="AN601" s="261"/>
      <c r="AO601" s="261"/>
      <c r="AP601" s="261"/>
      <c r="AQ601" s="262"/>
      <c r="AR601" s="261"/>
      <c r="AS601" s="263"/>
      <c r="AT601" s="263"/>
      <c r="AU601" s="263"/>
      <c r="AV601" s="263"/>
      <c r="AW601" s="263"/>
      <c r="AX601" s="263"/>
      <c r="AY601" s="263"/>
      <c r="AZ601" s="264"/>
      <c r="BA601" s="264"/>
      <c r="BB601" s="264"/>
      <c r="BC601" s="264"/>
      <c r="BD601" s="264"/>
      <c r="BE601" s="264"/>
      <c r="BF601" s="264"/>
      <c r="BG601" s="264"/>
      <c r="BH601" s="264"/>
      <c r="BI601" s="264"/>
      <c r="BJ601" s="264"/>
      <c r="BK601" s="264"/>
      <c r="BL601" s="264"/>
      <c r="BM601" s="264"/>
      <c r="BN601" s="264"/>
      <c r="BO601" s="264"/>
    </row>
    <row r="602" spans="1:67" s="265" customFormat="1">
      <c r="A602" s="214" t="s">
        <v>1897</v>
      </c>
      <c r="B602" s="204">
        <v>45</v>
      </c>
      <c r="C602" s="261"/>
      <c r="D602" s="261"/>
      <c r="E602" s="261"/>
      <c r="F602" s="261"/>
      <c r="G602" s="261"/>
      <c r="H602" s="261"/>
      <c r="I602" s="261"/>
      <c r="J602" s="261"/>
      <c r="K602" s="261"/>
      <c r="L602" s="261"/>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v>45</v>
      </c>
      <c r="AH602" s="261"/>
      <c r="AI602" s="261"/>
      <c r="AJ602" s="261"/>
      <c r="AK602" s="261"/>
      <c r="AL602" s="261"/>
      <c r="AM602" s="261"/>
      <c r="AN602" s="261"/>
      <c r="AO602" s="261"/>
      <c r="AP602" s="261"/>
      <c r="AQ602" s="262"/>
      <c r="AR602" s="261"/>
      <c r="AS602" s="263"/>
      <c r="AT602" s="263"/>
      <c r="AU602" s="263"/>
      <c r="AV602" s="263"/>
      <c r="AW602" s="263"/>
      <c r="AX602" s="263"/>
      <c r="AY602" s="263"/>
      <c r="AZ602" s="264"/>
      <c r="BA602" s="264"/>
      <c r="BB602" s="264"/>
      <c r="BC602" s="264"/>
      <c r="BD602" s="264"/>
      <c r="BE602" s="264"/>
      <c r="BF602" s="264"/>
      <c r="BG602" s="264"/>
      <c r="BH602" s="264"/>
      <c r="BI602" s="264"/>
      <c r="BJ602" s="264"/>
      <c r="BK602" s="264"/>
      <c r="BL602" s="264"/>
      <c r="BM602" s="264"/>
      <c r="BN602" s="264"/>
      <c r="BO602" s="264"/>
    </row>
    <row r="603" spans="1:67" s="265" customFormat="1">
      <c r="A603" s="214" t="s">
        <v>1621</v>
      </c>
      <c r="B603" s="204">
        <v>40</v>
      </c>
      <c r="C603" s="261"/>
      <c r="D603" s="261"/>
      <c r="E603" s="261">
        <v>40</v>
      </c>
      <c r="F603" s="261"/>
      <c r="G603" s="261"/>
      <c r="H603" s="261"/>
      <c r="I603" s="261"/>
      <c r="J603" s="261"/>
      <c r="K603" s="261"/>
      <c r="L603" s="261"/>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2"/>
      <c r="AR603" s="261"/>
      <c r="AS603" s="263"/>
      <c r="AT603" s="263"/>
      <c r="AU603" s="263"/>
      <c r="AV603" s="263"/>
      <c r="AW603" s="263"/>
      <c r="AX603" s="263"/>
      <c r="AY603" s="263"/>
      <c r="AZ603" s="264"/>
      <c r="BA603" s="264"/>
      <c r="BB603" s="264"/>
      <c r="BC603" s="264"/>
      <c r="BD603" s="264"/>
      <c r="BE603" s="264"/>
      <c r="BF603" s="264"/>
      <c r="BG603" s="264"/>
      <c r="BH603" s="264"/>
      <c r="BI603" s="264"/>
      <c r="BJ603" s="264"/>
      <c r="BK603" s="264"/>
      <c r="BL603" s="264"/>
      <c r="BM603" s="264"/>
      <c r="BN603" s="264"/>
      <c r="BO603" s="264"/>
    </row>
    <row r="604" spans="1:67" s="265" customFormat="1">
      <c r="A604" s="214" t="s">
        <v>1546</v>
      </c>
      <c r="B604" s="204">
        <v>29</v>
      </c>
      <c r="C604" s="261"/>
      <c r="D604" s="261"/>
      <c r="E604" s="261"/>
      <c r="F604" s="261"/>
      <c r="G604" s="261"/>
      <c r="H604" s="261"/>
      <c r="I604" s="261"/>
      <c r="J604" s="261"/>
      <c r="K604" s="261"/>
      <c r="L604" s="261"/>
      <c r="M604" s="261"/>
      <c r="N604" s="261"/>
      <c r="O604" s="261"/>
      <c r="P604" s="261"/>
      <c r="Q604" s="261">
        <v>29</v>
      </c>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2"/>
      <c r="AR604" s="261"/>
      <c r="AS604" s="263"/>
      <c r="AT604" s="263"/>
      <c r="AU604" s="263"/>
      <c r="AV604" s="263"/>
      <c r="AW604" s="263"/>
      <c r="AX604" s="263"/>
      <c r="AY604" s="263"/>
      <c r="AZ604" s="264"/>
      <c r="BA604" s="264"/>
      <c r="BB604" s="264"/>
      <c r="BC604" s="264"/>
      <c r="BD604" s="264"/>
      <c r="BE604" s="264"/>
      <c r="BF604" s="264"/>
      <c r="BG604" s="264"/>
      <c r="BH604" s="264"/>
      <c r="BI604" s="264"/>
      <c r="BJ604" s="264"/>
      <c r="BK604" s="264"/>
      <c r="BL604" s="264"/>
      <c r="BM604" s="264"/>
      <c r="BN604" s="264"/>
      <c r="BO604" s="264"/>
    </row>
    <row r="605" spans="1:67" s="265" customFormat="1">
      <c r="A605" s="214" t="s">
        <v>1629</v>
      </c>
      <c r="B605" s="204">
        <v>5</v>
      </c>
      <c r="C605" s="261"/>
      <c r="D605" s="261"/>
      <c r="E605" s="261"/>
      <c r="F605" s="261"/>
      <c r="G605" s="261"/>
      <c r="H605" s="261"/>
      <c r="I605" s="261"/>
      <c r="J605" s="261"/>
      <c r="K605" s="261"/>
      <c r="L605" s="261"/>
      <c r="M605" s="261"/>
      <c r="N605" s="261"/>
      <c r="O605" s="261"/>
      <c r="P605" s="261"/>
      <c r="Q605" s="261"/>
      <c r="R605" s="261">
        <v>5</v>
      </c>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2"/>
      <c r="AR605" s="261"/>
      <c r="AS605" s="263"/>
      <c r="AT605" s="263"/>
      <c r="AU605" s="263"/>
      <c r="AV605" s="263"/>
      <c r="AW605" s="263"/>
      <c r="AX605" s="263"/>
      <c r="AY605" s="263"/>
      <c r="AZ605" s="264"/>
      <c r="BA605" s="264"/>
      <c r="BB605" s="264"/>
      <c r="BC605" s="264"/>
      <c r="BD605" s="264"/>
      <c r="BE605" s="264"/>
      <c r="BF605" s="264"/>
      <c r="BG605" s="264"/>
      <c r="BH605" s="264"/>
      <c r="BI605" s="264"/>
      <c r="BJ605" s="264"/>
      <c r="BK605" s="264"/>
      <c r="BL605" s="264"/>
      <c r="BM605" s="264"/>
      <c r="BN605" s="264"/>
      <c r="BO605" s="264"/>
    </row>
    <row r="606" spans="1:67" s="265" customFormat="1">
      <c r="A606" s="214" t="s">
        <v>1880</v>
      </c>
      <c r="B606" s="204">
        <v>30</v>
      </c>
      <c r="C606" s="261"/>
      <c r="D606" s="261"/>
      <c r="E606" s="261"/>
      <c r="F606" s="261"/>
      <c r="G606" s="261"/>
      <c r="H606" s="261"/>
      <c r="I606" s="261"/>
      <c r="J606" s="261"/>
      <c r="K606" s="261"/>
      <c r="L606" s="261"/>
      <c r="M606" s="261"/>
      <c r="N606" s="261"/>
      <c r="O606" s="261"/>
      <c r="P606" s="261">
        <v>30</v>
      </c>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2"/>
      <c r="AR606" s="261"/>
      <c r="AS606" s="263"/>
      <c r="AT606" s="263"/>
      <c r="AU606" s="263"/>
      <c r="AV606" s="263"/>
      <c r="AW606" s="263"/>
      <c r="AX606" s="263"/>
      <c r="AY606" s="263"/>
      <c r="AZ606" s="264"/>
      <c r="BA606" s="264"/>
      <c r="BB606" s="264"/>
      <c r="BC606" s="264"/>
      <c r="BD606" s="264"/>
      <c r="BE606" s="264"/>
      <c r="BF606" s="264"/>
      <c r="BG606" s="264"/>
      <c r="BH606" s="264"/>
      <c r="BI606" s="264"/>
      <c r="BJ606" s="264"/>
      <c r="BK606" s="264"/>
      <c r="BL606" s="264"/>
      <c r="BM606" s="264"/>
      <c r="BN606" s="264"/>
      <c r="BO606" s="264"/>
    </row>
    <row r="607" spans="1:67" s="265" customFormat="1">
      <c r="A607" s="214" t="s">
        <v>1898</v>
      </c>
      <c r="B607" s="204">
        <v>15</v>
      </c>
      <c r="C607" s="261"/>
      <c r="D607" s="261"/>
      <c r="E607" s="261"/>
      <c r="F607" s="261"/>
      <c r="G607" s="261"/>
      <c r="H607" s="261"/>
      <c r="I607" s="261"/>
      <c r="J607" s="261"/>
      <c r="K607" s="261"/>
      <c r="L607" s="261"/>
      <c r="M607" s="261"/>
      <c r="N607" s="261"/>
      <c r="O607" s="261"/>
      <c r="P607" s="261"/>
      <c r="Q607" s="261"/>
      <c r="R607" s="261"/>
      <c r="S607" s="261">
        <v>15</v>
      </c>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2"/>
      <c r="AR607" s="261"/>
      <c r="AS607" s="263"/>
      <c r="AT607" s="263"/>
      <c r="AU607" s="263"/>
      <c r="AV607" s="263"/>
      <c r="AW607" s="263"/>
      <c r="AX607" s="263"/>
      <c r="AY607" s="263"/>
      <c r="AZ607" s="264"/>
      <c r="BA607" s="264"/>
      <c r="BB607" s="264"/>
      <c r="BC607" s="264"/>
      <c r="BD607" s="264"/>
      <c r="BE607" s="264"/>
      <c r="BF607" s="264"/>
      <c r="BG607" s="264"/>
      <c r="BH607" s="264"/>
      <c r="BI607" s="264"/>
      <c r="BJ607" s="264"/>
      <c r="BK607" s="264"/>
      <c r="BL607" s="264"/>
      <c r="BM607" s="264"/>
      <c r="BN607" s="264"/>
      <c r="BO607" s="264"/>
    </row>
    <row r="608" spans="1:67" s="265" customFormat="1">
      <c r="A608" s="215" t="s">
        <v>1899</v>
      </c>
      <c r="B608" s="204">
        <v>30</v>
      </c>
      <c r="C608" s="261"/>
      <c r="D608" s="261"/>
      <c r="E608" s="261"/>
      <c r="F608" s="261"/>
      <c r="G608" s="261"/>
      <c r="H608" s="261"/>
      <c r="I608" s="261"/>
      <c r="J608" s="261"/>
      <c r="K608" s="261"/>
      <c r="L608" s="261"/>
      <c r="M608" s="261"/>
      <c r="N608" s="261"/>
      <c r="O608" s="261"/>
      <c r="P608" s="261"/>
      <c r="Q608" s="261"/>
      <c r="R608" s="261"/>
      <c r="S608" s="261"/>
      <c r="T608" s="261"/>
      <c r="U608" s="261"/>
      <c r="V608" s="261"/>
      <c r="W608" s="261"/>
      <c r="X608" s="261"/>
      <c r="Y608" s="261"/>
      <c r="Z608" s="261"/>
      <c r="AA608" s="261">
        <v>30</v>
      </c>
      <c r="AB608" s="261"/>
      <c r="AC608" s="261"/>
      <c r="AD608" s="261"/>
      <c r="AE608" s="261"/>
      <c r="AF608" s="261"/>
      <c r="AG608" s="261"/>
      <c r="AH608" s="261"/>
      <c r="AI608" s="261"/>
      <c r="AJ608" s="261"/>
      <c r="AK608" s="261"/>
      <c r="AL608" s="261"/>
      <c r="AM608" s="261"/>
      <c r="AN608" s="261"/>
      <c r="AO608" s="261"/>
      <c r="AP608" s="261"/>
      <c r="AQ608" s="262"/>
      <c r="AR608" s="261"/>
      <c r="AS608" s="263"/>
      <c r="AT608" s="263"/>
      <c r="AU608" s="263"/>
      <c r="AV608" s="263"/>
      <c r="AW608" s="263"/>
      <c r="AX608" s="263"/>
      <c r="AY608" s="263"/>
      <c r="AZ608" s="264"/>
      <c r="BA608" s="264"/>
      <c r="BB608" s="264"/>
      <c r="BC608" s="264"/>
      <c r="BD608" s="264"/>
      <c r="BE608" s="264"/>
      <c r="BF608" s="264"/>
      <c r="BG608" s="264"/>
      <c r="BH608" s="264"/>
      <c r="BI608" s="264"/>
      <c r="BJ608" s="264"/>
      <c r="BK608" s="264"/>
      <c r="BL608" s="264"/>
      <c r="BM608" s="264"/>
      <c r="BN608" s="264"/>
      <c r="BO608" s="264"/>
    </row>
    <row r="609" spans="1:67" s="265" customFormat="1">
      <c r="A609" s="215" t="s">
        <v>1900</v>
      </c>
      <c r="B609" s="204">
        <v>20</v>
      </c>
      <c r="C609" s="261"/>
      <c r="D609" s="261"/>
      <c r="E609" s="261"/>
      <c r="F609" s="261"/>
      <c r="G609" s="261"/>
      <c r="H609" s="261"/>
      <c r="I609" s="261">
        <v>20</v>
      </c>
      <c r="J609" s="261"/>
      <c r="K609" s="261"/>
      <c r="L609" s="261"/>
      <c r="M609" s="261"/>
      <c r="N609" s="261"/>
      <c r="O609" s="261"/>
      <c r="P609" s="261"/>
      <c r="Q609" s="261"/>
      <c r="R609" s="261"/>
      <c r="S609" s="261"/>
      <c r="T609" s="261"/>
      <c r="U609" s="261"/>
      <c r="V609" s="261"/>
      <c r="W609" s="261"/>
      <c r="X609" s="261"/>
      <c r="Y609" s="261"/>
      <c r="Z609" s="261"/>
      <c r="AA609" s="261"/>
      <c r="AB609" s="261"/>
      <c r="AC609" s="261"/>
      <c r="AD609" s="261"/>
      <c r="AE609" s="261"/>
      <c r="AF609" s="261"/>
      <c r="AG609" s="261"/>
      <c r="AH609" s="261"/>
      <c r="AI609" s="261"/>
      <c r="AJ609" s="261"/>
      <c r="AK609" s="261"/>
      <c r="AL609" s="261"/>
      <c r="AM609" s="261"/>
      <c r="AN609" s="261"/>
      <c r="AO609" s="261"/>
      <c r="AP609" s="261"/>
      <c r="AQ609" s="262"/>
      <c r="AR609" s="261"/>
      <c r="AS609" s="263"/>
      <c r="AT609" s="263"/>
      <c r="AU609" s="263"/>
      <c r="AV609" s="263"/>
      <c r="AW609" s="263"/>
      <c r="AX609" s="263"/>
      <c r="AY609" s="263"/>
      <c r="AZ609" s="264"/>
      <c r="BA609" s="264"/>
      <c r="BB609" s="264"/>
      <c r="BC609" s="264"/>
      <c r="BD609" s="264"/>
      <c r="BE609" s="264"/>
      <c r="BF609" s="264"/>
      <c r="BG609" s="264"/>
      <c r="BH609" s="264"/>
      <c r="BI609" s="264"/>
      <c r="BJ609" s="264"/>
      <c r="BK609" s="264"/>
      <c r="BL609" s="264"/>
      <c r="BM609" s="264"/>
      <c r="BN609" s="264"/>
      <c r="BO609" s="264"/>
    </row>
    <row r="610" spans="1:67" s="260" customFormat="1">
      <c r="A610" s="201" t="s">
        <v>1901</v>
      </c>
      <c r="B610" s="202">
        <f>SUM(B611:B618)</f>
        <v>490</v>
      </c>
      <c r="C610" s="256"/>
      <c r="D610" s="256"/>
      <c r="E610" s="256"/>
      <c r="F610" s="256">
        <v>110</v>
      </c>
      <c r="G610" s="256">
        <v>155</v>
      </c>
      <c r="H610" s="256"/>
      <c r="I610" s="256"/>
      <c r="J610" s="256"/>
      <c r="K610" s="256">
        <v>40</v>
      </c>
      <c r="L610" s="256"/>
      <c r="M610" s="256"/>
      <c r="N610" s="256"/>
      <c r="O610" s="256"/>
      <c r="P610" s="256">
        <v>40</v>
      </c>
      <c r="Q610" s="256">
        <v>40</v>
      </c>
      <c r="R610" s="256">
        <v>40</v>
      </c>
      <c r="S610" s="256">
        <v>30</v>
      </c>
      <c r="T610" s="256"/>
      <c r="U610" s="256"/>
      <c r="V610" s="256"/>
      <c r="W610" s="256"/>
      <c r="X610" s="256"/>
      <c r="Y610" s="256"/>
      <c r="Z610" s="256"/>
      <c r="AA610" s="256"/>
      <c r="AB610" s="256"/>
      <c r="AC610" s="256"/>
      <c r="AD610" s="256"/>
      <c r="AE610" s="256"/>
      <c r="AF610" s="256"/>
      <c r="AG610" s="256"/>
      <c r="AH610" s="256"/>
      <c r="AI610" s="256"/>
      <c r="AJ610" s="256">
        <v>35</v>
      </c>
      <c r="AK610" s="256"/>
      <c r="AL610" s="256"/>
      <c r="AM610" s="256"/>
      <c r="AN610" s="256"/>
      <c r="AO610" s="256"/>
      <c r="AP610" s="256"/>
      <c r="AQ610" s="257"/>
      <c r="AR610" s="256"/>
      <c r="AS610" s="258"/>
      <c r="AT610" s="258"/>
      <c r="AU610" s="258"/>
      <c r="AV610" s="258"/>
      <c r="AW610" s="258"/>
      <c r="AX610" s="258"/>
      <c r="AY610" s="258"/>
      <c r="AZ610" s="259"/>
      <c r="BA610" s="259"/>
      <c r="BB610" s="259"/>
      <c r="BC610" s="259"/>
      <c r="BD610" s="259"/>
      <c r="BE610" s="259"/>
      <c r="BF610" s="259"/>
      <c r="BG610" s="259"/>
      <c r="BH610" s="259"/>
      <c r="BI610" s="259"/>
      <c r="BJ610" s="259"/>
      <c r="BK610" s="259"/>
      <c r="BL610" s="259"/>
      <c r="BM610" s="259"/>
      <c r="BN610" s="259"/>
      <c r="BO610" s="259"/>
    </row>
    <row r="611" spans="1:67" s="265" customFormat="1">
      <c r="A611" s="216" t="s">
        <v>1902</v>
      </c>
      <c r="B611" s="204">
        <v>40</v>
      </c>
      <c r="C611" s="261"/>
      <c r="D611" s="261"/>
      <c r="E611" s="261"/>
      <c r="F611" s="261"/>
      <c r="G611" s="261"/>
      <c r="H611" s="261"/>
      <c r="I611" s="261"/>
      <c r="J611" s="261"/>
      <c r="K611" s="261"/>
      <c r="L611" s="261"/>
      <c r="M611" s="261"/>
      <c r="N611" s="261"/>
      <c r="O611" s="261"/>
      <c r="P611" s="261">
        <v>40</v>
      </c>
      <c r="Q611" s="261"/>
      <c r="R611" s="261"/>
      <c r="S611" s="261"/>
      <c r="T611" s="261"/>
      <c r="U611" s="261"/>
      <c r="V611" s="261"/>
      <c r="W611" s="261"/>
      <c r="X611" s="261"/>
      <c r="Y611" s="261"/>
      <c r="Z611" s="261"/>
      <c r="AA611" s="261"/>
      <c r="AB611" s="261"/>
      <c r="AC611" s="261"/>
      <c r="AD611" s="261"/>
      <c r="AE611" s="261"/>
      <c r="AF611" s="261"/>
      <c r="AG611" s="261"/>
      <c r="AH611" s="261"/>
      <c r="AI611" s="261"/>
      <c r="AJ611" s="261"/>
      <c r="AK611" s="261"/>
      <c r="AL611" s="261"/>
      <c r="AM611" s="261"/>
      <c r="AN611" s="261"/>
      <c r="AO611" s="261"/>
      <c r="AP611" s="261"/>
      <c r="AQ611" s="262"/>
      <c r="AR611" s="261"/>
      <c r="AS611" s="263"/>
      <c r="AT611" s="263"/>
      <c r="AU611" s="263"/>
      <c r="AV611" s="263"/>
      <c r="AW611" s="263"/>
      <c r="AX611" s="263"/>
      <c r="AY611" s="263"/>
      <c r="AZ611" s="264"/>
      <c r="BA611" s="264"/>
      <c r="BB611" s="264"/>
      <c r="BC611" s="264"/>
      <c r="BD611" s="264"/>
      <c r="BE611" s="264"/>
      <c r="BF611" s="264"/>
      <c r="BG611" s="264"/>
      <c r="BH611" s="264"/>
      <c r="BI611" s="264"/>
      <c r="BJ611" s="264"/>
      <c r="BK611" s="264"/>
      <c r="BL611" s="264"/>
      <c r="BM611" s="264"/>
      <c r="BN611" s="264"/>
      <c r="BO611" s="264"/>
    </row>
    <row r="612" spans="1:67" s="265" customFormat="1">
      <c r="A612" s="216" t="s">
        <v>1903</v>
      </c>
      <c r="B612" s="204">
        <v>40</v>
      </c>
      <c r="C612" s="261"/>
      <c r="D612" s="261"/>
      <c r="E612" s="261"/>
      <c r="F612" s="261"/>
      <c r="G612" s="261"/>
      <c r="H612" s="261"/>
      <c r="I612" s="261"/>
      <c r="J612" s="261"/>
      <c r="K612" s="261"/>
      <c r="L612" s="261"/>
      <c r="M612" s="261"/>
      <c r="N612" s="261"/>
      <c r="O612" s="261"/>
      <c r="P612" s="261"/>
      <c r="Q612" s="261">
        <v>40</v>
      </c>
      <c r="R612" s="261"/>
      <c r="S612" s="261"/>
      <c r="T612" s="261"/>
      <c r="U612" s="261"/>
      <c r="V612" s="261"/>
      <c r="W612" s="261"/>
      <c r="X612" s="261"/>
      <c r="Y612" s="261"/>
      <c r="Z612" s="261"/>
      <c r="AA612" s="261"/>
      <c r="AB612" s="261"/>
      <c r="AC612" s="261"/>
      <c r="AD612" s="261"/>
      <c r="AE612" s="261"/>
      <c r="AF612" s="261"/>
      <c r="AG612" s="261"/>
      <c r="AH612" s="261"/>
      <c r="AI612" s="261"/>
      <c r="AJ612" s="261"/>
      <c r="AK612" s="261"/>
      <c r="AL612" s="261"/>
      <c r="AM612" s="261"/>
      <c r="AN612" s="261"/>
      <c r="AO612" s="261"/>
      <c r="AP612" s="261"/>
      <c r="AQ612" s="262"/>
      <c r="AR612" s="261"/>
      <c r="AS612" s="263"/>
      <c r="AT612" s="263"/>
      <c r="AU612" s="263"/>
      <c r="AV612" s="263"/>
      <c r="AW612" s="263"/>
      <c r="AX612" s="263"/>
      <c r="AY612" s="263"/>
      <c r="AZ612" s="264"/>
      <c r="BA612" s="264"/>
      <c r="BB612" s="264"/>
      <c r="BC612" s="264"/>
      <c r="BD612" s="264"/>
      <c r="BE612" s="264"/>
      <c r="BF612" s="264"/>
      <c r="BG612" s="264"/>
      <c r="BH612" s="264"/>
      <c r="BI612" s="264"/>
      <c r="BJ612" s="264"/>
      <c r="BK612" s="264"/>
      <c r="BL612" s="264"/>
      <c r="BM612" s="264"/>
      <c r="BN612" s="264"/>
      <c r="BO612" s="264"/>
    </row>
    <row r="613" spans="1:67" s="265" customFormat="1">
      <c r="A613" s="216" t="s">
        <v>1904</v>
      </c>
      <c r="B613" s="204">
        <v>30</v>
      </c>
      <c r="C613" s="261"/>
      <c r="D613" s="261"/>
      <c r="E613" s="261"/>
      <c r="F613" s="261"/>
      <c r="G613" s="261"/>
      <c r="H613" s="261"/>
      <c r="I613" s="261"/>
      <c r="J613" s="261"/>
      <c r="K613" s="261"/>
      <c r="L613" s="261"/>
      <c r="M613" s="261"/>
      <c r="N613" s="261"/>
      <c r="O613" s="261"/>
      <c r="P613" s="261"/>
      <c r="Q613" s="261"/>
      <c r="R613" s="261"/>
      <c r="S613" s="261">
        <v>30</v>
      </c>
      <c r="T613" s="261"/>
      <c r="U613" s="261"/>
      <c r="V613" s="261"/>
      <c r="W613" s="261"/>
      <c r="X613" s="261"/>
      <c r="Y613" s="261"/>
      <c r="Z613" s="261"/>
      <c r="AA613" s="261"/>
      <c r="AB613" s="261"/>
      <c r="AC613" s="261"/>
      <c r="AD613" s="261"/>
      <c r="AE613" s="261"/>
      <c r="AF613" s="261"/>
      <c r="AG613" s="261"/>
      <c r="AH613" s="261"/>
      <c r="AI613" s="261"/>
      <c r="AJ613" s="261"/>
      <c r="AK613" s="261"/>
      <c r="AL613" s="261"/>
      <c r="AM613" s="261"/>
      <c r="AN613" s="261"/>
      <c r="AO613" s="261"/>
      <c r="AP613" s="261"/>
      <c r="AQ613" s="262"/>
      <c r="AR613" s="261"/>
      <c r="AS613" s="263"/>
      <c r="AT613" s="263"/>
      <c r="AU613" s="263"/>
      <c r="AV613" s="263"/>
      <c r="AW613" s="263"/>
      <c r="AX613" s="263"/>
      <c r="AY613" s="263"/>
      <c r="AZ613" s="264"/>
      <c r="BA613" s="264"/>
      <c r="BB613" s="264"/>
      <c r="BC613" s="264"/>
      <c r="BD613" s="264"/>
      <c r="BE613" s="264"/>
      <c r="BF613" s="264"/>
      <c r="BG613" s="264"/>
      <c r="BH613" s="264"/>
      <c r="BI613" s="264"/>
      <c r="BJ613" s="264"/>
      <c r="BK613" s="264"/>
      <c r="BL613" s="264"/>
      <c r="BM613" s="264"/>
      <c r="BN613" s="264"/>
      <c r="BO613" s="264"/>
    </row>
    <row r="614" spans="1:67" s="265" customFormat="1">
      <c r="A614" s="216" t="s">
        <v>1905</v>
      </c>
      <c r="B614" s="204">
        <v>35</v>
      </c>
      <c r="C614" s="261"/>
      <c r="D614" s="261"/>
      <c r="E614" s="261"/>
      <c r="F614" s="261"/>
      <c r="G614" s="261"/>
      <c r="H614" s="261"/>
      <c r="I614" s="261"/>
      <c r="J614" s="261"/>
      <c r="K614" s="261"/>
      <c r="L614" s="261"/>
      <c r="M614" s="261"/>
      <c r="N614" s="261"/>
      <c r="O614" s="261"/>
      <c r="P614" s="261"/>
      <c r="Q614" s="261"/>
      <c r="R614" s="261"/>
      <c r="S614" s="261"/>
      <c r="T614" s="261"/>
      <c r="U614" s="261"/>
      <c r="V614" s="261"/>
      <c r="W614" s="261"/>
      <c r="X614" s="261"/>
      <c r="Y614" s="261"/>
      <c r="Z614" s="261"/>
      <c r="AA614" s="261"/>
      <c r="AB614" s="261"/>
      <c r="AC614" s="261"/>
      <c r="AD614" s="261"/>
      <c r="AE614" s="261"/>
      <c r="AF614" s="261"/>
      <c r="AG614" s="261"/>
      <c r="AH614" s="261"/>
      <c r="AI614" s="261"/>
      <c r="AJ614" s="261">
        <v>35</v>
      </c>
      <c r="AK614" s="261"/>
      <c r="AL614" s="261"/>
      <c r="AM614" s="261"/>
      <c r="AN614" s="261"/>
      <c r="AO614" s="261"/>
      <c r="AP614" s="261"/>
      <c r="AQ614" s="262"/>
      <c r="AR614" s="261"/>
      <c r="AS614" s="263"/>
      <c r="AT614" s="263"/>
      <c r="AU614" s="263"/>
      <c r="AV614" s="263"/>
      <c r="AW614" s="263"/>
      <c r="AX614" s="263"/>
      <c r="AY614" s="263"/>
      <c r="AZ614" s="264"/>
      <c r="BA614" s="264"/>
      <c r="BB614" s="264"/>
      <c r="BC614" s="264"/>
      <c r="BD614" s="264"/>
      <c r="BE614" s="264"/>
      <c r="BF614" s="264"/>
      <c r="BG614" s="264"/>
      <c r="BH614" s="264"/>
      <c r="BI614" s="264"/>
      <c r="BJ614" s="264"/>
      <c r="BK614" s="264"/>
      <c r="BL614" s="264"/>
      <c r="BM614" s="264"/>
      <c r="BN614" s="264"/>
      <c r="BO614" s="264"/>
    </row>
    <row r="615" spans="1:67" s="265" customFormat="1">
      <c r="A615" s="216" t="s">
        <v>1906</v>
      </c>
      <c r="B615" s="204">
        <v>40</v>
      </c>
      <c r="C615" s="261"/>
      <c r="D615" s="261"/>
      <c r="E615" s="261"/>
      <c r="F615" s="261"/>
      <c r="G615" s="261"/>
      <c r="H615" s="261"/>
      <c r="I615" s="261"/>
      <c r="J615" s="261"/>
      <c r="K615" s="261"/>
      <c r="L615" s="261"/>
      <c r="M615" s="261"/>
      <c r="N615" s="261"/>
      <c r="O615" s="261"/>
      <c r="P615" s="261"/>
      <c r="Q615" s="261"/>
      <c r="R615" s="261">
        <v>40</v>
      </c>
      <c r="S615" s="261"/>
      <c r="T615" s="261"/>
      <c r="U615" s="261"/>
      <c r="V615" s="261"/>
      <c r="W615" s="261"/>
      <c r="X615" s="261"/>
      <c r="Y615" s="261"/>
      <c r="Z615" s="261"/>
      <c r="AA615" s="261"/>
      <c r="AB615" s="261"/>
      <c r="AC615" s="261"/>
      <c r="AD615" s="261"/>
      <c r="AE615" s="261"/>
      <c r="AF615" s="261"/>
      <c r="AG615" s="261"/>
      <c r="AH615" s="261"/>
      <c r="AI615" s="261"/>
      <c r="AJ615" s="261"/>
      <c r="AK615" s="261"/>
      <c r="AL615" s="261"/>
      <c r="AM615" s="261"/>
      <c r="AN615" s="261"/>
      <c r="AO615" s="261"/>
      <c r="AP615" s="261"/>
      <c r="AQ615" s="262"/>
      <c r="AR615" s="261"/>
      <c r="AS615" s="263"/>
      <c r="AT615" s="263"/>
      <c r="AU615" s="263"/>
      <c r="AV615" s="263"/>
      <c r="AW615" s="263"/>
      <c r="AX615" s="263"/>
      <c r="AY615" s="263"/>
      <c r="AZ615" s="264"/>
      <c r="BA615" s="264"/>
      <c r="BB615" s="264"/>
      <c r="BC615" s="264"/>
      <c r="BD615" s="264"/>
      <c r="BE615" s="264"/>
      <c r="BF615" s="264"/>
      <c r="BG615" s="264"/>
      <c r="BH615" s="264"/>
      <c r="BI615" s="264"/>
      <c r="BJ615" s="264"/>
      <c r="BK615" s="264"/>
      <c r="BL615" s="264"/>
      <c r="BM615" s="264"/>
      <c r="BN615" s="264"/>
      <c r="BO615" s="264"/>
    </row>
    <row r="616" spans="1:67" s="265" customFormat="1">
      <c r="A616" s="216" t="s">
        <v>1907</v>
      </c>
      <c r="B616" s="204">
        <v>40</v>
      </c>
      <c r="C616" s="261"/>
      <c r="D616" s="261"/>
      <c r="E616" s="261"/>
      <c r="F616" s="261"/>
      <c r="G616" s="261"/>
      <c r="H616" s="261"/>
      <c r="I616" s="261"/>
      <c r="J616" s="261"/>
      <c r="K616" s="261">
        <v>40</v>
      </c>
      <c r="L616" s="261"/>
      <c r="M616" s="261"/>
      <c r="N616" s="261"/>
      <c r="O616" s="261"/>
      <c r="P616" s="261"/>
      <c r="Q616" s="261"/>
      <c r="R616" s="261"/>
      <c r="S616" s="261"/>
      <c r="T616" s="261"/>
      <c r="U616" s="261"/>
      <c r="V616" s="261"/>
      <c r="W616" s="261"/>
      <c r="X616" s="261"/>
      <c r="Y616" s="261"/>
      <c r="Z616" s="261"/>
      <c r="AA616" s="261"/>
      <c r="AB616" s="261"/>
      <c r="AC616" s="261"/>
      <c r="AD616" s="261"/>
      <c r="AE616" s="261"/>
      <c r="AF616" s="261"/>
      <c r="AG616" s="261"/>
      <c r="AH616" s="261"/>
      <c r="AI616" s="261"/>
      <c r="AJ616" s="261"/>
      <c r="AK616" s="261"/>
      <c r="AL616" s="261"/>
      <c r="AM616" s="261"/>
      <c r="AN616" s="261"/>
      <c r="AO616" s="261"/>
      <c r="AP616" s="261"/>
      <c r="AQ616" s="262"/>
      <c r="AR616" s="261"/>
      <c r="AS616" s="263"/>
      <c r="AT616" s="263"/>
      <c r="AU616" s="263"/>
      <c r="AV616" s="263"/>
      <c r="AW616" s="263"/>
      <c r="AX616" s="263"/>
      <c r="AY616" s="263"/>
      <c r="AZ616" s="264"/>
      <c r="BA616" s="264"/>
      <c r="BB616" s="264"/>
      <c r="BC616" s="264"/>
      <c r="BD616" s="264"/>
      <c r="BE616" s="264"/>
      <c r="BF616" s="264"/>
      <c r="BG616" s="264"/>
      <c r="BH616" s="264"/>
      <c r="BI616" s="264"/>
      <c r="BJ616" s="264"/>
      <c r="BK616" s="264"/>
      <c r="BL616" s="264"/>
      <c r="BM616" s="264"/>
      <c r="BN616" s="264"/>
      <c r="BO616" s="264"/>
    </row>
    <row r="617" spans="1:67" s="265" customFormat="1">
      <c r="A617" s="216" t="s">
        <v>1460</v>
      </c>
      <c r="B617" s="204">
        <v>155</v>
      </c>
      <c r="C617" s="261"/>
      <c r="D617" s="261"/>
      <c r="E617" s="261"/>
      <c r="F617" s="261"/>
      <c r="G617" s="261">
        <v>155</v>
      </c>
      <c r="H617" s="261"/>
      <c r="I617" s="261"/>
      <c r="J617" s="261"/>
      <c r="K617" s="261"/>
      <c r="L617" s="261"/>
      <c r="M617" s="261"/>
      <c r="N617" s="261"/>
      <c r="O617" s="261"/>
      <c r="P617" s="261"/>
      <c r="Q617" s="261"/>
      <c r="R617" s="261"/>
      <c r="S617" s="261"/>
      <c r="T617" s="261"/>
      <c r="U617" s="261"/>
      <c r="V617" s="261"/>
      <c r="W617" s="261"/>
      <c r="X617" s="261"/>
      <c r="Y617" s="261"/>
      <c r="Z617" s="261"/>
      <c r="AA617" s="261"/>
      <c r="AB617" s="261"/>
      <c r="AC617" s="261"/>
      <c r="AD617" s="261"/>
      <c r="AE617" s="261"/>
      <c r="AF617" s="261"/>
      <c r="AG617" s="261"/>
      <c r="AH617" s="261"/>
      <c r="AI617" s="261"/>
      <c r="AJ617" s="261"/>
      <c r="AK617" s="261"/>
      <c r="AL617" s="261"/>
      <c r="AM617" s="261"/>
      <c r="AN617" s="261"/>
      <c r="AO617" s="261"/>
      <c r="AP617" s="261"/>
      <c r="AQ617" s="262"/>
      <c r="AR617" s="261"/>
      <c r="AS617" s="263"/>
      <c r="AT617" s="263"/>
      <c r="AU617" s="263"/>
      <c r="AV617" s="263"/>
      <c r="AW617" s="263"/>
      <c r="AX617" s="263"/>
      <c r="AY617" s="263"/>
      <c r="AZ617" s="264"/>
      <c r="BA617" s="264"/>
      <c r="BB617" s="264"/>
      <c r="BC617" s="264"/>
      <c r="BD617" s="264"/>
      <c r="BE617" s="264"/>
      <c r="BF617" s="264"/>
      <c r="BG617" s="264"/>
      <c r="BH617" s="264"/>
      <c r="BI617" s="264"/>
      <c r="BJ617" s="264"/>
      <c r="BK617" s="264"/>
      <c r="BL617" s="264"/>
      <c r="BM617" s="264"/>
      <c r="BN617" s="264"/>
      <c r="BO617" s="264"/>
    </row>
    <row r="618" spans="1:67" s="265" customFormat="1">
      <c r="A618" s="216" t="s">
        <v>1459</v>
      </c>
      <c r="B618" s="204">
        <v>110</v>
      </c>
      <c r="C618" s="261"/>
      <c r="D618" s="261"/>
      <c r="E618" s="261"/>
      <c r="F618" s="261">
        <v>110</v>
      </c>
      <c r="G618" s="261"/>
      <c r="H618" s="261"/>
      <c r="I618" s="261"/>
      <c r="J618" s="261"/>
      <c r="K618" s="261"/>
      <c r="L618" s="261"/>
      <c r="M618" s="261"/>
      <c r="N618" s="261"/>
      <c r="O618" s="261"/>
      <c r="P618" s="261"/>
      <c r="Q618" s="261"/>
      <c r="R618" s="261"/>
      <c r="S618" s="261"/>
      <c r="T618" s="261"/>
      <c r="U618" s="261"/>
      <c r="V618" s="261"/>
      <c r="W618" s="261"/>
      <c r="X618" s="261"/>
      <c r="Y618" s="261"/>
      <c r="Z618" s="261"/>
      <c r="AA618" s="261"/>
      <c r="AB618" s="261"/>
      <c r="AC618" s="261"/>
      <c r="AD618" s="261"/>
      <c r="AE618" s="261"/>
      <c r="AF618" s="261"/>
      <c r="AG618" s="261"/>
      <c r="AH618" s="261"/>
      <c r="AI618" s="261"/>
      <c r="AJ618" s="261"/>
      <c r="AK618" s="261"/>
      <c r="AL618" s="261"/>
      <c r="AM618" s="261"/>
      <c r="AN618" s="261"/>
      <c r="AO618" s="261"/>
      <c r="AP618" s="261"/>
      <c r="AQ618" s="262"/>
      <c r="AR618" s="261"/>
      <c r="AS618" s="263"/>
      <c r="AT618" s="263"/>
      <c r="AU618" s="263"/>
      <c r="AV618" s="263"/>
      <c r="AW618" s="263"/>
      <c r="AX618" s="263"/>
      <c r="AY618" s="263"/>
      <c r="AZ618" s="264"/>
      <c r="BA618" s="264"/>
      <c r="BB618" s="264"/>
      <c r="BC618" s="264"/>
      <c r="BD618" s="264"/>
      <c r="BE618" s="264"/>
      <c r="BF618" s="264"/>
      <c r="BG618" s="264"/>
      <c r="BH618" s="264"/>
      <c r="BI618" s="264"/>
      <c r="BJ618" s="264"/>
      <c r="BK618" s="264"/>
      <c r="BL618" s="264"/>
      <c r="BM618" s="264"/>
      <c r="BN618" s="264"/>
      <c r="BO618" s="264"/>
    </row>
    <row r="619" spans="1:67" s="260" customFormat="1">
      <c r="A619" s="217" t="s">
        <v>1908</v>
      </c>
      <c r="B619" s="202">
        <f>SUM(B620:B627)+B628</f>
        <v>494</v>
      </c>
      <c r="C619" s="256"/>
      <c r="D619" s="256"/>
      <c r="E619" s="256">
        <v>80</v>
      </c>
      <c r="F619" s="256"/>
      <c r="G619" s="256"/>
      <c r="H619" s="256">
        <v>60</v>
      </c>
      <c r="I619" s="256"/>
      <c r="J619" s="256">
        <v>60</v>
      </c>
      <c r="K619" s="256"/>
      <c r="L619" s="256"/>
      <c r="M619" s="256"/>
      <c r="N619" s="256"/>
      <c r="O619" s="256"/>
      <c r="P619" s="256">
        <v>60</v>
      </c>
      <c r="Q619" s="256">
        <v>50</v>
      </c>
      <c r="R619" s="256">
        <v>10</v>
      </c>
      <c r="S619" s="256"/>
      <c r="T619" s="256"/>
      <c r="U619" s="256"/>
      <c r="V619" s="256">
        <v>80</v>
      </c>
      <c r="W619" s="256"/>
      <c r="X619" s="256"/>
      <c r="Y619" s="256"/>
      <c r="Z619" s="256"/>
      <c r="AA619" s="256">
        <v>70</v>
      </c>
      <c r="AB619" s="256"/>
      <c r="AC619" s="256"/>
      <c r="AD619" s="256">
        <v>24</v>
      </c>
      <c r="AE619" s="256"/>
      <c r="AF619" s="256"/>
      <c r="AG619" s="256"/>
      <c r="AH619" s="256"/>
      <c r="AI619" s="256"/>
      <c r="AJ619" s="256"/>
      <c r="AK619" s="256"/>
      <c r="AL619" s="256"/>
      <c r="AM619" s="256"/>
      <c r="AN619" s="256"/>
      <c r="AO619" s="256"/>
      <c r="AP619" s="256"/>
      <c r="AQ619" s="257"/>
      <c r="AR619" s="256"/>
      <c r="AS619" s="258"/>
      <c r="AT619" s="258"/>
      <c r="AU619" s="258"/>
      <c r="AV619" s="258"/>
      <c r="AW619" s="258"/>
      <c r="AX619" s="258"/>
      <c r="AY619" s="258"/>
      <c r="AZ619" s="259"/>
      <c r="BA619" s="259"/>
      <c r="BB619" s="259"/>
      <c r="BC619" s="259"/>
      <c r="BD619" s="259"/>
      <c r="BE619" s="259"/>
      <c r="BF619" s="259"/>
      <c r="BG619" s="259"/>
      <c r="BH619" s="259"/>
      <c r="BI619" s="259"/>
      <c r="BJ619" s="259"/>
      <c r="BK619" s="259"/>
      <c r="BL619" s="259"/>
      <c r="BM619" s="259"/>
      <c r="BN619" s="259"/>
      <c r="BO619" s="259"/>
    </row>
    <row r="620" spans="1:67" s="265" customFormat="1">
      <c r="A620" s="203" t="s">
        <v>1909</v>
      </c>
      <c r="B620" s="204">
        <v>60</v>
      </c>
      <c r="C620" s="261"/>
      <c r="D620" s="261"/>
      <c r="E620" s="261"/>
      <c r="F620" s="261"/>
      <c r="G620" s="261"/>
      <c r="H620" s="261">
        <v>60</v>
      </c>
      <c r="I620" s="261"/>
      <c r="J620" s="261"/>
      <c r="K620" s="261"/>
      <c r="L620" s="261"/>
      <c r="M620" s="261"/>
      <c r="N620" s="261"/>
      <c r="O620" s="261"/>
      <c r="P620" s="261"/>
      <c r="Q620" s="261"/>
      <c r="R620" s="261"/>
      <c r="S620" s="261"/>
      <c r="T620" s="261"/>
      <c r="U620" s="261"/>
      <c r="V620" s="261"/>
      <c r="W620" s="261"/>
      <c r="X620" s="261"/>
      <c r="Y620" s="261"/>
      <c r="Z620" s="261"/>
      <c r="AA620" s="261"/>
      <c r="AB620" s="261"/>
      <c r="AC620" s="261"/>
      <c r="AD620" s="261"/>
      <c r="AE620" s="261"/>
      <c r="AF620" s="261"/>
      <c r="AG620" s="261"/>
      <c r="AH620" s="261"/>
      <c r="AI620" s="261"/>
      <c r="AJ620" s="261"/>
      <c r="AK620" s="261"/>
      <c r="AL620" s="261"/>
      <c r="AM620" s="261"/>
      <c r="AN620" s="261"/>
      <c r="AO620" s="261"/>
      <c r="AP620" s="261"/>
      <c r="AQ620" s="262"/>
      <c r="AR620" s="261"/>
      <c r="AS620" s="263"/>
      <c r="AT620" s="263"/>
      <c r="AU620" s="263"/>
      <c r="AV620" s="263"/>
      <c r="AW620" s="263"/>
      <c r="AX620" s="263"/>
      <c r="AY620" s="263"/>
      <c r="AZ620" s="264"/>
      <c r="BA620" s="264"/>
      <c r="BB620" s="264"/>
      <c r="BC620" s="264"/>
      <c r="BD620" s="264"/>
      <c r="BE620" s="264"/>
      <c r="BF620" s="264"/>
      <c r="BG620" s="264"/>
      <c r="BH620" s="264"/>
      <c r="BI620" s="264"/>
      <c r="BJ620" s="264"/>
      <c r="BK620" s="264"/>
      <c r="BL620" s="264"/>
      <c r="BM620" s="264"/>
      <c r="BN620" s="264"/>
      <c r="BO620" s="264"/>
    </row>
    <row r="621" spans="1:67" s="265" customFormat="1">
      <c r="A621" s="203" t="s">
        <v>1910</v>
      </c>
      <c r="B621" s="204">
        <v>70</v>
      </c>
      <c r="C621" s="261"/>
      <c r="D621" s="261"/>
      <c r="E621" s="261"/>
      <c r="F621" s="261"/>
      <c r="G621" s="261"/>
      <c r="H621" s="261"/>
      <c r="I621" s="261"/>
      <c r="J621" s="261"/>
      <c r="K621" s="261"/>
      <c r="L621" s="261"/>
      <c r="M621" s="261"/>
      <c r="N621" s="261"/>
      <c r="O621" s="261"/>
      <c r="P621" s="261"/>
      <c r="Q621" s="261"/>
      <c r="R621" s="261"/>
      <c r="S621" s="261"/>
      <c r="T621" s="261"/>
      <c r="U621" s="261"/>
      <c r="V621" s="261"/>
      <c r="W621" s="261"/>
      <c r="X621" s="261"/>
      <c r="Y621" s="261"/>
      <c r="Z621" s="261"/>
      <c r="AA621" s="261">
        <v>70</v>
      </c>
      <c r="AB621" s="261"/>
      <c r="AC621" s="261"/>
      <c r="AD621" s="261"/>
      <c r="AE621" s="261"/>
      <c r="AF621" s="261"/>
      <c r="AG621" s="261"/>
      <c r="AH621" s="261"/>
      <c r="AI621" s="261"/>
      <c r="AJ621" s="261"/>
      <c r="AK621" s="261"/>
      <c r="AL621" s="261"/>
      <c r="AM621" s="261"/>
      <c r="AN621" s="261"/>
      <c r="AO621" s="261"/>
      <c r="AP621" s="261"/>
      <c r="AQ621" s="262"/>
      <c r="AR621" s="261"/>
      <c r="AS621" s="263"/>
      <c r="AT621" s="263"/>
      <c r="AU621" s="263"/>
      <c r="AV621" s="263"/>
      <c r="AW621" s="263"/>
      <c r="AX621" s="263"/>
      <c r="AY621" s="263"/>
      <c r="AZ621" s="264"/>
      <c r="BA621" s="264"/>
      <c r="BB621" s="264"/>
      <c r="BC621" s="264"/>
      <c r="BD621" s="264"/>
      <c r="BE621" s="264"/>
      <c r="BF621" s="264"/>
      <c r="BG621" s="264"/>
      <c r="BH621" s="264"/>
      <c r="BI621" s="264"/>
      <c r="BJ621" s="264"/>
      <c r="BK621" s="264"/>
      <c r="BL621" s="264"/>
      <c r="BM621" s="264"/>
      <c r="BN621" s="264"/>
      <c r="BO621" s="264"/>
    </row>
    <row r="622" spans="1:67" s="265" customFormat="1">
      <c r="A622" s="203" t="s">
        <v>1911</v>
      </c>
      <c r="B622" s="204">
        <v>60</v>
      </c>
      <c r="C622" s="261"/>
      <c r="D622" s="261"/>
      <c r="E622" s="261"/>
      <c r="F622" s="261"/>
      <c r="G622" s="261"/>
      <c r="H622" s="261"/>
      <c r="I622" s="261"/>
      <c r="J622" s="261">
        <v>60</v>
      </c>
      <c r="K622" s="261"/>
      <c r="L622" s="261"/>
      <c r="M622" s="261"/>
      <c r="N622" s="261"/>
      <c r="O622" s="261"/>
      <c r="P622" s="261"/>
      <c r="Q622" s="261"/>
      <c r="R622" s="261"/>
      <c r="S622" s="261"/>
      <c r="T622" s="261"/>
      <c r="U622" s="261"/>
      <c r="V622" s="261"/>
      <c r="W622" s="261"/>
      <c r="X622" s="261"/>
      <c r="Y622" s="261"/>
      <c r="Z622" s="261"/>
      <c r="AA622" s="261"/>
      <c r="AB622" s="261"/>
      <c r="AC622" s="261"/>
      <c r="AD622" s="261"/>
      <c r="AE622" s="261"/>
      <c r="AF622" s="261"/>
      <c r="AG622" s="261"/>
      <c r="AH622" s="261"/>
      <c r="AI622" s="261"/>
      <c r="AJ622" s="261"/>
      <c r="AK622" s="261"/>
      <c r="AL622" s="261"/>
      <c r="AM622" s="261"/>
      <c r="AN622" s="261"/>
      <c r="AO622" s="261"/>
      <c r="AP622" s="261"/>
      <c r="AQ622" s="262"/>
      <c r="AR622" s="261"/>
      <c r="AS622" s="263"/>
      <c r="AT622" s="263"/>
      <c r="AU622" s="263"/>
      <c r="AV622" s="263"/>
      <c r="AW622" s="263"/>
      <c r="AX622" s="263"/>
      <c r="AY622" s="263"/>
      <c r="AZ622" s="264"/>
      <c r="BA622" s="264"/>
      <c r="BB622" s="264"/>
      <c r="BC622" s="264"/>
      <c r="BD622" s="264"/>
      <c r="BE622" s="264"/>
      <c r="BF622" s="264"/>
      <c r="BG622" s="264"/>
      <c r="BH622" s="264"/>
      <c r="BI622" s="264"/>
      <c r="BJ622" s="264"/>
      <c r="BK622" s="264"/>
      <c r="BL622" s="264"/>
      <c r="BM622" s="264"/>
      <c r="BN622" s="264"/>
      <c r="BO622" s="264"/>
    </row>
    <row r="623" spans="1:67" s="265" customFormat="1">
      <c r="A623" s="203" t="s">
        <v>1912</v>
      </c>
      <c r="B623" s="204">
        <v>60</v>
      </c>
      <c r="C623" s="261"/>
      <c r="D623" s="261"/>
      <c r="E623" s="261"/>
      <c r="F623" s="261"/>
      <c r="G623" s="261"/>
      <c r="H623" s="261"/>
      <c r="I623" s="261"/>
      <c r="J623" s="261"/>
      <c r="K623" s="261"/>
      <c r="L623" s="261"/>
      <c r="M623" s="261"/>
      <c r="N623" s="261"/>
      <c r="O623" s="261"/>
      <c r="P623" s="261">
        <v>60</v>
      </c>
      <c r="Q623" s="261"/>
      <c r="R623" s="261"/>
      <c r="S623" s="261"/>
      <c r="T623" s="261"/>
      <c r="U623" s="261"/>
      <c r="V623" s="261"/>
      <c r="W623" s="261"/>
      <c r="X623" s="261"/>
      <c r="Y623" s="261"/>
      <c r="Z623" s="261"/>
      <c r="AA623" s="261"/>
      <c r="AB623" s="261"/>
      <c r="AC623" s="261"/>
      <c r="AD623" s="261"/>
      <c r="AE623" s="261"/>
      <c r="AF623" s="261"/>
      <c r="AG623" s="261"/>
      <c r="AH623" s="261"/>
      <c r="AI623" s="261"/>
      <c r="AJ623" s="261"/>
      <c r="AK623" s="261"/>
      <c r="AL623" s="261"/>
      <c r="AM623" s="261"/>
      <c r="AN623" s="261"/>
      <c r="AO623" s="261"/>
      <c r="AP623" s="261"/>
      <c r="AQ623" s="262"/>
      <c r="AR623" s="261"/>
      <c r="AS623" s="263"/>
      <c r="AT623" s="263"/>
      <c r="AU623" s="263"/>
      <c r="AV623" s="263"/>
      <c r="AW623" s="263"/>
      <c r="AX623" s="263"/>
      <c r="AY623" s="263"/>
      <c r="AZ623" s="264"/>
      <c r="BA623" s="264"/>
      <c r="BB623" s="264"/>
      <c r="BC623" s="264"/>
      <c r="BD623" s="264"/>
      <c r="BE623" s="264"/>
      <c r="BF623" s="264"/>
      <c r="BG623" s="264"/>
      <c r="BH623" s="264"/>
      <c r="BI623" s="264"/>
      <c r="BJ623" s="264"/>
      <c r="BK623" s="264"/>
      <c r="BL623" s="264"/>
      <c r="BM623" s="264"/>
      <c r="BN623" s="264"/>
      <c r="BO623" s="264"/>
    </row>
    <row r="624" spans="1:67" s="265" customFormat="1">
      <c r="A624" s="203" t="s">
        <v>1913</v>
      </c>
      <c r="B624" s="204">
        <v>50</v>
      </c>
      <c r="C624" s="261"/>
      <c r="D624" s="261"/>
      <c r="E624" s="261"/>
      <c r="F624" s="261"/>
      <c r="G624" s="261"/>
      <c r="H624" s="261"/>
      <c r="I624" s="261"/>
      <c r="J624" s="261"/>
      <c r="K624" s="261"/>
      <c r="L624" s="261"/>
      <c r="M624" s="261"/>
      <c r="N624" s="261"/>
      <c r="O624" s="261"/>
      <c r="P624" s="261"/>
      <c r="Q624" s="261">
        <v>50</v>
      </c>
      <c r="R624" s="261"/>
      <c r="S624" s="261"/>
      <c r="T624" s="261"/>
      <c r="U624" s="261"/>
      <c r="V624" s="261"/>
      <c r="W624" s="261"/>
      <c r="X624" s="261"/>
      <c r="Y624" s="261"/>
      <c r="Z624" s="261"/>
      <c r="AA624" s="261"/>
      <c r="AB624" s="261"/>
      <c r="AC624" s="261"/>
      <c r="AD624" s="261"/>
      <c r="AE624" s="261"/>
      <c r="AF624" s="261"/>
      <c r="AG624" s="261"/>
      <c r="AH624" s="261"/>
      <c r="AI624" s="261"/>
      <c r="AJ624" s="261"/>
      <c r="AK624" s="261"/>
      <c r="AL624" s="261"/>
      <c r="AM624" s="261"/>
      <c r="AN624" s="261"/>
      <c r="AO624" s="261"/>
      <c r="AP624" s="261"/>
      <c r="AQ624" s="262"/>
      <c r="AR624" s="261"/>
      <c r="AS624" s="263"/>
      <c r="AT624" s="263"/>
      <c r="AU624" s="263"/>
      <c r="AV624" s="263"/>
      <c r="AW624" s="263"/>
      <c r="AX624" s="263"/>
      <c r="AY624" s="263"/>
      <c r="AZ624" s="264"/>
      <c r="BA624" s="264"/>
      <c r="BB624" s="264"/>
      <c r="BC624" s="264"/>
      <c r="BD624" s="264"/>
      <c r="BE624" s="264"/>
      <c r="BF624" s="264"/>
      <c r="BG624" s="264"/>
      <c r="BH624" s="264"/>
      <c r="BI624" s="264"/>
      <c r="BJ624" s="264"/>
      <c r="BK624" s="264"/>
      <c r="BL624" s="264"/>
      <c r="BM624" s="264"/>
      <c r="BN624" s="264"/>
      <c r="BO624" s="264"/>
    </row>
    <row r="625" spans="1:67" s="265" customFormat="1">
      <c r="A625" s="203" t="s">
        <v>1914</v>
      </c>
      <c r="B625" s="204">
        <v>10</v>
      </c>
      <c r="C625" s="261"/>
      <c r="D625" s="261"/>
      <c r="E625" s="261"/>
      <c r="F625" s="261"/>
      <c r="G625" s="261"/>
      <c r="H625" s="261"/>
      <c r="I625" s="261"/>
      <c r="J625" s="261"/>
      <c r="K625" s="261"/>
      <c r="L625" s="261"/>
      <c r="M625" s="261"/>
      <c r="N625" s="261"/>
      <c r="O625" s="261"/>
      <c r="P625" s="261"/>
      <c r="Q625" s="261"/>
      <c r="R625" s="261">
        <v>10</v>
      </c>
      <c r="S625" s="261"/>
      <c r="T625" s="261"/>
      <c r="U625" s="261"/>
      <c r="V625" s="261"/>
      <c r="W625" s="261"/>
      <c r="X625" s="261"/>
      <c r="Y625" s="261"/>
      <c r="Z625" s="261"/>
      <c r="AA625" s="261"/>
      <c r="AB625" s="261"/>
      <c r="AC625" s="261"/>
      <c r="AD625" s="261"/>
      <c r="AE625" s="261"/>
      <c r="AF625" s="261"/>
      <c r="AG625" s="261"/>
      <c r="AH625" s="261"/>
      <c r="AI625" s="261"/>
      <c r="AJ625" s="261"/>
      <c r="AK625" s="261"/>
      <c r="AL625" s="261"/>
      <c r="AM625" s="261"/>
      <c r="AN625" s="261"/>
      <c r="AO625" s="261"/>
      <c r="AP625" s="261"/>
      <c r="AQ625" s="262"/>
      <c r="AR625" s="261"/>
      <c r="AS625" s="263"/>
      <c r="AT625" s="263"/>
      <c r="AU625" s="263"/>
      <c r="AV625" s="263"/>
      <c r="AW625" s="263"/>
      <c r="AX625" s="263"/>
      <c r="AY625" s="263"/>
      <c r="AZ625" s="264"/>
      <c r="BA625" s="264"/>
      <c r="BB625" s="264"/>
      <c r="BC625" s="264"/>
      <c r="BD625" s="264"/>
      <c r="BE625" s="264"/>
      <c r="BF625" s="264"/>
      <c r="BG625" s="264"/>
      <c r="BH625" s="264"/>
      <c r="BI625" s="264"/>
      <c r="BJ625" s="264"/>
      <c r="BK625" s="264"/>
      <c r="BL625" s="264"/>
      <c r="BM625" s="264"/>
      <c r="BN625" s="264"/>
      <c r="BO625" s="264"/>
    </row>
    <row r="626" spans="1:67" s="265" customFormat="1">
      <c r="A626" s="203" t="s">
        <v>1915</v>
      </c>
      <c r="B626" s="204">
        <v>80</v>
      </c>
      <c r="C626" s="261"/>
      <c r="D626" s="261"/>
      <c r="E626" s="261">
        <v>80</v>
      </c>
      <c r="F626" s="261"/>
      <c r="G626" s="261"/>
      <c r="H626" s="261"/>
      <c r="I626" s="261"/>
      <c r="J626" s="261"/>
      <c r="K626" s="261"/>
      <c r="L626" s="261"/>
      <c r="M626" s="261"/>
      <c r="N626" s="261"/>
      <c r="O626" s="261"/>
      <c r="P626" s="261"/>
      <c r="Q626" s="261"/>
      <c r="R626" s="261"/>
      <c r="S626" s="261"/>
      <c r="T626" s="261"/>
      <c r="U626" s="261"/>
      <c r="V626" s="261"/>
      <c r="W626" s="261"/>
      <c r="X626" s="261"/>
      <c r="Y626" s="261"/>
      <c r="Z626" s="261"/>
      <c r="AA626" s="261"/>
      <c r="AB626" s="261"/>
      <c r="AC626" s="261"/>
      <c r="AD626" s="261"/>
      <c r="AE626" s="261"/>
      <c r="AF626" s="261"/>
      <c r="AG626" s="261"/>
      <c r="AH626" s="261"/>
      <c r="AI626" s="261"/>
      <c r="AJ626" s="261"/>
      <c r="AK626" s="261"/>
      <c r="AL626" s="261"/>
      <c r="AM626" s="261"/>
      <c r="AN626" s="261"/>
      <c r="AO626" s="261"/>
      <c r="AP626" s="261"/>
      <c r="AQ626" s="262"/>
      <c r="AR626" s="261"/>
      <c r="AS626" s="263"/>
      <c r="AT626" s="263"/>
      <c r="AU626" s="263"/>
      <c r="AV626" s="263"/>
      <c r="AW626" s="263"/>
      <c r="AX626" s="263"/>
      <c r="AY626" s="263"/>
      <c r="AZ626" s="264"/>
      <c r="BA626" s="264"/>
      <c r="BB626" s="264"/>
      <c r="BC626" s="264"/>
      <c r="BD626" s="264"/>
      <c r="BE626" s="264"/>
      <c r="BF626" s="264"/>
      <c r="BG626" s="264"/>
      <c r="BH626" s="264"/>
      <c r="BI626" s="264"/>
      <c r="BJ626" s="264"/>
      <c r="BK626" s="264"/>
      <c r="BL626" s="264"/>
      <c r="BM626" s="264"/>
      <c r="BN626" s="264"/>
      <c r="BO626" s="264"/>
    </row>
    <row r="627" spans="1:67" s="265" customFormat="1">
      <c r="A627" s="203" t="s">
        <v>1916</v>
      </c>
      <c r="B627" s="204">
        <v>80</v>
      </c>
      <c r="C627" s="261"/>
      <c r="D627" s="261"/>
      <c r="E627" s="261"/>
      <c r="F627" s="261"/>
      <c r="G627" s="261"/>
      <c r="H627" s="261"/>
      <c r="I627" s="261"/>
      <c r="J627" s="261"/>
      <c r="K627" s="261"/>
      <c r="L627" s="261"/>
      <c r="M627" s="261"/>
      <c r="N627" s="261"/>
      <c r="O627" s="261"/>
      <c r="P627" s="261"/>
      <c r="Q627" s="261"/>
      <c r="R627" s="261"/>
      <c r="S627" s="261"/>
      <c r="T627" s="261"/>
      <c r="U627" s="261"/>
      <c r="V627" s="261">
        <v>80</v>
      </c>
      <c r="W627" s="261"/>
      <c r="X627" s="261"/>
      <c r="Y627" s="261"/>
      <c r="Z627" s="261"/>
      <c r="AA627" s="261"/>
      <c r="AB627" s="261"/>
      <c r="AC627" s="261"/>
      <c r="AD627" s="261"/>
      <c r="AE627" s="261"/>
      <c r="AF627" s="261"/>
      <c r="AG627" s="261"/>
      <c r="AH627" s="261"/>
      <c r="AI627" s="261"/>
      <c r="AJ627" s="261"/>
      <c r="AK627" s="261"/>
      <c r="AL627" s="261"/>
      <c r="AM627" s="261"/>
      <c r="AN627" s="261"/>
      <c r="AO627" s="261"/>
      <c r="AP627" s="261"/>
      <c r="AQ627" s="262"/>
      <c r="AR627" s="261"/>
      <c r="AS627" s="263"/>
      <c r="AT627" s="263"/>
      <c r="AU627" s="263"/>
      <c r="AV627" s="263"/>
      <c r="AW627" s="263"/>
      <c r="AX627" s="263"/>
      <c r="AY627" s="263"/>
      <c r="AZ627" s="264"/>
      <c r="BA627" s="264"/>
      <c r="BB627" s="264"/>
      <c r="BC627" s="264"/>
      <c r="BD627" s="264"/>
      <c r="BE627" s="264"/>
      <c r="BF627" s="264"/>
      <c r="BG627" s="264"/>
      <c r="BH627" s="264"/>
      <c r="BI627" s="264"/>
      <c r="BJ627" s="264"/>
      <c r="BK627" s="264"/>
      <c r="BL627" s="264"/>
      <c r="BM627" s="264"/>
      <c r="BN627" s="264"/>
      <c r="BO627" s="264"/>
    </row>
    <row r="628" spans="1:67" s="265" customFormat="1">
      <c r="A628" s="203" t="s">
        <v>1917</v>
      </c>
      <c r="B628" s="204">
        <v>24</v>
      </c>
      <c r="C628" s="261"/>
      <c r="D628" s="261"/>
      <c r="E628" s="261"/>
      <c r="F628" s="261"/>
      <c r="G628" s="261"/>
      <c r="H628" s="261"/>
      <c r="I628" s="261"/>
      <c r="J628" s="261"/>
      <c r="K628" s="261"/>
      <c r="L628" s="261"/>
      <c r="M628" s="261"/>
      <c r="N628" s="261"/>
      <c r="O628" s="261"/>
      <c r="P628" s="261"/>
      <c r="Q628" s="261"/>
      <c r="R628" s="261"/>
      <c r="S628" s="261"/>
      <c r="T628" s="261"/>
      <c r="U628" s="261"/>
      <c r="V628" s="261"/>
      <c r="W628" s="261"/>
      <c r="X628" s="261"/>
      <c r="Y628" s="261"/>
      <c r="Z628" s="261"/>
      <c r="AA628" s="261"/>
      <c r="AB628" s="261"/>
      <c r="AC628" s="261"/>
      <c r="AD628" s="261">
        <v>24</v>
      </c>
      <c r="AE628" s="261"/>
      <c r="AF628" s="261"/>
      <c r="AG628" s="261"/>
      <c r="AH628" s="261"/>
      <c r="AI628" s="261"/>
      <c r="AJ628" s="261"/>
      <c r="AK628" s="261"/>
      <c r="AL628" s="261"/>
      <c r="AM628" s="261"/>
      <c r="AN628" s="261"/>
      <c r="AO628" s="261"/>
      <c r="AP628" s="261"/>
      <c r="AQ628" s="262"/>
      <c r="AR628" s="261"/>
      <c r="AS628" s="263"/>
      <c r="AT628" s="263"/>
      <c r="AU628" s="263"/>
      <c r="AV628" s="263"/>
      <c r="AW628" s="263"/>
      <c r="AX628" s="263"/>
      <c r="AY628" s="263"/>
      <c r="AZ628" s="264"/>
      <c r="BA628" s="264"/>
      <c r="BB628" s="264"/>
      <c r="BC628" s="264"/>
      <c r="BD628" s="264"/>
      <c r="BE628" s="264"/>
      <c r="BF628" s="264"/>
      <c r="BG628" s="264"/>
      <c r="BH628" s="264"/>
      <c r="BI628" s="264"/>
      <c r="BJ628" s="264"/>
      <c r="BK628" s="264"/>
      <c r="BL628" s="264"/>
      <c r="BM628" s="264"/>
      <c r="BN628" s="264"/>
      <c r="BO628" s="264"/>
    </row>
    <row r="629" spans="1:67" s="260" customFormat="1" ht="24">
      <c r="A629" s="201" t="s">
        <v>1918</v>
      </c>
      <c r="B629" s="202">
        <f>SUM(B630:B632)</f>
        <v>140</v>
      </c>
      <c r="C629" s="256">
        <v>60</v>
      </c>
      <c r="D629" s="256">
        <v>70</v>
      </c>
      <c r="E629" s="256"/>
      <c r="F629" s="256">
        <v>10</v>
      </c>
      <c r="G629" s="256"/>
      <c r="H629" s="256"/>
      <c r="I629" s="256"/>
      <c r="J629" s="256"/>
      <c r="K629" s="256"/>
      <c r="L629" s="256"/>
      <c r="M629" s="256"/>
      <c r="N629" s="256"/>
      <c r="O629" s="256"/>
      <c r="P629" s="256"/>
      <c r="Q629" s="256"/>
      <c r="R629" s="256"/>
      <c r="S629" s="256"/>
      <c r="T629" s="256"/>
      <c r="U629" s="256"/>
      <c r="V629" s="256"/>
      <c r="W629" s="256"/>
      <c r="X629" s="256"/>
      <c r="Y629" s="256"/>
      <c r="Z629" s="256"/>
      <c r="AA629" s="256"/>
      <c r="AB629" s="256"/>
      <c r="AC629" s="256"/>
      <c r="AD629" s="256"/>
      <c r="AE629" s="256"/>
      <c r="AF629" s="256"/>
      <c r="AG629" s="256"/>
      <c r="AH629" s="256"/>
      <c r="AI629" s="256"/>
      <c r="AJ629" s="256"/>
      <c r="AK629" s="256"/>
      <c r="AL629" s="256"/>
      <c r="AM629" s="256"/>
      <c r="AN629" s="256"/>
      <c r="AO629" s="256"/>
      <c r="AP629" s="256"/>
      <c r="AQ629" s="257"/>
      <c r="AR629" s="256"/>
      <c r="AS629" s="258"/>
      <c r="AT629" s="258"/>
      <c r="AU629" s="258"/>
      <c r="AV629" s="258"/>
      <c r="AW629" s="258"/>
      <c r="AX629" s="258"/>
      <c r="AY629" s="258"/>
      <c r="AZ629" s="259"/>
      <c r="BA629" s="259"/>
      <c r="BB629" s="259"/>
      <c r="BC629" s="259"/>
      <c r="BD629" s="259"/>
      <c r="BE629" s="259"/>
      <c r="BF629" s="259"/>
      <c r="BG629" s="259"/>
      <c r="BH629" s="259"/>
      <c r="BI629" s="259"/>
      <c r="BJ629" s="259"/>
      <c r="BK629" s="259"/>
      <c r="BL629" s="259"/>
      <c r="BM629" s="259"/>
      <c r="BN629" s="259"/>
      <c r="BO629" s="259"/>
    </row>
    <row r="630" spans="1:67">
      <c r="A630" s="218" t="s">
        <v>1919</v>
      </c>
      <c r="B630" s="211">
        <v>70</v>
      </c>
      <c r="C630" s="272"/>
      <c r="D630" s="272">
        <v>70</v>
      </c>
      <c r="E630" s="272"/>
      <c r="F630" s="272"/>
      <c r="G630" s="272"/>
      <c r="H630" s="272"/>
      <c r="I630" s="272"/>
      <c r="J630" s="272"/>
      <c r="K630" s="272"/>
      <c r="L630" s="272"/>
      <c r="M630" s="272"/>
      <c r="N630" s="272"/>
      <c r="O630" s="272"/>
      <c r="P630" s="272"/>
      <c r="Q630" s="272"/>
      <c r="R630" s="272"/>
      <c r="S630" s="272"/>
      <c r="T630" s="272"/>
      <c r="U630" s="272"/>
      <c r="V630" s="272"/>
      <c r="W630" s="272"/>
      <c r="X630" s="272"/>
      <c r="Y630" s="272"/>
      <c r="Z630" s="272"/>
      <c r="AA630" s="272"/>
      <c r="AB630" s="272"/>
      <c r="AC630" s="272"/>
      <c r="AD630" s="272"/>
      <c r="AE630" s="272"/>
      <c r="AF630" s="272"/>
      <c r="AG630" s="272"/>
      <c r="AH630" s="272"/>
      <c r="AI630" s="272"/>
      <c r="AJ630" s="272"/>
      <c r="AK630" s="272"/>
      <c r="AL630" s="272"/>
      <c r="AM630" s="272"/>
      <c r="AN630" s="272"/>
      <c r="AO630" s="272"/>
      <c r="AP630" s="272"/>
      <c r="AQ630" s="273"/>
      <c r="AR630" s="272"/>
    </row>
    <row r="631" spans="1:67">
      <c r="A631" s="218" t="s">
        <v>1920</v>
      </c>
      <c r="B631" s="213">
        <v>60</v>
      </c>
      <c r="C631" s="272">
        <v>60</v>
      </c>
      <c r="D631" s="272"/>
      <c r="E631" s="272"/>
      <c r="F631" s="272"/>
      <c r="G631" s="272"/>
      <c r="H631" s="272"/>
      <c r="I631" s="272"/>
      <c r="J631" s="272"/>
      <c r="K631" s="272"/>
      <c r="L631" s="272"/>
      <c r="M631" s="272"/>
      <c r="N631" s="272"/>
      <c r="O631" s="272"/>
      <c r="P631" s="272"/>
      <c r="Q631" s="272"/>
      <c r="R631" s="272"/>
      <c r="S631" s="272"/>
      <c r="T631" s="272"/>
      <c r="U631" s="272"/>
      <c r="V631" s="272"/>
      <c r="W631" s="272"/>
      <c r="X631" s="272"/>
      <c r="Y631" s="272"/>
      <c r="Z631" s="272"/>
      <c r="AA631" s="272"/>
      <c r="AB631" s="272"/>
      <c r="AC631" s="272"/>
      <c r="AD631" s="272"/>
      <c r="AE631" s="272"/>
      <c r="AF631" s="272"/>
      <c r="AG631" s="272"/>
      <c r="AH631" s="272"/>
      <c r="AI631" s="272"/>
      <c r="AJ631" s="272"/>
      <c r="AK631" s="272"/>
      <c r="AL631" s="272"/>
      <c r="AM631" s="272"/>
      <c r="AN631" s="272"/>
      <c r="AO631" s="272"/>
      <c r="AP631" s="272"/>
      <c r="AQ631" s="273"/>
      <c r="AR631" s="272"/>
    </row>
    <row r="632" spans="1:67">
      <c r="A632" s="218" t="s">
        <v>1921</v>
      </c>
      <c r="B632" s="211">
        <v>10</v>
      </c>
      <c r="C632" s="272"/>
      <c r="D632" s="272"/>
      <c r="E632" s="272"/>
      <c r="F632" s="272">
        <v>10</v>
      </c>
      <c r="G632" s="272"/>
      <c r="H632" s="272"/>
      <c r="I632" s="272"/>
      <c r="J632" s="272"/>
      <c r="K632" s="272"/>
      <c r="L632" s="272"/>
      <c r="M632" s="272"/>
      <c r="N632" s="272"/>
      <c r="O632" s="272"/>
      <c r="P632" s="272"/>
      <c r="Q632" s="272"/>
      <c r="R632" s="272"/>
      <c r="S632" s="272"/>
      <c r="T632" s="272"/>
      <c r="U632" s="272"/>
      <c r="V632" s="272"/>
      <c r="W632" s="272"/>
      <c r="X632" s="272"/>
      <c r="Y632" s="272"/>
      <c r="Z632" s="272"/>
      <c r="AA632" s="272"/>
      <c r="AB632" s="272"/>
      <c r="AC632" s="272"/>
      <c r="AD632" s="272"/>
      <c r="AE632" s="272"/>
      <c r="AF632" s="272"/>
      <c r="AG632" s="272"/>
      <c r="AH632" s="272"/>
      <c r="AI632" s="272"/>
      <c r="AJ632" s="272"/>
      <c r="AK632" s="272"/>
      <c r="AL632" s="272"/>
      <c r="AM632" s="272"/>
      <c r="AN632" s="272"/>
      <c r="AO632" s="272"/>
      <c r="AP632" s="272"/>
      <c r="AQ632" s="273"/>
      <c r="AR632" s="272"/>
    </row>
    <row r="633" spans="1:67" s="260" customFormat="1">
      <c r="A633" s="219" t="s">
        <v>1922</v>
      </c>
      <c r="B633" s="202">
        <f>SUM(B634:B637)</f>
        <v>320</v>
      </c>
      <c r="C633" s="256">
        <v>100</v>
      </c>
      <c r="D633" s="256">
        <v>120</v>
      </c>
      <c r="E633" s="256">
        <v>60</v>
      </c>
      <c r="F633" s="256">
        <v>40</v>
      </c>
      <c r="G633" s="256"/>
      <c r="H633" s="256"/>
      <c r="I633" s="256"/>
      <c r="J633" s="256"/>
      <c r="K633" s="256"/>
      <c r="L633" s="256"/>
      <c r="M633" s="256"/>
      <c r="N633" s="256"/>
      <c r="O633" s="256"/>
      <c r="P633" s="256"/>
      <c r="Q633" s="256"/>
      <c r="R633" s="256"/>
      <c r="S633" s="256"/>
      <c r="T633" s="256"/>
      <c r="U633" s="256"/>
      <c r="V633" s="256"/>
      <c r="W633" s="256"/>
      <c r="X633" s="256"/>
      <c r="Y633" s="256"/>
      <c r="Z633" s="256"/>
      <c r="AA633" s="256"/>
      <c r="AB633" s="256"/>
      <c r="AC633" s="256"/>
      <c r="AD633" s="256"/>
      <c r="AE633" s="256"/>
      <c r="AF633" s="256"/>
      <c r="AG633" s="256"/>
      <c r="AH633" s="256"/>
      <c r="AI633" s="256"/>
      <c r="AJ633" s="256"/>
      <c r="AK633" s="256"/>
      <c r="AL633" s="256"/>
      <c r="AM633" s="256"/>
      <c r="AN633" s="256"/>
      <c r="AO633" s="256"/>
      <c r="AP633" s="256"/>
      <c r="AQ633" s="257"/>
      <c r="AR633" s="256"/>
      <c r="AS633" s="258"/>
      <c r="AT633" s="258"/>
      <c r="AU633" s="258"/>
      <c r="AV633" s="258"/>
      <c r="AW633" s="258"/>
      <c r="AX633" s="258"/>
      <c r="AY633" s="258"/>
      <c r="AZ633" s="259"/>
      <c r="BA633" s="259"/>
      <c r="BB633" s="259"/>
      <c r="BC633" s="259"/>
      <c r="BD633" s="259"/>
      <c r="BE633" s="259"/>
      <c r="BF633" s="259"/>
      <c r="BG633" s="259"/>
      <c r="BH633" s="259"/>
      <c r="BI633" s="259"/>
      <c r="BJ633" s="259"/>
      <c r="BK633" s="259"/>
      <c r="BL633" s="259"/>
      <c r="BM633" s="259"/>
      <c r="BN633" s="259"/>
      <c r="BO633" s="259"/>
    </row>
    <row r="634" spans="1:67">
      <c r="A634" s="218" t="s">
        <v>1458</v>
      </c>
      <c r="B634" s="211">
        <v>60</v>
      </c>
      <c r="C634" s="272"/>
      <c r="D634" s="272"/>
      <c r="E634" s="272">
        <v>60</v>
      </c>
      <c r="F634" s="272"/>
      <c r="G634" s="272"/>
      <c r="H634" s="272"/>
      <c r="I634" s="272"/>
      <c r="J634" s="272"/>
      <c r="K634" s="272"/>
      <c r="L634" s="272"/>
      <c r="M634" s="272"/>
      <c r="N634" s="272"/>
      <c r="O634" s="272"/>
      <c r="P634" s="272"/>
      <c r="Q634" s="272"/>
      <c r="R634" s="272"/>
      <c r="S634" s="272"/>
      <c r="T634" s="272"/>
      <c r="U634" s="272"/>
      <c r="V634" s="272"/>
      <c r="W634" s="272"/>
      <c r="X634" s="272"/>
      <c r="Y634" s="272"/>
      <c r="Z634" s="272"/>
      <c r="AA634" s="272"/>
      <c r="AB634" s="272"/>
      <c r="AC634" s="272"/>
      <c r="AD634" s="272"/>
      <c r="AE634" s="272"/>
      <c r="AF634" s="272"/>
      <c r="AG634" s="272"/>
      <c r="AH634" s="272"/>
      <c r="AI634" s="272"/>
      <c r="AJ634" s="272"/>
      <c r="AK634" s="272"/>
      <c r="AL634" s="272"/>
      <c r="AM634" s="272"/>
      <c r="AN634" s="272"/>
      <c r="AO634" s="272"/>
      <c r="AP634" s="272"/>
      <c r="AQ634" s="273"/>
      <c r="AR634" s="272"/>
    </row>
    <row r="635" spans="1:67">
      <c r="A635" s="218" t="s">
        <v>1920</v>
      </c>
      <c r="B635" s="211">
        <v>100</v>
      </c>
      <c r="C635" s="272">
        <v>100</v>
      </c>
      <c r="D635" s="272"/>
      <c r="E635" s="272"/>
      <c r="F635" s="272"/>
      <c r="G635" s="272"/>
      <c r="H635" s="272"/>
      <c r="I635" s="272"/>
      <c r="J635" s="272"/>
      <c r="K635" s="272"/>
      <c r="L635" s="272"/>
      <c r="M635" s="272"/>
      <c r="N635" s="272"/>
      <c r="O635" s="272"/>
      <c r="P635" s="272"/>
      <c r="Q635" s="272"/>
      <c r="R635" s="272"/>
      <c r="S635" s="272"/>
      <c r="T635" s="272"/>
      <c r="U635" s="272"/>
      <c r="V635" s="272"/>
      <c r="W635" s="272"/>
      <c r="X635" s="272"/>
      <c r="Y635" s="272"/>
      <c r="Z635" s="272"/>
      <c r="AA635" s="272"/>
      <c r="AB635" s="272"/>
      <c r="AC635" s="272"/>
      <c r="AD635" s="272"/>
      <c r="AE635" s="272"/>
      <c r="AF635" s="272"/>
      <c r="AG635" s="272"/>
      <c r="AH635" s="272"/>
      <c r="AI635" s="272"/>
      <c r="AJ635" s="272"/>
      <c r="AK635" s="272"/>
      <c r="AL635" s="272"/>
      <c r="AM635" s="272"/>
      <c r="AN635" s="272"/>
      <c r="AO635" s="272"/>
      <c r="AP635" s="272"/>
      <c r="AQ635" s="273"/>
      <c r="AR635" s="272"/>
    </row>
    <row r="636" spans="1:67">
      <c r="A636" s="218" t="s">
        <v>1651</v>
      </c>
      <c r="B636" s="211">
        <v>120</v>
      </c>
      <c r="C636" s="272"/>
      <c r="D636" s="272">
        <v>120</v>
      </c>
      <c r="E636" s="272"/>
      <c r="F636" s="272"/>
      <c r="G636" s="272"/>
      <c r="H636" s="272"/>
      <c r="I636" s="272"/>
      <c r="J636" s="272"/>
      <c r="K636" s="272"/>
      <c r="L636" s="272"/>
      <c r="M636" s="272"/>
      <c r="N636" s="272"/>
      <c r="O636" s="272"/>
      <c r="P636" s="272"/>
      <c r="Q636" s="272"/>
      <c r="R636" s="272"/>
      <c r="S636" s="272"/>
      <c r="T636" s="272"/>
      <c r="U636" s="272"/>
      <c r="V636" s="272"/>
      <c r="W636" s="272"/>
      <c r="X636" s="272"/>
      <c r="Y636" s="272"/>
      <c r="Z636" s="272"/>
      <c r="AA636" s="272"/>
      <c r="AB636" s="272"/>
      <c r="AC636" s="272"/>
      <c r="AD636" s="272"/>
      <c r="AE636" s="272"/>
      <c r="AF636" s="272"/>
      <c r="AG636" s="272"/>
      <c r="AH636" s="272"/>
      <c r="AI636" s="272"/>
      <c r="AJ636" s="272"/>
      <c r="AK636" s="272"/>
      <c r="AL636" s="272"/>
      <c r="AM636" s="272"/>
      <c r="AN636" s="272"/>
      <c r="AO636" s="272"/>
      <c r="AP636" s="272"/>
      <c r="AQ636" s="273"/>
      <c r="AR636" s="272"/>
    </row>
    <row r="637" spans="1:67">
      <c r="A637" s="218" t="s">
        <v>1923</v>
      </c>
      <c r="B637" s="211">
        <v>40</v>
      </c>
      <c r="C637" s="272"/>
      <c r="D637" s="272"/>
      <c r="E637" s="272"/>
      <c r="F637" s="272">
        <v>40</v>
      </c>
      <c r="G637" s="272"/>
      <c r="H637" s="272"/>
      <c r="I637" s="272"/>
      <c r="J637" s="272"/>
      <c r="K637" s="272"/>
      <c r="L637" s="272"/>
      <c r="M637" s="272"/>
      <c r="N637" s="272"/>
      <c r="O637" s="272"/>
      <c r="P637" s="272"/>
      <c r="Q637" s="272"/>
      <c r="R637" s="272"/>
      <c r="S637" s="272"/>
      <c r="T637" s="272"/>
      <c r="U637" s="272"/>
      <c r="V637" s="272"/>
      <c r="W637" s="272"/>
      <c r="X637" s="272"/>
      <c r="Y637" s="272"/>
      <c r="Z637" s="272"/>
      <c r="AA637" s="272"/>
      <c r="AB637" s="272"/>
      <c r="AC637" s="272"/>
      <c r="AD637" s="272"/>
      <c r="AE637" s="272"/>
      <c r="AF637" s="272"/>
      <c r="AG637" s="272"/>
      <c r="AH637" s="272"/>
      <c r="AI637" s="272"/>
      <c r="AJ637" s="272"/>
      <c r="AK637" s="272"/>
      <c r="AL637" s="272"/>
      <c r="AM637" s="272"/>
      <c r="AN637" s="272"/>
      <c r="AO637" s="272"/>
      <c r="AP637" s="272"/>
      <c r="AQ637" s="273"/>
      <c r="AR637" s="272"/>
    </row>
    <row r="638" spans="1:67" s="260" customFormat="1">
      <c r="A638" s="220" t="s">
        <v>1924</v>
      </c>
      <c r="B638" s="202">
        <f>SUM(B639:B650)</f>
        <v>625</v>
      </c>
      <c r="C638" s="256">
        <v>30</v>
      </c>
      <c r="D638" s="256">
        <v>60</v>
      </c>
      <c r="E638" s="256">
        <v>25</v>
      </c>
      <c r="F638" s="256">
        <v>10</v>
      </c>
      <c r="G638" s="256">
        <v>90</v>
      </c>
      <c r="H638" s="256">
        <v>110</v>
      </c>
      <c r="I638" s="256">
        <v>40</v>
      </c>
      <c r="J638" s="256"/>
      <c r="K638" s="256"/>
      <c r="L638" s="256"/>
      <c r="M638" s="256"/>
      <c r="N638" s="256"/>
      <c r="O638" s="256"/>
      <c r="P638" s="256">
        <v>90</v>
      </c>
      <c r="Q638" s="256"/>
      <c r="R638" s="256"/>
      <c r="S638" s="256"/>
      <c r="T638" s="256"/>
      <c r="U638" s="256"/>
      <c r="V638" s="256"/>
      <c r="W638" s="256">
        <v>45</v>
      </c>
      <c r="X638" s="256">
        <v>60</v>
      </c>
      <c r="Y638" s="256"/>
      <c r="Z638" s="256"/>
      <c r="AA638" s="256"/>
      <c r="AB638" s="256"/>
      <c r="AC638" s="256"/>
      <c r="AD638" s="256"/>
      <c r="AE638" s="256"/>
      <c r="AF638" s="256"/>
      <c r="AG638" s="256"/>
      <c r="AH638" s="256">
        <v>30</v>
      </c>
      <c r="AI638" s="256"/>
      <c r="AJ638" s="256">
        <v>35</v>
      </c>
      <c r="AK638" s="256"/>
      <c r="AL638" s="256"/>
      <c r="AM638" s="256"/>
      <c r="AN638" s="256"/>
      <c r="AO638" s="256"/>
      <c r="AP638" s="256"/>
      <c r="AQ638" s="257"/>
      <c r="AR638" s="256"/>
      <c r="AS638" s="258"/>
      <c r="AT638" s="258"/>
      <c r="AU638" s="258"/>
      <c r="AV638" s="258"/>
      <c r="AW638" s="258"/>
      <c r="AX638" s="258"/>
      <c r="AY638" s="258"/>
      <c r="AZ638" s="259"/>
      <c r="BA638" s="259"/>
      <c r="BB638" s="259"/>
      <c r="BC638" s="259"/>
      <c r="BD638" s="259"/>
      <c r="BE638" s="259"/>
      <c r="BF638" s="259"/>
      <c r="BG638" s="259"/>
      <c r="BH638" s="259"/>
      <c r="BI638" s="259"/>
      <c r="BJ638" s="259"/>
      <c r="BK638" s="259"/>
      <c r="BL638" s="259"/>
      <c r="BM638" s="259"/>
      <c r="BN638" s="259"/>
      <c r="BO638" s="259"/>
    </row>
    <row r="639" spans="1:67" s="365" customFormat="1" ht="15.75">
      <c r="A639" s="221" t="s">
        <v>1681</v>
      </c>
      <c r="B639" s="204">
        <v>90</v>
      </c>
      <c r="C639" s="361"/>
      <c r="D639" s="361"/>
      <c r="E639" s="361"/>
      <c r="F639" s="361"/>
      <c r="G639" s="361"/>
      <c r="H639" s="361"/>
      <c r="I639" s="361"/>
      <c r="J639" s="361"/>
      <c r="K639" s="361"/>
      <c r="L639" s="361"/>
      <c r="M639" s="361"/>
      <c r="N639" s="361"/>
      <c r="O639" s="361"/>
      <c r="P639" s="361">
        <v>90</v>
      </c>
      <c r="Q639" s="361"/>
      <c r="R639" s="361"/>
      <c r="S639" s="361"/>
      <c r="T639" s="361"/>
      <c r="U639" s="361"/>
      <c r="V639" s="361"/>
      <c r="W639" s="361"/>
      <c r="X639" s="361"/>
      <c r="Y639" s="361"/>
      <c r="Z639" s="361"/>
      <c r="AA639" s="361"/>
      <c r="AB639" s="361"/>
      <c r="AC639" s="361"/>
      <c r="AD639" s="361"/>
      <c r="AE639" s="361"/>
      <c r="AF639" s="361"/>
      <c r="AG639" s="361"/>
      <c r="AH639" s="361"/>
      <c r="AI639" s="361"/>
      <c r="AJ639" s="361"/>
      <c r="AK639" s="361"/>
      <c r="AL639" s="361"/>
      <c r="AM639" s="361"/>
      <c r="AN639" s="361"/>
      <c r="AO639" s="361"/>
      <c r="AP639" s="361"/>
      <c r="AQ639" s="362"/>
      <c r="AR639" s="361"/>
      <c r="AS639" s="363"/>
      <c r="AT639" s="363"/>
      <c r="AU639" s="363"/>
      <c r="AV639" s="363"/>
      <c r="AW639" s="363"/>
      <c r="AX639" s="363"/>
      <c r="AY639" s="363"/>
      <c r="AZ639" s="364"/>
      <c r="BA639" s="364"/>
      <c r="BB639" s="364"/>
      <c r="BC639" s="364"/>
      <c r="BD639" s="364"/>
      <c r="BE639" s="364"/>
      <c r="BF639" s="364"/>
      <c r="BG639" s="364"/>
      <c r="BH639" s="364"/>
      <c r="BI639" s="364"/>
      <c r="BJ639" s="364"/>
      <c r="BK639" s="364"/>
      <c r="BL639" s="364"/>
      <c r="BM639" s="364"/>
      <c r="BN639" s="364"/>
      <c r="BO639" s="364"/>
    </row>
    <row r="640" spans="1:67" s="365" customFormat="1" ht="15.75">
      <c r="A640" s="221" t="s">
        <v>1925</v>
      </c>
      <c r="B640" s="204">
        <v>45</v>
      </c>
      <c r="C640" s="361"/>
      <c r="D640" s="361"/>
      <c r="E640" s="361"/>
      <c r="F640" s="361"/>
      <c r="G640" s="361"/>
      <c r="H640" s="361"/>
      <c r="I640" s="361"/>
      <c r="J640" s="361"/>
      <c r="K640" s="361"/>
      <c r="L640" s="361"/>
      <c r="M640" s="361"/>
      <c r="N640" s="361"/>
      <c r="O640" s="361"/>
      <c r="P640" s="361"/>
      <c r="Q640" s="361"/>
      <c r="R640" s="361"/>
      <c r="S640" s="361"/>
      <c r="T640" s="361"/>
      <c r="U640" s="361"/>
      <c r="V640" s="361"/>
      <c r="W640" s="361">
        <v>45</v>
      </c>
      <c r="X640" s="361"/>
      <c r="Y640" s="361"/>
      <c r="Z640" s="361"/>
      <c r="AA640" s="361"/>
      <c r="AB640" s="361"/>
      <c r="AC640" s="361"/>
      <c r="AD640" s="361"/>
      <c r="AE640" s="361"/>
      <c r="AF640" s="361"/>
      <c r="AG640" s="361"/>
      <c r="AH640" s="361"/>
      <c r="AI640" s="361"/>
      <c r="AJ640" s="361"/>
      <c r="AK640" s="361"/>
      <c r="AL640" s="361"/>
      <c r="AM640" s="361"/>
      <c r="AN640" s="361"/>
      <c r="AO640" s="361"/>
      <c r="AP640" s="361"/>
      <c r="AQ640" s="362"/>
      <c r="AR640" s="361"/>
      <c r="AS640" s="363"/>
      <c r="AT640" s="363"/>
      <c r="AU640" s="363"/>
      <c r="AV640" s="363"/>
      <c r="AW640" s="363"/>
      <c r="AX640" s="363"/>
      <c r="AY640" s="363"/>
      <c r="AZ640" s="364"/>
      <c r="BA640" s="364"/>
      <c r="BB640" s="364"/>
      <c r="BC640" s="364"/>
      <c r="BD640" s="364"/>
      <c r="BE640" s="364"/>
      <c r="BF640" s="364"/>
      <c r="BG640" s="364"/>
      <c r="BH640" s="364"/>
      <c r="BI640" s="364"/>
      <c r="BJ640" s="364"/>
      <c r="BK640" s="364"/>
      <c r="BL640" s="364"/>
      <c r="BM640" s="364"/>
      <c r="BN640" s="364"/>
      <c r="BO640" s="364"/>
    </row>
    <row r="641" spans="1:67" s="365" customFormat="1" ht="15.75">
      <c r="A641" s="221" t="s">
        <v>1785</v>
      </c>
      <c r="B641" s="204">
        <v>60</v>
      </c>
      <c r="C641" s="361"/>
      <c r="D641" s="361"/>
      <c r="E641" s="361"/>
      <c r="F641" s="361"/>
      <c r="G641" s="361"/>
      <c r="H641" s="361"/>
      <c r="I641" s="361"/>
      <c r="J641" s="361"/>
      <c r="K641" s="361"/>
      <c r="L641" s="361"/>
      <c r="M641" s="361"/>
      <c r="N641" s="361"/>
      <c r="O641" s="361"/>
      <c r="P641" s="361"/>
      <c r="Q641" s="361"/>
      <c r="R641" s="361"/>
      <c r="S641" s="361"/>
      <c r="T641" s="361"/>
      <c r="U641" s="361"/>
      <c r="V641" s="361"/>
      <c r="W641" s="361"/>
      <c r="X641" s="361">
        <v>60</v>
      </c>
      <c r="Y641" s="361"/>
      <c r="Z641" s="361"/>
      <c r="AA641" s="361"/>
      <c r="AB641" s="361"/>
      <c r="AC641" s="361"/>
      <c r="AD641" s="361"/>
      <c r="AE641" s="361"/>
      <c r="AF641" s="361"/>
      <c r="AG641" s="361"/>
      <c r="AH641" s="361"/>
      <c r="AI641" s="361"/>
      <c r="AJ641" s="361"/>
      <c r="AK641" s="361"/>
      <c r="AL641" s="361"/>
      <c r="AM641" s="361"/>
      <c r="AN641" s="361"/>
      <c r="AO641" s="361"/>
      <c r="AP641" s="361"/>
      <c r="AQ641" s="362"/>
      <c r="AR641" s="361"/>
      <c r="AS641" s="363"/>
      <c r="AT641" s="363"/>
      <c r="AU641" s="363"/>
      <c r="AV641" s="363"/>
      <c r="AW641" s="363"/>
      <c r="AX641" s="363"/>
      <c r="AY641" s="363"/>
      <c r="AZ641" s="364"/>
      <c r="BA641" s="364"/>
      <c r="BB641" s="364"/>
      <c r="BC641" s="364"/>
      <c r="BD641" s="364"/>
      <c r="BE641" s="364"/>
      <c r="BF641" s="364"/>
      <c r="BG641" s="364"/>
      <c r="BH641" s="364"/>
      <c r="BI641" s="364"/>
      <c r="BJ641" s="364"/>
      <c r="BK641" s="364"/>
      <c r="BL641" s="364"/>
      <c r="BM641" s="364"/>
      <c r="BN641" s="364"/>
      <c r="BO641" s="364"/>
    </row>
    <row r="642" spans="1:67" s="365" customFormat="1" ht="15.75">
      <c r="A642" s="221" t="s">
        <v>1789</v>
      </c>
      <c r="B642" s="204">
        <v>35</v>
      </c>
      <c r="C642" s="361"/>
      <c r="D642" s="361"/>
      <c r="E642" s="361"/>
      <c r="F642" s="361"/>
      <c r="G642" s="361"/>
      <c r="H642" s="361"/>
      <c r="I642" s="361"/>
      <c r="J642" s="361"/>
      <c r="K642" s="361"/>
      <c r="L642" s="361"/>
      <c r="M642" s="361"/>
      <c r="N642" s="361"/>
      <c r="O642" s="361"/>
      <c r="P642" s="361"/>
      <c r="Q642" s="361"/>
      <c r="R642" s="361"/>
      <c r="S642" s="361"/>
      <c r="T642" s="361"/>
      <c r="U642" s="361"/>
      <c r="V642" s="361"/>
      <c r="W642" s="361"/>
      <c r="X642" s="361"/>
      <c r="Y642" s="361"/>
      <c r="Z642" s="361"/>
      <c r="AA642" s="361"/>
      <c r="AB642" s="361"/>
      <c r="AC642" s="361"/>
      <c r="AD642" s="361"/>
      <c r="AE642" s="361"/>
      <c r="AF642" s="361"/>
      <c r="AG642" s="361"/>
      <c r="AH642" s="361"/>
      <c r="AI642" s="361"/>
      <c r="AJ642" s="361">
        <v>35</v>
      </c>
      <c r="AK642" s="361"/>
      <c r="AL642" s="361"/>
      <c r="AM642" s="361"/>
      <c r="AN642" s="361"/>
      <c r="AO642" s="361"/>
      <c r="AP642" s="361"/>
      <c r="AQ642" s="362"/>
      <c r="AR642" s="361"/>
      <c r="AS642" s="363"/>
      <c r="AT642" s="363"/>
      <c r="AU642" s="363"/>
      <c r="AV642" s="363"/>
      <c r="AW642" s="363"/>
      <c r="AX642" s="363"/>
      <c r="AY642" s="363"/>
      <c r="AZ642" s="364"/>
      <c r="BA642" s="364"/>
      <c r="BB642" s="364"/>
      <c r="BC642" s="364"/>
      <c r="BD642" s="364"/>
      <c r="BE642" s="364"/>
      <c r="BF642" s="364"/>
      <c r="BG642" s="364"/>
      <c r="BH642" s="364"/>
      <c r="BI642" s="364"/>
      <c r="BJ642" s="364"/>
      <c r="BK642" s="364"/>
      <c r="BL642" s="364"/>
      <c r="BM642" s="364"/>
      <c r="BN642" s="364"/>
      <c r="BO642" s="364"/>
    </row>
    <row r="643" spans="1:67" s="365" customFormat="1" ht="15.75">
      <c r="A643" s="221" t="s">
        <v>1926</v>
      </c>
      <c r="B643" s="204">
        <v>30</v>
      </c>
      <c r="C643" s="361"/>
      <c r="D643" s="361"/>
      <c r="E643" s="361"/>
      <c r="F643" s="361"/>
      <c r="G643" s="361"/>
      <c r="H643" s="361"/>
      <c r="I643" s="361"/>
      <c r="J643" s="361"/>
      <c r="K643" s="361"/>
      <c r="L643" s="361"/>
      <c r="M643" s="361"/>
      <c r="N643" s="361"/>
      <c r="O643" s="361"/>
      <c r="P643" s="361"/>
      <c r="Q643" s="361"/>
      <c r="R643" s="361"/>
      <c r="S643" s="361"/>
      <c r="T643" s="361"/>
      <c r="U643" s="361"/>
      <c r="V643" s="361"/>
      <c r="W643" s="361"/>
      <c r="X643" s="361"/>
      <c r="Y643" s="361"/>
      <c r="Z643" s="361"/>
      <c r="AA643" s="361"/>
      <c r="AB643" s="361"/>
      <c r="AC643" s="361"/>
      <c r="AD643" s="361"/>
      <c r="AE643" s="361"/>
      <c r="AF643" s="361"/>
      <c r="AG643" s="361"/>
      <c r="AH643" s="361">
        <v>30</v>
      </c>
      <c r="AI643" s="361"/>
      <c r="AJ643" s="361"/>
      <c r="AK643" s="361"/>
      <c r="AL643" s="361"/>
      <c r="AM643" s="361"/>
      <c r="AN643" s="361"/>
      <c r="AO643" s="361"/>
      <c r="AP643" s="361"/>
      <c r="AQ643" s="362"/>
      <c r="AR643" s="361"/>
      <c r="AS643" s="363"/>
      <c r="AT643" s="363"/>
      <c r="AU643" s="363"/>
      <c r="AV643" s="363"/>
      <c r="AW643" s="363"/>
      <c r="AX643" s="363"/>
      <c r="AY643" s="363"/>
      <c r="AZ643" s="364"/>
      <c r="BA643" s="364"/>
      <c r="BB643" s="364"/>
      <c r="BC643" s="364"/>
      <c r="BD643" s="364"/>
      <c r="BE643" s="364"/>
      <c r="BF643" s="364"/>
      <c r="BG643" s="364"/>
      <c r="BH643" s="364"/>
      <c r="BI643" s="364"/>
      <c r="BJ643" s="364"/>
      <c r="BK643" s="364"/>
      <c r="BL643" s="364"/>
      <c r="BM643" s="364"/>
      <c r="BN643" s="364"/>
      <c r="BO643" s="364"/>
    </row>
    <row r="644" spans="1:67" s="365" customFormat="1" ht="15.75">
      <c r="A644" s="221" t="s">
        <v>1504</v>
      </c>
      <c r="B644" s="204">
        <v>25</v>
      </c>
      <c r="C644" s="361"/>
      <c r="D644" s="361"/>
      <c r="E644" s="361">
        <v>25</v>
      </c>
      <c r="F644" s="361"/>
      <c r="G644" s="361"/>
      <c r="H644" s="361"/>
      <c r="I644" s="361"/>
      <c r="J644" s="361"/>
      <c r="K644" s="361"/>
      <c r="L644" s="361"/>
      <c r="M644" s="361"/>
      <c r="N644" s="361"/>
      <c r="O644" s="361"/>
      <c r="P644" s="361"/>
      <c r="Q644" s="361"/>
      <c r="R644" s="361"/>
      <c r="S644" s="361"/>
      <c r="T644" s="361"/>
      <c r="U644" s="361"/>
      <c r="V644" s="361"/>
      <c r="W644" s="361"/>
      <c r="X644" s="361"/>
      <c r="Y644" s="361"/>
      <c r="Z644" s="361"/>
      <c r="AA644" s="361"/>
      <c r="AB644" s="361"/>
      <c r="AC644" s="361"/>
      <c r="AD644" s="361"/>
      <c r="AE644" s="361"/>
      <c r="AF644" s="361"/>
      <c r="AG644" s="361"/>
      <c r="AH644" s="361"/>
      <c r="AI644" s="361"/>
      <c r="AJ644" s="361"/>
      <c r="AK644" s="361"/>
      <c r="AL644" s="361"/>
      <c r="AM644" s="361"/>
      <c r="AN644" s="361"/>
      <c r="AO644" s="361"/>
      <c r="AP644" s="361"/>
      <c r="AQ644" s="362"/>
      <c r="AR644" s="361"/>
      <c r="AS644" s="363"/>
      <c r="AT644" s="363"/>
      <c r="AU644" s="363"/>
      <c r="AV644" s="363"/>
      <c r="AW644" s="363"/>
      <c r="AX644" s="363"/>
      <c r="AY644" s="363"/>
      <c r="AZ644" s="364"/>
      <c r="BA644" s="364"/>
      <c r="BB644" s="364"/>
      <c r="BC644" s="364"/>
      <c r="BD644" s="364"/>
      <c r="BE644" s="364"/>
      <c r="BF644" s="364"/>
      <c r="BG644" s="364"/>
      <c r="BH644" s="364"/>
      <c r="BI644" s="364"/>
      <c r="BJ644" s="364"/>
      <c r="BK644" s="364"/>
      <c r="BL644" s="364"/>
      <c r="BM644" s="364"/>
      <c r="BN644" s="364"/>
      <c r="BO644" s="364"/>
    </row>
    <row r="645" spans="1:67" s="365" customFormat="1" ht="15.75">
      <c r="A645" s="221" t="s">
        <v>1526</v>
      </c>
      <c r="B645" s="204">
        <v>110</v>
      </c>
      <c r="C645" s="361"/>
      <c r="D645" s="361"/>
      <c r="E645" s="361"/>
      <c r="F645" s="361"/>
      <c r="G645" s="361"/>
      <c r="H645" s="361">
        <v>110</v>
      </c>
      <c r="I645" s="361"/>
      <c r="J645" s="361"/>
      <c r="K645" s="361"/>
      <c r="L645" s="361"/>
      <c r="M645" s="361"/>
      <c r="N645" s="361"/>
      <c r="O645" s="361"/>
      <c r="P645" s="361"/>
      <c r="Q645" s="361"/>
      <c r="R645" s="361"/>
      <c r="S645" s="361"/>
      <c r="T645" s="361"/>
      <c r="U645" s="361"/>
      <c r="V645" s="361"/>
      <c r="W645" s="361"/>
      <c r="X645" s="361"/>
      <c r="Y645" s="361"/>
      <c r="Z645" s="361"/>
      <c r="AA645" s="361"/>
      <c r="AB645" s="361"/>
      <c r="AC645" s="361"/>
      <c r="AD645" s="361"/>
      <c r="AE645" s="361"/>
      <c r="AF645" s="361"/>
      <c r="AG645" s="361"/>
      <c r="AH645" s="361"/>
      <c r="AI645" s="361"/>
      <c r="AJ645" s="361"/>
      <c r="AK645" s="361"/>
      <c r="AL645" s="361"/>
      <c r="AM645" s="361"/>
      <c r="AN645" s="361"/>
      <c r="AO645" s="361"/>
      <c r="AP645" s="361"/>
      <c r="AQ645" s="362"/>
      <c r="AR645" s="361"/>
      <c r="AS645" s="363"/>
      <c r="AT645" s="363"/>
      <c r="AU645" s="363"/>
      <c r="AV645" s="363"/>
      <c r="AW645" s="363"/>
      <c r="AX645" s="363"/>
      <c r="AY645" s="363"/>
      <c r="AZ645" s="364"/>
      <c r="BA645" s="364"/>
      <c r="BB645" s="364"/>
      <c r="BC645" s="364"/>
      <c r="BD645" s="364"/>
      <c r="BE645" s="364"/>
      <c r="BF645" s="364"/>
      <c r="BG645" s="364"/>
      <c r="BH645" s="364"/>
      <c r="BI645" s="364"/>
      <c r="BJ645" s="364"/>
      <c r="BK645" s="364"/>
      <c r="BL645" s="364"/>
      <c r="BM645" s="364"/>
      <c r="BN645" s="364"/>
      <c r="BO645" s="364"/>
    </row>
    <row r="646" spans="1:67" s="365" customFormat="1" ht="15.75">
      <c r="A646" s="221" t="s">
        <v>1524</v>
      </c>
      <c r="B646" s="204">
        <v>40</v>
      </c>
      <c r="C646" s="361"/>
      <c r="D646" s="361"/>
      <c r="E646" s="361"/>
      <c r="F646" s="361"/>
      <c r="G646" s="361"/>
      <c r="H646" s="361"/>
      <c r="I646" s="361">
        <v>40</v>
      </c>
      <c r="J646" s="361"/>
      <c r="K646" s="361"/>
      <c r="L646" s="361"/>
      <c r="M646" s="361"/>
      <c r="N646" s="361"/>
      <c r="O646" s="361"/>
      <c r="P646" s="361"/>
      <c r="Q646" s="361"/>
      <c r="R646" s="361"/>
      <c r="S646" s="361"/>
      <c r="T646" s="361"/>
      <c r="U646" s="361"/>
      <c r="V646" s="361"/>
      <c r="W646" s="361"/>
      <c r="X646" s="361"/>
      <c r="Y646" s="361"/>
      <c r="Z646" s="361"/>
      <c r="AA646" s="361"/>
      <c r="AB646" s="361"/>
      <c r="AC646" s="361"/>
      <c r="AD646" s="361"/>
      <c r="AE646" s="361"/>
      <c r="AF646" s="361"/>
      <c r="AG646" s="361"/>
      <c r="AH646" s="361"/>
      <c r="AI646" s="361"/>
      <c r="AJ646" s="361"/>
      <c r="AK646" s="361"/>
      <c r="AL646" s="361"/>
      <c r="AM646" s="361"/>
      <c r="AN646" s="361"/>
      <c r="AO646" s="361"/>
      <c r="AP646" s="361"/>
      <c r="AQ646" s="362"/>
      <c r="AR646" s="361"/>
      <c r="AS646" s="363"/>
      <c r="AT646" s="363"/>
      <c r="AU646" s="363"/>
      <c r="AV646" s="363"/>
      <c r="AW646" s="363"/>
      <c r="AX646" s="363"/>
      <c r="AY646" s="363"/>
      <c r="AZ646" s="364"/>
      <c r="BA646" s="364"/>
      <c r="BB646" s="364"/>
      <c r="BC646" s="364"/>
      <c r="BD646" s="364"/>
      <c r="BE646" s="364"/>
      <c r="BF646" s="364"/>
      <c r="BG646" s="364"/>
      <c r="BH646" s="364"/>
      <c r="BI646" s="364"/>
      <c r="BJ646" s="364"/>
      <c r="BK646" s="364"/>
      <c r="BL646" s="364"/>
      <c r="BM646" s="364"/>
      <c r="BN646" s="364"/>
      <c r="BO646" s="364"/>
    </row>
    <row r="647" spans="1:67" s="365" customFormat="1" ht="15.75">
      <c r="A647" s="221" t="s">
        <v>1927</v>
      </c>
      <c r="B647" s="204">
        <v>90</v>
      </c>
      <c r="C647" s="361"/>
      <c r="D647" s="361"/>
      <c r="E647" s="361"/>
      <c r="F647" s="361"/>
      <c r="G647" s="361">
        <v>90</v>
      </c>
      <c r="H647" s="361"/>
      <c r="I647" s="361"/>
      <c r="J647" s="361"/>
      <c r="K647" s="361"/>
      <c r="L647" s="361"/>
      <c r="M647" s="361"/>
      <c r="N647" s="361"/>
      <c r="O647" s="361"/>
      <c r="P647" s="361"/>
      <c r="Q647" s="361"/>
      <c r="R647" s="361"/>
      <c r="S647" s="361"/>
      <c r="T647" s="361"/>
      <c r="U647" s="361"/>
      <c r="V647" s="361"/>
      <c r="W647" s="361"/>
      <c r="X647" s="361"/>
      <c r="Y647" s="361"/>
      <c r="Z647" s="361"/>
      <c r="AA647" s="361"/>
      <c r="AB647" s="361"/>
      <c r="AC647" s="361"/>
      <c r="AD647" s="361"/>
      <c r="AE647" s="361"/>
      <c r="AF647" s="361"/>
      <c r="AG647" s="361"/>
      <c r="AH647" s="361"/>
      <c r="AI647" s="361"/>
      <c r="AJ647" s="361"/>
      <c r="AK647" s="361"/>
      <c r="AL647" s="361"/>
      <c r="AM647" s="361"/>
      <c r="AN647" s="361"/>
      <c r="AO647" s="361"/>
      <c r="AP647" s="361"/>
      <c r="AQ647" s="362"/>
      <c r="AR647" s="361"/>
      <c r="AS647" s="363"/>
      <c r="AT647" s="363"/>
      <c r="AU647" s="363"/>
      <c r="AV647" s="363"/>
      <c r="AW647" s="363"/>
      <c r="AX647" s="363"/>
      <c r="AY647" s="363"/>
      <c r="AZ647" s="364"/>
      <c r="BA647" s="364"/>
      <c r="BB647" s="364"/>
      <c r="BC647" s="364"/>
      <c r="BD647" s="364"/>
      <c r="BE647" s="364"/>
      <c r="BF647" s="364"/>
      <c r="BG647" s="364"/>
      <c r="BH647" s="364"/>
      <c r="BI647" s="364"/>
      <c r="BJ647" s="364"/>
      <c r="BK647" s="364"/>
      <c r="BL647" s="364"/>
      <c r="BM647" s="364"/>
      <c r="BN647" s="364"/>
      <c r="BO647" s="364"/>
    </row>
    <row r="648" spans="1:67" s="365" customFormat="1" ht="15.75">
      <c r="A648" s="221" t="s">
        <v>1741</v>
      </c>
      <c r="B648" s="204">
        <v>60</v>
      </c>
      <c r="C648" s="361"/>
      <c r="D648" s="361">
        <v>60</v>
      </c>
      <c r="E648" s="361"/>
      <c r="F648" s="361"/>
      <c r="G648" s="361"/>
      <c r="H648" s="361"/>
      <c r="I648" s="361"/>
      <c r="J648" s="361"/>
      <c r="K648" s="361"/>
      <c r="L648" s="361"/>
      <c r="M648" s="361"/>
      <c r="N648" s="361"/>
      <c r="O648" s="361"/>
      <c r="P648" s="361"/>
      <c r="Q648" s="361"/>
      <c r="R648" s="361"/>
      <c r="S648" s="361"/>
      <c r="T648" s="361"/>
      <c r="U648" s="361"/>
      <c r="V648" s="361"/>
      <c r="W648" s="361"/>
      <c r="X648" s="361"/>
      <c r="Y648" s="361"/>
      <c r="Z648" s="361"/>
      <c r="AA648" s="361"/>
      <c r="AB648" s="361"/>
      <c r="AC648" s="361"/>
      <c r="AD648" s="361"/>
      <c r="AE648" s="361"/>
      <c r="AF648" s="361"/>
      <c r="AG648" s="361"/>
      <c r="AH648" s="361"/>
      <c r="AI648" s="361"/>
      <c r="AJ648" s="361"/>
      <c r="AK648" s="361"/>
      <c r="AL648" s="361"/>
      <c r="AM648" s="361"/>
      <c r="AN648" s="361"/>
      <c r="AO648" s="361"/>
      <c r="AP648" s="361"/>
      <c r="AQ648" s="362"/>
      <c r="AR648" s="361"/>
      <c r="AS648" s="363"/>
      <c r="AT648" s="363"/>
      <c r="AU648" s="363"/>
      <c r="AV648" s="363"/>
      <c r="AW648" s="363"/>
      <c r="AX648" s="363"/>
      <c r="AY648" s="363"/>
      <c r="AZ648" s="364"/>
      <c r="BA648" s="364"/>
      <c r="BB648" s="364"/>
      <c r="BC648" s="364"/>
      <c r="BD648" s="364"/>
      <c r="BE648" s="364"/>
      <c r="BF648" s="364"/>
      <c r="BG648" s="364"/>
      <c r="BH648" s="364"/>
      <c r="BI648" s="364"/>
      <c r="BJ648" s="364"/>
      <c r="BK648" s="364"/>
      <c r="BL648" s="364"/>
      <c r="BM648" s="364"/>
      <c r="BN648" s="364"/>
      <c r="BO648" s="364"/>
    </row>
    <row r="649" spans="1:67" s="365" customFormat="1" ht="15.75">
      <c r="A649" s="221" t="s">
        <v>1928</v>
      </c>
      <c r="B649" s="204">
        <v>30</v>
      </c>
      <c r="C649" s="361">
        <v>30</v>
      </c>
      <c r="D649" s="361"/>
      <c r="E649" s="361"/>
      <c r="F649" s="361"/>
      <c r="G649" s="361"/>
      <c r="H649" s="361"/>
      <c r="I649" s="361"/>
      <c r="J649" s="361"/>
      <c r="K649" s="361"/>
      <c r="L649" s="361"/>
      <c r="M649" s="361"/>
      <c r="N649" s="361"/>
      <c r="O649" s="361"/>
      <c r="P649" s="361"/>
      <c r="Q649" s="361"/>
      <c r="R649" s="361"/>
      <c r="S649" s="361"/>
      <c r="T649" s="361"/>
      <c r="U649" s="361"/>
      <c r="V649" s="361"/>
      <c r="W649" s="361"/>
      <c r="X649" s="361"/>
      <c r="Y649" s="361"/>
      <c r="Z649" s="361"/>
      <c r="AA649" s="361"/>
      <c r="AB649" s="361"/>
      <c r="AC649" s="361"/>
      <c r="AD649" s="361"/>
      <c r="AE649" s="361"/>
      <c r="AF649" s="361"/>
      <c r="AG649" s="361"/>
      <c r="AH649" s="361"/>
      <c r="AI649" s="361"/>
      <c r="AJ649" s="361"/>
      <c r="AK649" s="361"/>
      <c r="AL649" s="361"/>
      <c r="AM649" s="361"/>
      <c r="AN649" s="361"/>
      <c r="AO649" s="361"/>
      <c r="AP649" s="361"/>
      <c r="AQ649" s="362"/>
      <c r="AR649" s="361"/>
      <c r="AS649" s="363"/>
      <c r="AT649" s="363"/>
      <c r="AU649" s="363"/>
      <c r="AV649" s="363"/>
      <c r="AW649" s="363"/>
      <c r="AX649" s="363"/>
      <c r="AY649" s="363"/>
      <c r="AZ649" s="364"/>
      <c r="BA649" s="364"/>
      <c r="BB649" s="364"/>
      <c r="BC649" s="364"/>
      <c r="BD649" s="364"/>
      <c r="BE649" s="364"/>
      <c r="BF649" s="364"/>
      <c r="BG649" s="364"/>
      <c r="BH649" s="364"/>
      <c r="BI649" s="364"/>
      <c r="BJ649" s="364"/>
      <c r="BK649" s="364"/>
      <c r="BL649" s="364"/>
      <c r="BM649" s="364"/>
      <c r="BN649" s="364"/>
      <c r="BO649" s="364"/>
    </row>
    <row r="650" spans="1:67" s="365" customFormat="1" ht="15.75">
      <c r="A650" s="221" t="s">
        <v>1929</v>
      </c>
      <c r="B650" s="204">
        <v>10</v>
      </c>
      <c r="C650" s="361"/>
      <c r="D650" s="361"/>
      <c r="E650" s="361"/>
      <c r="F650" s="361">
        <v>10</v>
      </c>
      <c r="G650" s="361"/>
      <c r="H650" s="361"/>
      <c r="I650" s="361"/>
      <c r="J650" s="361"/>
      <c r="K650" s="361"/>
      <c r="L650" s="361"/>
      <c r="M650" s="361"/>
      <c r="N650" s="361"/>
      <c r="O650" s="361"/>
      <c r="P650" s="361"/>
      <c r="Q650" s="361"/>
      <c r="R650" s="361"/>
      <c r="S650" s="361"/>
      <c r="T650" s="361"/>
      <c r="U650" s="361"/>
      <c r="V650" s="361"/>
      <c r="W650" s="361"/>
      <c r="X650" s="361"/>
      <c r="Y650" s="361"/>
      <c r="Z650" s="361"/>
      <c r="AA650" s="361"/>
      <c r="AB650" s="361"/>
      <c r="AC650" s="361"/>
      <c r="AD650" s="361"/>
      <c r="AE650" s="361"/>
      <c r="AF650" s="361"/>
      <c r="AG650" s="361"/>
      <c r="AH650" s="361"/>
      <c r="AI650" s="361"/>
      <c r="AJ650" s="361"/>
      <c r="AK650" s="361"/>
      <c r="AL650" s="361"/>
      <c r="AM650" s="361"/>
      <c r="AN650" s="361"/>
      <c r="AO650" s="361"/>
      <c r="AP650" s="361"/>
      <c r="AQ650" s="362"/>
      <c r="AR650" s="361"/>
      <c r="AS650" s="363"/>
      <c r="AT650" s="363"/>
      <c r="AU650" s="363"/>
      <c r="AV650" s="363"/>
      <c r="AW650" s="363"/>
      <c r="AX650" s="363"/>
      <c r="AY650" s="363"/>
      <c r="AZ650" s="364"/>
      <c r="BA650" s="364"/>
      <c r="BB650" s="364"/>
      <c r="BC650" s="364"/>
      <c r="BD650" s="364"/>
      <c r="BE650" s="364"/>
      <c r="BF650" s="364"/>
      <c r="BG650" s="364"/>
      <c r="BH650" s="364"/>
      <c r="BI650" s="364"/>
      <c r="BJ650" s="364"/>
      <c r="BK650" s="364"/>
      <c r="BL650" s="364"/>
      <c r="BM650" s="364"/>
      <c r="BN650" s="364"/>
      <c r="BO650" s="364"/>
    </row>
    <row r="651" spans="1:67" s="260" customFormat="1">
      <c r="A651" s="219" t="s">
        <v>1930</v>
      </c>
      <c r="B651" s="202">
        <f>SUM(B652:B658)</f>
        <v>300</v>
      </c>
      <c r="C651" s="256"/>
      <c r="D651" s="256"/>
      <c r="E651" s="256">
        <v>30</v>
      </c>
      <c r="F651" s="256"/>
      <c r="G651" s="256"/>
      <c r="H651" s="256"/>
      <c r="I651" s="256">
        <v>50</v>
      </c>
      <c r="J651" s="256"/>
      <c r="K651" s="256"/>
      <c r="L651" s="256"/>
      <c r="M651" s="256"/>
      <c r="N651" s="256"/>
      <c r="O651" s="256"/>
      <c r="P651" s="256">
        <v>40</v>
      </c>
      <c r="Q651" s="256"/>
      <c r="R651" s="256"/>
      <c r="S651" s="256"/>
      <c r="T651" s="256"/>
      <c r="U651" s="256"/>
      <c r="V651" s="256"/>
      <c r="W651" s="256"/>
      <c r="X651" s="256"/>
      <c r="Y651" s="256"/>
      <c r="Z651" s="256"/>
      <c r="AA651" s="256">
        <v>60</v>
      </c>
      <c r="AB651" s="256"/>
      <c r="AC651" s="256"/>
      <c r="AD651" s="256">
        <v>30</v>
      </c>
      <c r="AE651" s="256"/>
      <c r="AF651" s="256"/>
      <c r="AG651" s="256"/>
      <c r="AH651" s="256"/>
      <c r="AI651" s="256"/>
      <c r="AJ651" s="256"/>
      <c r="AK651" s="256"/>
      <c r="AL651" s="256">
        <v>50</v>
      </c>
      <c r="AM651" s="256"/>
      <c r="AN651" s="256"/>
      <c r="AO651" s="256"/>
      <c r="AP651" s="256">
        <v>40</v>
      </c>
      <c r="AQ651" s="257"/>
      <c r="AR651" s="256"/>
      <c r="AS651" s="258"/>
      <c r="AT651" s="258"/>
      <c r="AU651" s="258"/>
      <c r="AV651" s="258"/>
      <c r="AW651" s="258"/>
      <c r="AX651" s="258"/>
      <c r="AY651" s="258"/>
      <c r="AZ651" s="259"/>
      <c r="BA651" s="259"/>
      <c r="BB651" s="259"/>
      <c r="BC651" s="259"/>
      <c r="BD651" s="259"/>
      <c r="BE651" s="259"/>
      <c r="BF651" s="259"/>
      <c r="BG651" s="259"/>
      <c r="BH651" s="259"/>
      <c r="BI651" s="259"/>
      <c r="BJ651" s="259"/>
      <c r="BK651" s="259"/>
      <c r="BL651" s="259"/>
      <c r="BM651" s="259"/>
      <c r="BN651" s="259"/>
      <c r="BO651" s="259"/>
    </row>
    <row r="652" spans="1:67" s="265" customFormat="1">
      <c r="A652" s="222" t="s">
        <v>1931</v>
      </c>
      <c r="B652" s="204">
        <v>40</v>
      </c>
      <c r="C652" s="261"/>
      <c r="D652" s="261"/>
      <c r="E652" s="261"/>
      <c r="F652" s="261"/>
      <c r="G652" s="261"/>
      <c r="H652" s="261"/>
      <c r="I652" s="261"/>
      <c r="J652" s="261"/>
      <c r="K652" s="261"/>
      <c r="L652" s="261"/>
      <c r="M652" s="261"/>
      <c r="N652" s="261"/>
      <c r="O652" s="261"/>
      <c r="P652" s="261">
        <v>40</v>
      </c>
      <c r="Q652" s="261"/>
      <c r="R652" s="261"/>
      <c r="S652" s="261"/>
      <c r="T652" s="261"/>
      <c r="U652" s="261"/>
      <c r="V652" s="261"/>
      <c r="W652" s="261"/>
      <c r="X652" s="261"/>
      <c r="Y652" s="261"/>
      <c r="Z652" s="261"/>
      <c r="AA652" s="261"/>
      <c r="AB652" s="261"/>
      <c r="AC652" s="261"/>
      <c r="AD652" s="261"/>
      <c r="AE652" s="261"/>
      <c r="AF652" s="261"/>
      <c r="AG652" s="261"/>
      <c r="AH652" s="261"/>
      <c r="AI652" s="261"/>
      <c r="AJ652" s="261"/>
      <c r="AK652" s="261"/>
      <c r="AL652" s="261"/>
      <c r="AM652" s="261"/>
      <c r="AN652" s="261"/>
      <c r="AO652" s="261"/>
      <c r="AP652" s="261"/>
      <c r="AQ652" s="262"/>
      <c r="AR652" s="261"/>
      <c r="AS652" s="263"/>
      <c r="AT652" s="263"/>
      <c r="AU652" s="263"/>
      <c r="AV652" s="263"/>
      <c r="AW652" s="263"/>
      <c r="AX652" s="263"/>
      <c r="AY652" s="263"/>
      <c r="AZ652" s="264"/>
      <c r="BA652" s="264"/>
      <c r="BB652" s="264"/>
      <c r="BC652" s="264"/>
      <c r="BD652" s="264"/>
      <c r="BE652" s="264"/>
      <c r="BF652" s="264"/>
      <c r="BG652" s="264"/>
      <c r="BH652" s="264"/>
      <c r="BI652" s="264"/>
      <c r="BJ652" s="264"/>
      <c r="BK652" s="264"/>
      <c r="BL652" s="264"/>
      <c r="BM652" s="264"/>
      <c r="BN652" s="264"/>
      <c r="BO652" s="264"/>
    </row>
    <row r="653" spans="1:67" s="265" customFormat="1">
      <c r="A653" s="222" t="s">
        <v>1644</v>
      </c>
      <c r="B653" s="204">
        <v>30</v>
      </c>
      <c r="C653" s="261"/>
      <c r="D653" s="261"/>
      <c r="E653" s="261">
        <v>30</v>
      </c>
      <c r="F653" s="261"/>
      <c r="G653" s="261"/>
      <c r="H653" s="261"/>
      <c r="I653" s="261"/>
      <c r="J653" s="261"/>
      <c r="K653" s="261"/>
      <c r="L653" s="261"/>
      <c r="M653" s="261"/>
      <c r="N653" s="261"/>
      <c r="O653" s="261"/>
      <c r="P653" s="261"/>
      <c r="Q653" s="261"/>
      <c r="R653" s="261"/>
      <c r="S653" s="261"/>
      <c r="T653" s="261"/>
      <c r="U653" s="261"/>
      <c r="V653" s="261"/>
      <c r="W653" s="261"/>
      <c r="X653" s="261"/>
      <c r="Y653" s="261"/>
      <c r="Z653" s="261"/>
      <c r="AA653" s="261"/>
      <c r="AB653" s="261"/>
      <c r="AC653" s="261"/>
      <c r="AD653" s="261"/>
      <c r="AE653" s="261"/>
      <c r="AF653" s="261"/>
      <c r="AG653" s="261"/>
      <c r="AH653" s="261"/>
      <c r="AI653" s="261"/>
      <c r="AJ653" s="261"/>
      <c r="AK653" s="261"/>
      <c r="AL653" s="261"/>
      <c r="AM653" s="261"/>
      <c r="AN653" s="261"/>
      <c r="AO653" s="261"/>
      <c r="AP653" s="261"/>
      <c r="AQ653" s="262"/>
      <c r="AR653" s="261"/>
      <c r="AS653" s="263"/>
      <c r="AT653" s="263"/>
      <c r="AU653" s="263"/>
      <c r="AV653" s="263"/>
      <c r="AW653" s="263"/>
      <c r="AX653" s="263"/>
      <c r="AY653" s="263"/>
      <c r="AZ653" s="264"/>
      <c r="BA653" s="264"/>
      <c r="BB653" s="264"/>
      <c r="BC653" s="264"/>
      <c r="BD653" s="264"/>
      <c r="BE653" s="264"/>
      <c r="BF653" s="264"/>
      <c r="BG653" s="264"/>
      <c r="BH653" s="264"/>
      <c r="BI653" s="264"/>
      <c r="BJ653" s="264"/>
      <c r="BK653" s="264"/>
      <c r="BL653" s="264"/>
      <c r="BM653" s="264"/>
      <c r="BN653" s="264"/>
      <c r="BO653" s="264"/>
    </row>
    <row r="654" spans="1:67" s="265" customFormat="1">
      <c r="A654" s="222" t="s">
        <v>1494</v>
      </c>
      <c r="B654" s="204">
        <v>40</v>
      </c>
      <c r="C654" s="261"/>
      <c r="D654" s="261"/>
      <c r="E654" s="261"/>
      <c r="F654" s="261"/>
      <c r="G654" s="261"/>
      <c r="H654" s="261"/>
      <c r="I654" s="261"/>
      <c r="J654" s="261"/>
      <c r="K654" s="261"/>
      <c r="L654" s="261"/>
      <c r="M654" s="261"/>
      <c r="N654" s="261"/>
      <c r="O654" s="261"/>
      <c r="P654" s="261"/>
      <c r="Q654" s="261"/>
      <c r="R654" s="261"/>
      <c r="S654" s="261"/>
      <c r="T654" s="261"/>
      <c r="U654" s="261"/>
      <c r="V654" s="261"/>
      <c r="W654" s="261"/>
      <c r="X654" s="261"/>
      <c r="Y654" s="261"/>
      <c r="Z654" s="261"/>
      <c r="AA654" s="261"/>
      <c r="AB654" s="261"/>
      <c r="AC654" s="261"/>
      <c r="AD654" s="261"/>
      <c r="AE654" s="261"/>
      <c r="AF654" s="261"/>
      <c r="AG654" s="261"/>
      <c r="AH654" s="261"/>
      <c r="AI654" s="261"/>
      <c r="AJ654" s="261"/>
      <c r="AK654" s="261"/>
      <c r="AL654" s="261"/>
      <c r="AM654" s="261"/>
      <c r="AN654" s="261"/>
      <c r="AO654" s="261"/>
      <c r="AP654" s="261">
        <v>40</v>
      </c>
      <c r="AQ654" s="262"/>
      <c r="AR654" s="261"/>
      <c r="AS654" s="263"/>
      <c r="AT654" s="263"/>
      <c r="AU654" s="263"/>
      <c r="AV654" s="263"/>
      <c r="AW654" s="263"/>
      <c r="AX654" s="263"/>
      <c r="AY654" s="263"/>
      <c r="AZ654" s="264"/>
      <c r="BA654" s="264"/>
      <c r="BB654" s="264"/>
      <c r="BC654" s="264"/>
      <c r="BD654" s="264"/>
      <c r="BE654" s="264"/>
      <c r="BF654" s="264"/>
      <c r="BG654" s="264"/>
      <c r="BH654" s="264"/>
      <c r="BI654" s="264"/>
      <c r="BJ654" s="264"/>
      <c r="BK654" s="264"/>
      <c r="BL654" s="264"/>
      <c r="BM654" s="264"/>
      <c r="BN654" s="264"/>
      <c r="BO654" s="264"/>
    </row>
    <row r="655" spans="1:67" s="265" customFormat="1">
      <c r="A655" s="222" t="s">
        <v>1689</v>
      </c>
      <c r="B655" s="204">
        <v>60</v>
      </c>
      <c r="C655" s="261"/>
      <c r="D655" s="261"/>
      <c r="E655" s="261"/>
      <c r="F655" s="261"/>
      <c r="G655" s="261"/>
      <c r="H655" s="261"/>
      <c r="I655" s="261"/>
      <c r="J655" s="261"/>
      <c r="K655" s="261"/>
      <c r="L655" s="261"/>
      <c r="M655" s="261"/>
      <c r="N655" s="261"/>
      <c r="O655" s="261"/>
      <c r="P655" s="261"/>
      <c r="Q655" s="261"/>
      <c r="R655" s="261"/>
      <c r="S655" s="261"/>
      <c r="T655" s="261"/>
      <c r="U655" s="261"/>
      <c r="V655" s="261"/>
      <c r="W655" s="261"/>
      <c r="X655" s="261"/>
      <c r="Y655" s="261"/>
      <c r="Z655" s="261"/>
      <c r="AA655" s="261">
        <v>60</v>
      </c>
      <c r="AB655" s="261"/>
      <c r="AC655" s="261"/>
      <c r="AD655" s="261"/>
      <c r="AE655" s="261"/>
      <c r="AF655" s="261"/>
      <c r="AG655" s="261"/>
      <c r="AH655" s="261"/>
      <c r="AI655" s="261"/>
      <c r="AJ655" s="261"/>
      <c r="AK655" s="261"/>
      <c r="AL655" s="261"/>
      <c r="AM655" s="261"/>
      <c r="AN655" s="261"/>
      <c r="AO655" s="261"/>
      <c r="AP655" s="261"/>
      <c r="AQ655" s="262"/>
      <c r="AR655" s="261"/>
      <c r="AS655" s="263"/>
      <c r="AT655" s="263"/>
      <c r="AU655" s="263"/>
      <c r="AV655" s="263"/>
      <c r="AW655" s="263"/>
      <c r="AX655" s="263"/>
      <c r="AY655" s="263"/>
      <c r="AZ655" s="264"/>
      <c r="BA655" s="264"/>
      <c r="BB655" s="264"/>
      <c r="BC655" s="264"/>
      <c r="BD655" s="264"/>
      <c r="BE655" s="264"/>
      <c r="BF655" s="264"/>
      <c r="BG655" s="264"/>
      <c r="BH655" s="264"/>
      <c r="BI655" s="264"/>
      <c r="BJ655" s="264"/>
      <c r="BK655" s="264"/>
      <c r="BL655" s="264"/>
      <c r="BM655" s="264"/>
      <c r="BN655" s="264"/>
      <c r="BO655" s="264"/>
    </row>
    <row r="656" spans="1:67" s="265" customFormat="1">
      <c r="A656" s="222" t="s">
        <v>1557</v>
      </c>
      <c r="B656" s="204">
        <v>50</v>
      </c>
      <c r="C656" s="261"/>
      <c r="D656" s="261"/>
      <c r="E656" s="261"/>
      <c r="F656" s="261"/>
      <c r="G656" s="261"/>
      <c r="H656" s="261"/>
      <c r="I656" s="261">
        <v>50</v>
      </c>
      <c r="J656" s="261"/>
      <c r="K656" s="261"/>
      <c r="L656" s="261"/>
      <c r="M656" s="261"/>
      <c r="N656" s="261"/>
      <c r="O656" s="261"/>
      <c r="P656" s="261"/>
      <c r="Q656" s="261"/>
      <c r="R656" s="261"/>
      <c r="S656" s="261"/>
      <c r="T656" s="261"/>
      <c r="U656" s="261"/>
      <c r="V656" s="261"/>
      <c r="W656" s="261"/>
      <c r="X656" s="261"/>
      <c r="Y656" s="261"/>
      <c r="Z656" s="261"/>
      <c r="AA656" s="261"/>
      <c r="AB656" s="261"/>
      <c r="AC656" s="261"/>
      <c r="AD656" s="261"/>
      <c r="AE656" s="261"/>
      <c r="AF656" s="261"/>
      <c r="AG656" s="261"/>
      <c r="AH656" s="261"/>
      <c r="AI656" s="261"/>
      <c r="AJ656" s="261"/>
      <c r="AK656" s="261"/>
      <c r="AL656" s="261"/>
      <c r="AM656" s="261"/>
      <c r="AN656" s="261"/>
      <c r="AO656" s="261"/>
      <c r="AP656" s="261"/>
      <c r="AQ656" s="262"/>
      <c r="AR656" s="261"/>
      <c r="AS656" s="263"/>
      <c r="AT656" s="263"/>
      <c r="AU656" s="263"/>
      <c r="AV656" s="263"/>
      <c r="AW656" s="263"/>
      <c r="AX656" s="263"/>
      <c r="AY656" s="263"/>
      <c r="AZ656" s="264"/>
      <c r="BA656" s="264"/>
      <c r="BB656" s="264"/>
      <c r="BC656" s="264"/>
      <c r="BD656" s="264"/>
      <c r="BE656" s="264"/>
      <c r="BF656" s="264"/>
      <c r="BG656" s="264"/>
      <c r="BH656" s="264"/>
      <c r="BI656" s="264"/>
      <c r="BJ656" s="264"/>
      <c r="BK656" s="264"/>
      <c r="BL656" s="264"/>
      <c r="BM656" s="264"/>
      <c r="BN656" s="264"/>
      <c r="BO656" s="264"/>
    </row>
    <row r="657" spans="1:67" s="265" customFormat="1">
      <c r="A657" s="222" t="s">
        <v>1932</v>
      </c>
      <c r="B657" s="204">
        <v>50</v>
      </c>
      <c r="C657" s="261"/>
      <c r="D657" s="261"/>
      <c r="E657" s="261"/>
      <c r="F657" s="261"/>
      <c r="G657" s="261"/>
      <c r="H657" s="261"/>
      <c r="I657" s="261"/>
      <c r="J657" s="261"/>
      <c r="K657" s="261"/>
      <c r="L657" s="261"/>
      <c r="M657" s="261"/>
      <c r="N657" s="261"/>
      <c r="O657" s="261"/>
      <c r="P657" s="261"/>
      <c r="Q657" s="261"/>
      <c r="R657" s="261"/>
      <c r="S657" s="261"/>
      <c r="T657" s="261"/>
      <c r="U657" s="261"/>
      <c r="V657" s="261"/>
      <c r="W657" s="261"/>
      <c r="X657" s="261"/>
      <c r="Y657" s="261"/>
      <c r="Z657" s="261"/>
      <c r="AA657" s="261"/>
      <c r="AB657" s="261"/>
      <c r="AC657" s="261"/>
      <c r="AD657" s="261"/>
      <c r="AE657" s="261"/>
      <c r="AF657" s="261"/>
      <c r="AG657" s="261"/>
      <c r="AH657" s="261"/>
      <c r="AI657" s="261"/>
      <c r="AJ657" s="261"/>
      <c r="AK657" s="261"/>
      <c r="AL657" s="261">
        <v>50</v>
      </c>
      <c r="AM657" s="261"/>
      <c r="AN657" s="261"/>
      <c r="AO657" s="261"/>
      <c r="AP657" s="261"/>
      <c r="AQ657" s="262"/>
      <c r="AR657" s="261"/>
      <c r="AS657" s="263"/>
      <c r="AT657" s="263"/>
      <c r="AU657" s="263"/>
      <c r="AV657" s="263"/>
      <c r="AW657" s="263"/>
      <c r="AX657" s="263"/>
      <c r="AY657" s="263"/>
      <c r="AZ657" s="264"/>
      <c r="BA657" s="264"/>
      <c r="BB657" s="264"/>
      <c r="BC657" s="264"/>
      <c r="BD657" s="264"/>
      <c r="BE657" s="264"/>
      <c r="BF657" s="264"/>
      <c r="BG657" s="264"/>
      <c r="BH657" s="264"/>
      <c r="BI657" s="264"/>
      <c r="BJ657" s="264"/>
      <c r="BK657" s="264"/>
      <c r="BL657" s="264"/>
      <c r="BM657" s="264"/>
      <c r="BN657" s="264"/>
      <c r="BO657" s="264"/>
    </row>
    <row r="658" spans="1:67" s="265" customFormat="1">
      <c r="A658" s="222" t="s">
        <v>1933</v>
      </c>
      <c r="B658" s="204">
        <v>30</v>
      </c>
      <c r="C658" s="261"/>
      <c r="D658" s="261"/>
      <c r="E658" s="261"/>
      <c r="F658" s="261"/>
      <c r="G658" s="261"/>
      <c r="H658" s="261"/>
      <c r="I658" s="261"/>
      <c r="J658" s="261"/>
      <c r="K658" s="261"/>
      <c r="L658" s="261"/>
      <c r="M658" s="261"/>
      <c r="N658" s="261"/>
      <c r="O658" s="261"/>
      <c r="P658" s="261"/>
      <c r="Q658" s="261"/>
      <c r="R658" s="261"/>
      <c r="S658" s="261"/>
      <c r="T658" s="261"/>
      <c r="U658" s="261"/>
      <c r="V658" s="261"/>
      <c r="W658" s="261"/>
      <c r="X658" s="261"/>
      <c r="Y658" s="261"/>
      <c r="Z658" s="261"/>
      <c r="AA658" s="261"/>
      <c r="AB658" s="261"/>
      <c r="AC658" s="261"/>
      <c r="AD658" s="261">
        <v>30</v>
      </c>
      <c r="AE658" s="261"/>
      <c r="AF658" s="261"/>
      <c r="AG658" s="261"/>
      <c r="AH658" s="261"/>
      <c r="AI658" s="261"/>
      <c r="AJ658" s="261"/>
      <c r="AK658" s="261"/>
      <c r="AL658" s="261"/>
      <c r="AM658" s="261"/>
      <c r="AN658" s="261"/>
      <c r="AO658" s="261"/>
      <c r="AP658" s="261"/>
      <c r="AQ658" s="262"/>
      <c r="AR658" s="261"/>
      <c r="AS658" s="263"/>
      <c r="AT658" s="263"/>
      <c r="AU658" s="263"/>
      <c r="AV658" s="263"/>
      <c r="AW658" s="263"/>
      <c r="AX658" s="263"/>
      <c r="AY658" s="263"/>
      <c r="AZ658" s="264"/>
      <c r="BA658" s="264"/>
      <c r="BB658" s="264"/>
      <c r="BC658" s="264"/>
      <c r="BD658" s="264"/>
      <c r="BE658" s="264"/>
      <c r="BF658" s="264"/>
      <c r="BG658" s="264"/>
      <c r="BH658" s="264"/>
      <c r="BI658" s="264"/>
      <c r="BJ658" s="264"/>
      <c r="BK658" s="264"/>
      <c r="BL658" s="264"/>
      <c r="BM658" s="264"/>
      <c r="BN658" s="264"/>
      <c r="BO658" s="264"/>
    </row>
    <row r="659" spans="1:67" s="260" customFormat="1">
      <c r="A659" s="223" t="s">
        <v>1934</v>
      </c>
      <c r="B659" s="202">
        <f>SUM(B660:B661)</f>
        <v>110</v>
      </c>
      <c r="C659" s="256"/>
      <c r="D659" s="256"/>
      <c r="E659" s="256"/>
      <c r="F659" s="256"/>
      <c r="G659" s="256"/>
      <c r="H659" s="256">
        <v>70</v>
      </c>
      <c r="I659" s="256">
        <v>40</v>
      </c>
      <c r="J659" s="256"/>
      <c r="K659" s="256"/>
      <c r="L659" s="256"/>
      <c r="M659" s="256"/>
      <c r="N659" s="256"/>
      <c r="O659" s="256"/>
      <c r="P659" s="256"/>
      <c r="Q659" s="256"/>
      <c r="R659" s="256"/>
      <c r="S659" s="256"/>
      <c r="T659" s="256"/>
      <c r="U659" s="256"/>
      <c r="V659" s="256"/>
      <c r="W659" s="256"/>
      <c r="X659" s="256"/>
      <c r="Y659" s="256"/>
      <c r="Z659" s="256"/>
      <c r="AA659" s="256"/>
      <c r="AB659" s="256"/>
      <c r="AC659" s="256"/>
      <c r="AD659" s="256"/>
      <c r="AE659" s="256"/>
      <c r="AF659" s="256"/>
      <c r="AG659" s="256"/>
      <c r="AH659" s="256"/>
      <c r="AI659" s="256"/>
      <c r="AJ659" s="256"/>
      <c r="AK659" s="256"/>
      <c r="AL659" s="256"/>
      <c r="AM659" s="256"/>
      <c r="AN659" s="256"/>
      <c r="AO659" s="256"/>
      <c r="AP659" s="256"/>
      <c r="AQ659" s="257"/>
      <c r="AR659" s="256"/>
      <c r="AS659" s="258"/>
      <c r="AT659" s="258"/>
      <c r="AU659" s="258"/>
      <c r="AV659" s="258"/>
      <c r="AW659" s="258"/>
      <c r="AX659" s="258"/>
      <c r="AY659" s="258"/>
      <c r="AZ659" s="259"/>
      <c r="BA659" s="259"/>
      <c r="BB659" s="259"/>
      <c r="BC659" s="259"/>
      <c r="BD659" s="259"/>
      <c r="BE659" s="259"/>
      <c r="BF659" s="259"/>
      <c r="BG659" s="259"/>
      <c r="BH659" s="259"/>
      <c r="BI659" s="259"/>
      <c r="BJ659" s="259"/>
      <c r="BK659" s="259"/>
      <c r="BL659" s="259"/>
      <c r="BM659" s="259"/>
      <c r="BN659" s="259"/>
      <c r="BO659" s="259"/>
    </row>
    <row r="660" spans="1:67">
      <c r="A660" s="224" t="s">
        <v>117</v>
      </c>
      <c r="B660" s="211">
        <v>70</v>
      </c>
      <c r="C660" s="272"/>
      <c r="D660" s="272"/>
      <c r="E660" s="272"/>
      <c r="F660" s="272"/>
      <c r="G660" s="272"/>
      <c r="H660" s="272">
        <v>70</v>
      </c>
      <c r="I660" s="272"/>
      <c r="J660" s="272"/>
      <c r="K660" s="272"/>
      <c r="L660" s="272"/>
      <c r="M660" s="272"/>
      <c r="N660" s="272"/>
      <c r="O660" s="272"/>
      <c r="P660" s="272"/>
      <c r="Q660" s="272"/>
      <c r="R660" s="272"/>
      <c r="S660" s="272"/>
      <c r="T660" s="272"/>
      <c r="U660" s="272"/>
      <c r="V660" s="272"/>
      <c r="W660" s="272"/>
      <c r="X660" s="272"/>
      <c r="Y660" s="272"/>
      <c r="Z660" s="272"/>
      <c r="AA660" s="272"/>
      <c r="AB660" s="272"/>
      <c r="AC660" s="272"/>
      <c r="AD660" s="272"/>
      <c r="AE660" s="272"/>
      <c r="AF660" s="272"/>
      <c r="AG660" s="272"/>
      <c r="AH660" s="272"/>
      <c r="AI660" s="272"/>
      <c r="AJ660" s="272"/>
      <c r="AK660" s="272"/>
      <c r="AL660" s="272"/>
      <c r="AM660" s="272"/>
      <c r="AN660" s="272"/>
      <c r="AO660" s="272"/>
      <c r="AP660" s="272"/>
      <c r="AQ660" s="273"/>
      <c r="AR660" s="272"/>
    </row>
    <row r="661" spans="1:67">
      <c r="A661" s="224" t="s">
        <v>213</v>
      </c>
      <c r="B661" s="211">
        <v>40</v>
      </c>
      <c r="C661" s="272"/>
      <c r="D661" s="272"/>
      <c r="E661" s="272"/>
      <c r="F661" s="272"/>
      <c r="G661" s="272"/>
      <c r="H661" s="272"/>
      <c r="I661" s="272">
        <v>40</v>
      </c>
      <c r="J661" s="272"/>
      <c r="K661" s="272"/>
      <c r="L661" s="272"/>
      <c r="M661" s="272"/>
      <c r="N661" s="272"/>
      <c r="O661" s="272"/>
      <c r="P661" s="272"/>
      <c r="Q661" s="272"/>
      <c r="R661" s="272"/>
      <c r="S661" s="272"/>
      <c r="T661" s="272"/>
      <c r="U661" s="272"/>
      <c r="V661" s="272"/>
      <c r="W661" s="272"/>
      <c r="X661" s="272"/>
      <c r="Y661" s="272"/>
      <c r="Z661" s="272"/>
      <c r="AA661" s="272"/>
      <c r="AB661" s="272"/>
      <c r="AC661" s="272"/>
      <c r="AD661" s="272"/>
      <c r="AE661" s="272"/>
      <c r="AF661" s="272"/>
      <c r="AG661" s="272"/>
      <c r="AH661" s="272"/>
      <c r="AI661" s="272"/>
      <c r="AJ661" s="272"/>
      <c r="AK661" s="272"/>
      <c r="AL661" s="272"/>
      <c r="AM661" s="272"/>
      <c r="AN661" s="272"/>
      <c r="AO661" s="272"/>
      <c r="AP661" s="272"/>
      <c r="AQ661" s="273"/>
      <c r="AR661" s="272"/>
    </row>
    <row r="662" spans="1:67" s="260" customFormat="1">
      <c r="A662" s="219" t="s">
        <v>1935</v>
      </c>
      <c r="B662" s="202">
        <f>SUM(B663)</f>
        <v>60</v>
      </c>
      <c r="C662" s="256"/>
      <c r="D662" s="256"/>
      <c r="E662" s="256"/>
      <c r="F662" s="256"/>
      <c r="G662" s="256"/>
      <c r="H662" s="256"/>
      <c r="I662" s="256"/>
      <c r="J662" s="256"/>
      <c r="K662" s="256"/>
      <c r="L662" s="256"/>
      <c r="M662" s="256"/>
      <c r="N662" s="256"/>
      <c r="O662" s="256"/>
      <c r="P662" s="256"/>
      <c r="Q662" s="256"/>
      <c r="R662" s="256"/>
      <c r="S662" s="256"/>
      <c r="T662" s="256"/>
      <c r="U662" s="256"/>
      <c r="V662" s="256"/>
      <c r="W662" s="256"/>
      <c r="X662" s="256"/>
      <c r="Y662" s="256"/>
      <c r="Z662" s="256"/>
      <c r="AA662" s="256"/>
      <c r="AB662" s="256"/>
      <c r="AC662" s="256"/>
      <c r="AD662" s="256">
        <v>60</v>
      </c>
      <c r="AE662" s="256"/>
      <c r="AF662" s="256"/>
      <c r="AG662" s="256"/>
      <c r="AH662" s="256"/>
      <c r="AI662" s="256"/>
      <c r="AJ662" s="256"/>
      <c r="AK662" s="256"/>
      <c r="AL662" s="256"/>
      <c r="AM662" s="256"/>
      <c r="AN662" s="256"/>
      <c r="AO662" s="256"/>
      <c r="AP662" s="256"/>
      <c r="AQ662" s="257"/>
      <c r="AR662" s="256"/>
      <c r="AS662" s="258"/>
      <c r="AT662" s="258"/>
      <c r="AU662" s="258"/>
      <c r="AV662" s="258"/>
      <c r="AW662" s="258"/>
      <c r="AX662" s="258"/>
      <c r="AY662" s="258"/>
      <c r="AZ662" s="259"/>
      <c r="BA662" s="259"/>
      <c r="BB662" s="259"/>
      <c r="BC662" s="259"/>
      <c r="BD662" s="259"/>
      <c r="BE662" s="259"/>
      <c r="BF662" s="259"/>
      <c r="BG662" s="259"/>
      <c r="BH662" s="259"/>
      <c r="BI662" s="259"/>
      <c r="BJ662" s="259"/>
      <c r="BK662" s="259"/>
      <c r="BL662" s="259"/>
      <c r="BM662" s="259"/>
      <c r="BN662" s="259"/>
      <c r="BO662" s="259"/>
    </row>
    <row r="663" spans="1:67">
      <c r="A663" s="218" t="s">
        <v>1936</v>
      </c>
      <c r="B663" s="211">
        <v>60</v>
      </c>
      <c r="C663" s="272"/>
      <c r="D663" s="272"/>
      <c r="E663" s="272"/>
      <c r="F663" s="272"/>
      <c r="G663" s="272"/>
      <c r="H663" s="272"/>
      <c r="I663" s="272"/>
      <c r="J663" s="272"/>
      <c r="K663" s="272"/>
      <c r="L663" s="272"/>
      <c r="M663" s="272"/>
      <c r="N663" s="272"/>
      <c r="O663" s="272"/>
      <c r="P663" s="272"/>
      <c r="Q663" s="272"/>
      <c r="R663" s="272"/>
      <c r="S663" s="272"/>
      <c r="T663" s="272"/>
      <c r="U663" s="272"/>
      <c r="V663" s="272"/>
      <c r="W663" s="272"/>
      <c r="X663" s="272"/>
      <c r="Y663" s="272"/>
      <c r="Z663" s="272"/>
      <c r="AA663" s="272"/>
      <c r="AB663" s="272"/>
      <c r="AC663" s="272"/>
      <c r="AD663" s="272">
        <v>60</v>
      </c>
      <c r="AE663" s="272"/>
      <c r="AF663" s="272"/>
      <c r="AG663" s="272"/>
      <c r="AH663" s="272"/>
      <c r="AI663" s="272"/>
      <c r="AJ663" s="272"/>
      <c r="AK663" s="272"/>
      <c r="AL663" s="272"/>
      <c r="AM663" s="272"/>
      <c r="AN663" s="272"/>
      <c r="AO663" s="272"/>
      <c r="AP663" s="272"/>
      <c r="AQ663" s="273"/>
      <c r="AR663" s="272"/>
    </row>
    <row r="664" spans="1:67" s="260" customFormat="1">
      <c r="A664" s="225" t="s">
        <v>1937</v>
      </c>
      <c r="B664" s="202">
        <f>SUM(B665:B666)</f>
        <v>282</v>
      </c>
      <c r="C664" s="256"/>
      <c r="D664" s="256"/>
      <c r="E664" s="256"/>
      <c r="F664" s="256"/>
      <c r="G664" s="256"/>
      <c r="H664" s="256"/>
      <c r="I664" s="256"/>
      <c r="J664" s="256"/>
      <c r="K664" s="256"/>
      <c r="L664" s="256"/>
      <c r="M664" s="256"/>
      <c r="N664" s="256"/>
      <c r="O664" s="256"/>
      <c r="P664" s="256"/>
      <c r="Q664" s="256"/>
      <c r="R664" s="256"/>
      <c r="S664" s="256"/>
      <c r="T664" s="256"/>
      <c r="U664" s="256"/>
      <c r="V664" s="256"/>
      <c r="W664" s="256"/>
      <c r="X664" s="256"/>
      <c r="Y664" s="256"/>
      <c r="Z664" s="256"/>
      <c r="AA664" s="256"/>
      <c r="AB664" s="256"/>
      <c r="AC664" s="256"/>
      <c r="AD664" s="256">
        <v>282</v>
      </c>
      <c r="AE664" s="256"/>
      <c r="AF664" s="256"/>
      <c r="AG664" s="256"/>
      <c r="AH664" s="256"/>
      <c r="AI664" s="256"/>
      <c r="AJ664" s="256"/>
      <c r="AK664" s="256"/>
      <c r="AL664" s="256"/>
      <c r="AM664" s="256"/>
      <c r="AN664" s="256"/>
      <c r="AO664" s="256"/>
      <c r="AP664" s="256"/>
      <c r="AQ664" s="257"/>
      <c r="AR664" s="256"/>
      <c r="AS664" s="258"/>
      <c r="AT664" s="258"/>
      <c r="AU664" s="258"/>
      <c r="AV664" s="258"/>
      <c r="AW664" s="258"/>
      <c r="AX664" s="258"/>
      <c r="AY664" s="258"/>
      <c r="AZ664" s="259"/>
      <c r="BA664" s="259"/>
      <c r="BB664" s="259"/>
      <c r="BC664" s="259"/>
      <c r="BD664" s="259"/>
      <c r="BE664" s="259"/>
      <c r="BF664" s="259"/>
      <c r="BG664" s="259"/>
      <c r="BH664" s="259"/>
      <c r="BI664" s="259"/>
      <c r="BJ664" s="259"/>
      <c r="BK664" s="259"/>
      <c r="BL664" s="259"/>
      <c r="BM664" s="259"/>
      <c r="BN664" s="259"/>
      <c r="BO664" s="259"/>
    </row>
    <row r="665" spans="1:67">
      <c r="A665" s="226" t="s">
        <v>1938</v>
      </c>
      <c r="B665" s="213">
        <v>186</v>
      </c>
      <c r="C665" s="272"/>
      <c r="D665" s="272"/>
      <c r="E665" s="272"/>
      <c r="F665" s="272"/>
      <c r="G665" s="272"/>
      <c r="H665" s="272"/>
      <c r="I665" s="272"/>
      <c r="J665" s="272"/>
      <c r="K665" s="272"/>
      <c r="L665" s="272"/>
      <c r="M665" s="272"/>
      <c r="N665" s="272"/>
      <c r="O665" s="272"/>
      <c r="P665" s="272"/>
      <c r="Q665" s="272"/>
      <c r="R665" s="272"/>
      <c r="S665" s="272"/>
      <c r="T665" s="272"/>
      <c r="U665" s="272"/>
      <c r="V665" s="272"/>
      <c r="W665" s="272"/>
      <c r="X665" s="272"/>
      <c r="Y665" s="272"/>
      <c r="Z665" s="272"/>
      <c r="AA665" s="272"/>
      <c r="AB665" s="272"/>
      <c r="AC665" s="272"/>
      <c r="AD665" s="272">
        <v>186</v>
      </c>
      <c r="AE665" s="272"/>
      <c r="AF665" s="272"/>
      <c r="AG665" s="272"/>
      <c r="AH665" s="272"/>
      <c r="AI665" s="272"/>
      <c r="AJ665" s="272"/>
      <c r="AK665" s="272"/>
      <c r="AL665" s="272"/>
      <c r="AM665" s="272"/>
      <c r="AN665" s="272"/>
      <c r="AO665" s="272"/>
      <c r="AP665" s="272"/>
      <c r="AQ665" s="273"/>
      <c r="AR665" s="272"/>
    </row>
    <row r="666" spans="1:67">
      <c r="A666" s="226" t="s">
        <v>1939</v>
      </c>
      <c r="B666" s="213">
        <v>96</v>
      </c>
      <c r="C666" s="272"/>
      <c r="D666" s="272"/>
      <c r="E666" s="272"/>
      <c r="F666" s="272"/>
      <c r="G666" s="272"/>
      <c r="H666" s="272"/>
      <c r="I666" s="272"/>
      <c r="J666" s="272"/>
      <c r="K666" s="272"/>
      <c r="L666" s="272"/>
      <c r="M666" s="272"/>
      <c r="N666" s="272"/>
      <c r="O666" s="272"/>
      <c r="P666" s="272"/>
      <c r="Q666" s="272"/>
      <c r="R666" s="272"/>
      <c r="S666" s="272"/>
      <c r="T666" s="272"/>
      <c r="U666" s="272"/>
      <c r="V666" s="272"/>
      <c r="W666" s="272"/>
      <c r="X666" s="272"/>
      <c r="Y666" s="272"/>
      <c r="Z666" s="272"/>
      <c r="AA666" s="272"/>
      <c r="AB666" s="272"/>
      <c r="AC666" s="272"/>
      <c r="AD666" s="272">
        <v>96</v>
      </c>
      <c r="AE666" s="272"/>
      <c r="AF666" s="272"/>
      <c r="AG666" s="272"/>
      <c r="AH666" s="272"/>
      <c r="AI666" s="272"/>
      <c r="AJ666" s="272"/>
      <c r="AK666" s="272"/>
      <c r="AL666" s="272"/>
      <c r="AM666" s="272"/>
      <c r="AN666" s="272"/>
      <c r="AO666" s="272"/>
      <c r="AP666" s="272"/>
      <c r="AQ666" s="273"/>
      <c r="AR666" s="272"/>
    </row>
    <row r="667" spans="1:67" s="260" customFormat="1">
      <c r="A667" s="201" t="s">
        <v>1940</v>
      </c>
      <c r="B667" s="202">
        <f>SUM(B668)</f>
        <v>67</v>
      </c>
      <c r="C667" s="256"/>
      <c r="D667" s="256"/>
      <c r="E667" s="256"/>
      <c r="F667" s="256"/>
      <c r="G667" s="256"/>
      <c r="H667" s="256"/>
      <c r="I667" s="256"/>
      <c r="J667" s="256"/>
      <c r="K667" s="256"/>
      <c r="L667" s="256"/>
      <c r="M667" s="256"/>
      <c r="N667" s="256"/>
      <c r="O667" s="256"/>
      <c r="P667" s="256"/>
      <c r="Q667" s="256"/>
      <c r="R667" s="256"/>
      <c r="S667" s="256"/>
      <c r="T667" s="256"/>
      <c r="U667" s="256"/>
      <c r="V667" s="256"/>
      <c r="W667" s="256"/>
      <c r="X667" s="256"/>
      <c r="Y667" s="256"/>
      <c r="Z667" s="256"/>
      <c r="AA667" s="256"/>
      <c r="AB667" s="256"/>
      <c r="AC667" s="256"/>
      <c r="AD667" s="256">
        <v>67</v>
      </c>
      <c r="AE667" s="256"/>
      <c r="AF667" s="256"/>
      <c r="AG667" s="256"/>
      <c r="AH667" s="256"/>
      <c r="AI667" s="256"/>
      <c r="AJ667" s="256"/>
      <c r="AK667" s="256"/>
      <c r="AL667" s="256"/>
      <c r="AM667" s="256"/>
      <c r="AN667" s="256"/>
      <c r="AO667" s="256"/>
      <c r="AP667" s="256"/>
      <c r="AQ667" s="257"/>
      <c r="AR667" s="256"/>
      <c r="AS667" s="258"/>
      <c r="AT667" s="258"/>
      <c r="AU667" s="258"/>
      <c r="AV667" s="258"/>
      <c r="AW667" s="258"/>
      <c r="AX667" s="258"/>
      <c r="AY667" s="258"/>
      <c r="AZ667" s="259"/>
      <c r="BA667" s="259"/>
      <c r="BB667" s="259"/>
      <c r="BC667" s="259"/>
      <c r="BD667" s="259"/>
      <c r="BE667" s="259"/>
      <c r="BF667" s="259"/>
      <c r="BG667" s="259"/>
      <c r="BH667" s="259"/>
      <c r="BI667" s="259"/>
      <c r="BJ667" s="259"/>
      <c r="BK667" s="259"/>
      <c r="BL667" s="259"/>
      <c r="BM667" s="259"/>
      <c r="BN667" s="259"/>
      <c r="BO667" s="259"/>
    </row>
    <row r="668" spans="1:67">
      <c r="A668" s="227" t="s">
        <v>1941</v>
      </c>
      <c r="B668" s="213">
        <v>67</v>
      </c>
      <c r="C668" s="272"/>
      <c r="D668" s="272"/>
      <c r="E668" s="272"/>
      <c r="F668" s="272"/>
      <c r="G668" s="272"/>
      <c r="H668" s="272"/>
      <c r="I668" s="272"/>
      <c r="J668" s="272"/>
      <c r="K668" s="272"/>
      <c r="L668" s="272"/>
      <c r="M668" s="272"/>
      <c r="N668" s="272"/>
      <c r="O668" s="272"/>
      <c r="P668" s="272"/>
      <c r="Q668" s="272"/>
      <c r="R668" s="272"/>
      <c r="S668" s="272"/>
      <c r="T668" s="272"/>
      <c r="U668" s="272"/>
      <c r="V668" s="272"/>
      <c r="W668" s="272"/>
      <c r="X668" s="272"/>
      <c r="Y668" s="272"/>
      <c r="Z668" s="272"/>
      <c r="AA668" s="272"/>
      <c r="AB668" s="272"/>
      <c r="AC668" s="272"/>
      <c r="AD668" s="272">
        <v>67</v>
      </c>
      <c r="AE668" s="272"/>
      <c r="AF668" s="272"/>
      <c r="AG668" s="272"/>
      <c r="AH668" s="272"/>
      <c r="AI668" s="272"/>
      <c r="AJ668" s="272"/>
      <c r="AK668" s="272"/>
      <c r="AL668" s="272"/>
      <c r="AM668" s="272"/>
      <c r="AN668" s="272"/>
      <c r="AO668" s="272"/>
      <c r="AP668" s="272"/>
      <c r="AQ668" s="273"/>
      <c r="AR668" s="272"/>
    </row>
    <row r="669" spans="1:67" s="260" customFormat="1">
      <c r="A669" s="219" t="s">
        <v>1942</v>
      </c>
      <c r="B669" s="202">
        <f>SUM(B670)</f>
        <v>25</v>
      </c>
      <c r="C669" s="256"/>
      <c r="D669" s="256"/>
      <c r="E669" s="256"/>
      <c r="F669" s="256"/>
      <c r="G669" s="256"/>
      <c r="H669" s="256"/>
      <c r="I669" s="256"/>
      <c r="J669" s="256"/>
      <c r="K669" s="256"/>
      <c r="L669" s="256"/>
      <c r="M669" s="256"/>
      <c r="N669" s="256"/>
      <c r="O669" s="256"/>
      <c r="P669" s="256"/>
      <c r="Q669" s="256"/>
      <c r="R669" s="256"/>
      <c r="S669" s="256"/>
      <c r="T669" s="256"/>
      <c r="U669" s="256"/>
      <c r="V669" s="256"/>
      <c r="W669" s="256"/>
      <c r="X669" s="256"/>
      <c r="Y669" s="256"/>
      <c r="Z669" s="256"/>
      <c r="AA669" s="256"/>
      <c r="AB669" s="256"/>
      <c r="AC669" s="256"/>
      <c r="AD669" s="256">
        <v>25</v>
      </c>
      <c r="AE669" s="256"/>
      <c r="AF669" s="256"/>
      <c r="AG669" s="256"/>
      <c r="AH669" s="256"/>
      <c r="AI669" s="256"/>
      <c r="AJ669" s="256"/>
      <c r="AK669" s="256"/>
      <c r="AL669" s="256"/>
      <c r="AM669" s="256"/>
      <c r="AN669" s="256"/>
      <c r="AO669" s="256"/>
      <c r="AP669" s="256"/>
      <c r="AQ669" s="257"/>
      <c r="AR669" s="256"/>
      <c r="AS669" s="258"/>
      <c r="AT669" s="258"/>
      <c r="AU669" s="258"/>
      <c r="AV669" s="258"/>
      <c r="AW669" s="258"/>
      <c r="AX669" s="258"/>
      <c r="AY669" s="258"/>
      <c r="AZ669" s="259"/>
      <c r="BA669" s="259"/>
      <c r="BB669" s="259"/>
      <c r="BC669" s="259"/>
      <c r="BD669" s="259"/>
      <c r="BE669" s="259"/>
      <c r="BF669" s="259"/>
      <c r="BG669" s="259"/>
      <c r="BH669" s="259"/>
      <c r="BI669" s="259"/>
      <c r="BJ669" s="259"/>
      <c r="BK669" s="259"/>
      <c r="BL669" s="259"/>
      <c r="BM669" s="259"/>
      <c r="BN669" s="259"/>
      <c r="BO669" s="259"/>
    </row>
    <row r="670" spans="1:67">
      <c r="A670" s="218" t="s">
        <v>1943</v>
      </c>
      <c r="B670" s="211">
        <v>25</v>
      </c>
      <c r="C670" s="272"/>
      <c r="D670" s="272"/>
      <c r="E670" s="272"/>
      <c r="F670" s="272"/>
      <c r="G670" s="272"/>
      <c r="H670" s="272"/>
      <c r="I670" s="272"/>
      <c r="J670" s="272"/>
      <c r="K670" s="272"/>
      <c r="L670" s="272"/>
      <c r="M670" s="272"/>
      <c r="N670" s="272"/>
      <c r="O670" s="272"/>
      <c r="P670" s="272"/>
      <c r="Q670" s="272"/>
      <c r="R670" s="272"/>
      <c r="S670" s="272"/>
      <c r="T670" s="272"/>
      <c r="U670" s="272"/>
      <c r="V670" s="272"/>
      <c r="W670" s="272"/>
      <c r="X670" s="272"/>
      <c r="Y670" s="272"/>
      <c r="Z670" s="272"/>
      <c r="AA670" s="272"/>
      <c r="AB670" s="272"/>
      <c r="AC670" s="272"/>
      <c r="AD670" s="272">
        <v>25</v>
      </c>
      <c r="AE670" s="272"/>
      <c r="AF670" s="272"/>
      <c r="AG670" s="272"/>
      <c r="AH670" s="272"/>
      <c r="AI670" s="272"/>
      <c r="AJ670" s="272"/>
      <c r="AK670" s="272"/>
      <c r="AL670" s="272"/>
      <c r="AM670" s="272"/>
      <c r="AN670" s="272"/>
      <c r="AO670" s="272"/>
      <c r="AP670" s="272"/>
      <c r="AQ670" s="273"/>
      <c r="AR670" s="272"/>
    </row>
    <row r="671" spans="1:67" s="260" customFormat="1">
      <c r="A671" s="228" t="s">
        <v>1944</v>
      </c>
      <c r="B671" s="202">
        <f>SUM(B672:B673)</f>
        <v>4</v>
      </c>
      <c r="C671" s="256">
        <v>2</v>
      </c>
      <c r="D671" s="256"/>
      <c r="E671" s="256">
        <v>2</v>
      </c>
      <c r="F671" s="256"/>
      <c r="G671" s="256"/>
      <c r="H671" s="256"/>
      <c r="I671" s="256"/>
      <c r="J671" s="256"/>
      <c r="K671" s="256"/>
      <c r="L671" s="256"/>
      <c r="M671" s="256"/>
      <c r="N671" s="256"/>
      <c r="O671" s="256"/>
      <c r="P671" s="256"/>
      <c r="Q671" s="256"/>
      <c r="R671" s="256"/>
      <c r="S671" s="256"/>
      <c r="T671" s="256"/>
      <c r="U671" s="256"/>
      <c r="V671" s="256"/>
      <c r="W671" s="256"/>
      <c r="X671" s="256"/>
      <c r="Y671" s="256"/>
      <c r="Z671" s="256"/>
      <c r="AA671" s="256"/>
      <c r="AB671" s="256"/>
      <c r="AC671" s="256"/>
      <c r="AD671" s="256"/>
      <c r="AE671" s="256"/>
      <c r="AF671" s="256"/>
      <c r="AG671" s="256"/>
      <c r="AH671" s="256"/>
      <c r="AI671" s="256"/>
      <c r="AJ671" s="256"/>
      <c r="AK671" s="256"/>
      <c r="AL671" s="256"/>
      <c r="AM671" s="256"/>
      <c r="AN671" s="256"/>
      <c r="AO671" s="256"/>
      <c r="AP671" s="256"/>
      <c r="AQ671" s="257"/>
      <c r="AR671" s="256"/>
      <c r="AS671" s="258"/>
      <c r="AT671" s="258"/>
      <c r="AU671" s="258"/>
      <c r="AV671" s="258"/>
      <c r="AW671" s="258"/>
      <c r="AX671" s="258"/>
      <c r="AY671" s="258"/>
      <c r="AZ671" s="259"/>
      <c r="BA671" s="259"/>
      <c r="BB671" s="259"/>
      <c r="BC671" s="259"/>
      <c r="BD671" s="259"/>
      <c r="BE671" s="259"/>
      <c r="BF671" s="259"/>
      <c r="BG671" s="259"/>
      <c r="BH671" s="259"/>
      <c r="BI671" s="259"/>
      <c r="BJ671" s="259"/>
      <c r="BK671" s="259"/>
      <c r="BL671" s="259"/>
      <c r="BM671" s="259"/>
      <c r="BN671" s="259"/>
      <c r="BO671" s="259"/>
    </row>
    <row r="672" spans="1:67">
      <c r="A672" s="218" t="s">
        <v>1945</v>
      </c>
      <c r="B672" s="211">
        <v>2</v>
      </c>
      <c r="C672" s="272"/>
      <c r="D672" s="272"/>
      <c r="E672" s="272">
        <v>2</v>
      </c>
      <c r="F672" s="272"/>
      <c r="G672" s="272"/>
      <c r="H672" s="272"/>
      <c r="I672" s="272"/>
      <c r="J672" s="272"/>
      <c r="K672" s="272"/>
      <c r="L672" s="272"/>
      <c r="M672" s="272"/>
      <c r="N672" s="272"/>
      <c r="O672" s="272"/>
      <c r="P672" s="272"/>
      <c r="Q672" s="272"/>
      <c r="R672" s="272"/>
      <c r="S672" s="272"/>
      <c r="T672" s="272"/>
      <c r="U672" s="272"/>
      <c r="V672" s="272"/>
      <c r="W672" s="272"/>
      <c r="X672" s="272"/>
      <c r="Y672" s="272"/>
      <c r="Z672" s="272"/>
      <c r="AA672" s="272"/>
      <c r="AB672" s="272"/>
      <c r="AC672" s="272"/>
      <c r="AD672" s="272"/>
      <c r="AE672" s="272"/>
      <c r="AF672" s="272"/>
      <c r="AG672" s="272"/>
      <c r="AH672" s="272"/>
      <c r="AI672" s="272"/>
      <c r="AJ672" s="272"/>
      <c r="AK672" s="272"/>
      <c r="AL672" s="272"/>
      <c r="AM672" s="272"/>
      <c r="AN672" s="272"/>
      <c r="AO672" s="272"/>
      <c r="AP672" s="272"/>
      <c r="AQ672" s="273"/>
      <c r="AR672" s="272"/>
    </row>
    <row r="673" spans="1:67">
      <c r="A673" s="218" t="s">
        <v>1946</v>
      </c>
      <c r="B673" s="211">
        <v>2</v>
      </c>
      <c r="C673" s="272">
        <v>2</v>
      </c>
      <c r="D673" s="272"/>
      <c r="E673" s="272"/>
      <c r="F673" s="272"/>
      <c r="G673" s="272"/>
      <c r="H673" s="272"/>
      <c r="I673" s="272"/>
      <c r="J673" s="272"/>
      <c r="K673" s="272"/>
      <c r="L673" s="272"/>
      <c r="M673" s="272"/>
      <c r="N673" s="272"/>
      <c r="O673" s="272"/>
      <c r="P673" s="272"/>
      <c r="Q673" s="272"/>
      <c r="R673" s="272"/>
      <c r="S673" s="272"/>
      <c r="T673" s="272"/>
      <c r="U673" s="272"/>
      <c r="V673" s="272"/>
      <c r="W673" s="272"/>
      <c r="X673" s="272"/>
      <c r="Y673" s="272"/>
      <c r="Z673" s="272"/>
      <c r="AA673" s="272"/>
      <c r="AB673" s="272"/>
      <c r="AC673" s="272"/>
      <c r="AD673" s="272"/>
      <c r="AE673" s="272"/>
      <c r="AF673" s="272"/>
      <c r="AG673" s="272"/>
      <c r="AH673" s="272"/>
      <c r="AI673" s="272"/>
      <c r="AJ673" s="272"/>
      <c r="AK673" s="272"/>
      <c r="AL673" s="272"/>
      <c r="AM673" s="272"/>
      <c r="AN673" s="272"/>
      <c r="AO673" s="272"/>
      <c r="AP673" s="272"/>
      <c r="AQ673" s="273"/>
      <c r="AR673" s="272"/>
    </row>
    <row r="674" spans="1:67" s="260" customFormat="1">
      <c r="A674" s="219" t="s">
        <v>1947</v>
      </c>
      <c r="B674" s="202">
        <f>SUM(B675:B688)</f>
        <v>166</v>
      </c>
      <c r="C674" s="256">
        <v>8</v>
      </c>
      <c r="D674" s="256">
        <v>9</v>
      </c>
      <c r="E674" s="256">
        <v>10</v>
      </c>
      <c r="F674" s="256">
        <v>1</v>
      </c>
      <c r="G674" s="256">
        <v>14</v>
      </c>
      <c r="H674" s="256">
        <v>39</v>
      </c>
      <c r="I674" s="256">
        <v>17</v>
      </c>
      <c r="J674" s="256"/>
      <c r="K674" s="256"/>
      <c r="L674" s="256">
        <v>19</v>
      </c>
      <c r="M674" s="256"/>
      <c r="N674" s="256"/>
      <c r="O674" s="256"/>
      <c r="P674" s="256">
        <v>23</v>
      </c>
      <c r="Q674" s="256">
        <v>10</v>
      </c>
      <c r="R674" s="256">
        <v>1</v>
      </c>
      <c r="S674" s="256"/>
      <c r="T674" s="256"/>
      <c r="U674" s="256"/>
      <c r="V674" s="256"/>
      <c r="W674" s="256"/>
      <c r="X674" s="256"/>
      <c r="Y674" s="256"/>
      <c r="Z674" s="256"/>
      <c r="AA674" s="256">
        <v>8</v>
      </c>
      <c r="AB674" s="256"/>
      <c r="AC674" s="256"/>
      <c r="AD674" s="256"/>
      <c r="AE674" s="256"/>
      <c r="AF674" s="256"/>
      <c r="AG674" s="256"/>
      <c r="AH674" s="256">
        <v>3</v>
      </c>
      <c r="AI674" s="256"/>
      <c r="AJ674" s="256"/>
      <c r="AK674" s="256"/>
      <c r="AL674" s="256"/>
      <c r="AM674" s="256"/>
      <c r="AN674" s="256"/>
      <c r="AO674" s="256">
        <v>4</v>
      </c>
      <c r="AP674" s="256"/>
      <c r="AQ674" s="257"/>
      <c r="AR674" s="256"/>
      <c r="AS674" s="258"/>
      <c r="AT674" s="258"/>
      <c r="AU674" s="258"/>
      <c r="AV674" s="258"/>
      <c r="AW674" s="258"/>
      <c r="AX674" s="258"/>
      <c r="AY674" s="258"/>
      <c r="AZ674" s="259"/>
      <c r="BA674" s="259"/>
      <c r="BB674" s="259"/>
      <c r="BC674" s="259"/>
      <c r="BD674" s="259"/>
      <c r="BE674" s="259"/>
      <c r="BF674" s="259"/>
      <c r="BG674" s="259"/>
      <c r="BH674" s="259"/>
      <c r="BI674" s="259"/>
      <c r="BJ674" s="259"/>
      <c r="BK674" s="259"/>
      <c r="BL674" s="259"/>
      <c r="BM674" s="259"/>
      <c r="BN674" s="259"/>
      <c r="BO674" s="259"/>
    </row>
    <row r="675" spans="1:67" s="265" customFormat="1">
      <c r="A675" s="222" t="s">
        <v>1948</v>
      </c>
      <c r="B675" s="204">
        <v>23</v>
      </c>
      <c r="C675" s="261"/>
      <c r="D675" s="261"/>
      <c r="E675" s="261"/>
      <c r="F675" s="261"/>
      <c r="G675" s="261"/>
      <c r="H675" s="261"/>
      <c r="I675" s="261"/>
      <c r="J675" s="261"/>
      <c r="K675" s="261"/>
      <c r="L675" s="261"/>
      <c r="M675" s="261"/>
      <c r="N675" s="261"/>
      <c r="O675" s="261"/>
      <c r="P675" s="261">
        <v>23</v>
      </c>
      <c r="Q675" s="261"/>
      <c r="R675" s="261"/>
      <c r="S675" s="261"/>
      <c r="T675" s="261"/>
      <c r="U675" s="261"/>
      <c r="V675" s="261"/>
      <c r="W675" s="261"/>
      <c r="X675" s="261"/>
      <c r="Y675" s="261"/>
      <c r="Z675" s="261"/>
      <c r="AA675" s="261"/>
      <c r="AB675" s="261"/>
      <c r="AC675" s="261"/>
      <c r="AD675" s="261"/>
      <c r="AE675" s="261"/>
      <c r="AF675" s="261"/>
      <c r="AG675" s="261"/>
      <c r="AH675" s="261"/>
      <c r="AI675" s="261"/>
      <c r="AJ675" s="261"/>
      <c r="AK675" s="261"/>
      <c r="AL675" s="261"/>
      <c r="AM675" s="261"/>
      <c r="AN675" s="261"/>
      <c r="AO675" s="261"/>
      <c r="AP675" s="261"/>
      <c r="AQ675" s="262"/>
      <c r="AR675" s="261"/>
      <c r="AS675" s="263"/>
      <c r="AT675" s="263"/>
      <c r="AU675" s="263"/>
      <c r="AV675" s="263"/>
      <c r="AW675" s="263"/>
      <c r="AX675" s="263"/>
      <c r="AY675" s="263"/>
      <c r="AZ675" s="264"/>
      <c r="BA675" s="264"/>
      <c r="BB675" s="264"/>
      <c r="BC675" s="264"/>
      <c r="BD675" s="264"/>
      <c r="BE675" s="264"/>
      <c r="BF675" s="264"/>
      <c r="BG675" s="264"/>
      <c r="BH675" s="264"/>
      <c r="BI675" s="264"/>
      <c r="BJ675" s="264"/>
      <c r="BK675" s="264"/>
      <c r="BL675" s="264"/>
      <c r="BM675" s="264"/>
      <c r="BN675" s="264"/>
      <c r="BO675" s="264"/>
    </row>
    <row r="676" spans="1:67" s="265" customFormat="1">
      <c r="A676" s="222" t="s">
        <v>1949</v>
      </c>
      <c r="B676" s="204">
        <v>10</v>
      </c>
      <c r="C676" s="261"/>
      <c r="D676" s="261"/>
      <c r="E676" s="261"/>
      <c r="F676" s="261"/>
      <c r="G676" s="261"/>
      <c r="H676" s="261"/>
      <c r="I676" s="261"/>
      <c r="J676" s="261"/>
      <c r="K676" s="261"/>
      <c r="L676" s="261"/>
      <c r="M676" s="261"/>
      <c r="N676" s="261"/>
      <c r="O676" s="261"/>
      <c r="P676" s="261"/>
      <c r="Q676" s="261">
        <v>10</v>
      </c>
      <c r="R676" s="261"/>
      <c r="S676" s="261"/>
      <c r="T676" s="261"/>
      <c r="U676" s="261"/>
      <c r="V676" s="261"/>
      <c r="W676" s="261"/>
      <c r="X676" s="261"/>
      <c r="Y676" s="261"/>
      <c r="Z676" s="261"/>
      <c r="AA676" s="261"/>
      <c r="AB676" s="261"/>
      <c r="AC676" s="261"/>
      <c r="AD676" s="261"/>
      <c r="AE676" s="261"/>
      <c r="AF676" s="261"/>
      <c r="AG676" s="261"/>
      <c r="AH676" s="261"/>
      <c r="AI676" s="261"/>
      <c r="AJ676" s="261"/>
      <c r="AK676" s="261"/>
      <c r="AL676" s="261"/>
      <c r="AM676" s="261"/>
      <c r="AN676" s="261"/>
      <c r="AO676" s="261"/>
      <c r="AP676" s="261"/>
      <c r="AQ676" s="262"/>
      <c r="AR676" s="261"/>
      <c r="AS676" s="263"/>
      <c r="AT676" s="263"/>
      <c r="AU676" s="263"/>
      <c r="AV676" s="263"/>
      <c r="AW676" s="263"/>
      <c r="AX676" s="263"/>
      <c r="AY676" s="263"/>
      <c r="AZ676" s="264"/>
      <c r="BA676" s="264"/>
      <c r="BB676" s="264"/>
      <c r="BC676" s="264"/>
      <c r="BD676" s="264"/>
      <c r="BE676" s="264"/>
      <c r="BF676" s="264"/>
      <c r="BG676" s="264"/>
      <c r="BH676" s="264"/>
      <c r="BI676" s="264"/>
      <c r="BJ676" s="264"/>
      <c r="BK676" s="264"/>
      <c r="BL676" s="264"/>
      <c r="BM676" s="264"/>
      <c r="BN676" s="264"/>
      <c r="BO676" s="264"/>
    </row>
    <row r="677" spans="1:67" s="265" customFormat="1">
      <c r="A677" s="222" t="s">
        <v>1950</v>
      </c>
      <c r="B677" s="204">
        <v>3</v>
      </c>
      <c r="C677" s="261"/>
      <c r="D677" s="261"/>
      <c r="E677" s="261"/>
      <c r="F677" s="261"/>
      <c r="G677" s="261"/>
      <c r="H677" s="261"/>
      <c r="I677" s="261"/>
      <c r="J677" s="261"/>
      <c r="K677" s="261"/>
      <c r="L677" s="261"/>
      <c r="M677" s="261"/>
      <c r="N677" s="261"/>
      <c r="O677" s="261"/>
      <c r="P677" s="261"/>
      <c r="Q677" s="261"/>
      <c r="R677" s="261"/>
      <c r="S677" s="261"/>
      <c r="T677" s="261"/>
      <c r="U677" s="261"/>
      <c r="V677" s="261"/>
      <c r="W677" s="261"/>
      <c r="X677" s="261"/>
      <c r="Y677" s="261"/>
      <c r="Z677" s="261"/>
      <c r="AA677" s="261"/>
      <c r="AB677" s="261"/>
      <c r="AC677" s="261"/>
      <c r="AD677" s="261"/>
      <c r="AE677" s="261"/>
      <c r="AF677" s="261"/>
      <c r="AG677" s="261"/>
      <c r="AH677" s="261">
        <v>3</v>
      </c>
      <c r="AI677" s="261"/>
      <c r="AJ677" s="261"/>
      <c r="AK677" s="261"/>
      <c r="AL677" s="261"/>
      <c r="AM677" s="261"/>
      <c r="AN677" s="261"/>
      <c r="AO677" s="261"/>
      <c r="AP677" s="261"/>
      <c r="AQ677" s="262"/>
      <c r="AR677" s="261"/>
      <c r="AS677" s="263"/>
      <c r="AT677" s="263"/>
      <c r="AU677" s="263"/>
      <c r="AV677" s="263"/>
      <c r="AW677" s="263"/>
      <c r="AX677" s="263"/>
      <c r="AY677" s="263"/>
      <c r="AZ677" s="264"/>
      <c r="BA677" s="264"/>
      <c r="BB677" s="264"/>
      <c r="BC677" s="264"/>
      <c r="BD677" s="264"/>
      <c r="BE677" s="264"/>
      <c r="BF677" s="264"/>
      <c r="BG677" s="264"/>
      <c r="BH677" s="264"/>
      <c r="BI677" s="264"/>
      <c r="BJ677" s="264"/>
      <c r="BK677" s="264"/>
      <c r="BL677" s="264"/>
      <c r="BM677" s="264"/>
      <c r="BN677" s="264"/>
      <c r="BO677" s="264"/>
    </row>
    <row r="678" spans="1:67" s="265" customFormat="1">
      <c r="A678" s="222" t="s">
        <v>1951</v>
      </c>
      <c r="B678" s="204">
        <v>1</v>
      </c>
      <c r="C678" s="261"/>
      <c r="D678" s="261"/>
      <c r="E678" s="261"/>
      <c r="F678" s="261"/>
      <c r="G678" s="261"/>
      <c r="H678" s="261"/>
      <c r="I678" s="261"/>
      <c r="J678" s="261"/>
      <c r="K678" s="261"/>
      <c r="L678" s="261"/>
      <c r="M678" s="261"/>
      <c r="N678" s="261"/>
      <c r="O678" s="261"/>
      <c r="P678" s="261"/>
      <c r="Q678" s="261"/>
      <c r="R678" s="261">
        <v>1</v>
      </c>
      <c r="S678" s="261"/>
      <c r="T678" s="261"/>
      <c r="U678" s="261"/>
      <c r="V678" s="261"/>
      <c r="W678" s="261"/>
      <c r="X678" s="261"/>
      <c r="Y678" s="261"/>
      <c r="Z678" s="261"/>
      <c r="AA678" s="261"/>
      <c r="AB678" s="261"/>
      <c r="AC678" s="261"/>
      <c r="AD678" s="261"/>
      <c r="AE678" s="261"/>
      <c r="AF678" s="261"/>
      <c r="AG678" s="261"/>
      <c r="AH678" s="261"/>
      <c r="AI678" s="261"/>
      <c r="AJ678" s="261"/>
      <c r="AK678" s="261"/>
      <c r="AL678" s="261"/>
      <c r="AM678" s="261"/>
      <c r="AN678" s="261"/>
      <c r="AO678" s="261"/>
      <c r="AP678" s="261"/>
      <c r="AQ678" s="262"/>
      <c r="AR678" s="261"/>
      <c r="AS678" s="263"/>
      <c r="AT678" s="263"/>
      <c r="AU678" s="263"/>
      <c r="AV678" s="263"/>
      <c r="AW678" s="263"/>
      <c r="AX678" s="263"/>
      <c r="AY678" s="263"/>
      <c r="AZ678" s="264"/>
      <c r="BA678" s="264"/>
      <c r="BB678" s="264"/>
      <c r="BC678" s="264"/>
      <c r="BD678" s="264"/>
      <c r="BE678" s="264"/>
      <c r="BF678" s="264"/>
      <c r="BG678" s="264"/>
      <c r="BH678" s="264"/>
      <c r="BI678" s="264"/>
      <c r="BJ678" s="264"/>
      <c r="BK678" s="264"/>
      <c r="BL678" s="264"/>
      <c r="BM678" s="264"/>
      <c r="BN678" s="264"/>
      <c r="BO678" s="264"/>
    </row>
    <row r="679" spans="1:67" s="265" customFormat="1">
      <c r="A679" s="222" t="s">
        <v>1558</v>
      </c>
      <c r="B679" s="204">
        <v>14</v>
      </c>
      <c r="C679" s="261"/>
      <c r="D679" s="261"/>
      <c r="E679" s="261"/>
      <c r="F679" s="261"/>
      <c r="G679" s="261">
        <v>14</v>
      </c>
      <c r="H679" s="261"/>
      <c r="I679" s="261"/>
      <c r="J679" s="261"/>
      <c r="K679" s="261"/>
      <c r="L679" s="261"/>
      <c r="M679" s="261"/>
      <c r="N679" s="261"/>
      <c r="O679" s="261"/>
      <c r="P679" s="261"/>
      <c r="Q679" s="261"/>
      <c r="R679" s="261"/>
      <c r="S679" s="261"/>
      <c r="T679" s="261"/>
      <c r="U679" s="261"/>
      <c r="V679" s="261"/>
      <c r="W679" s="261"/>
      <c r="X679" s="261"/>
      <c r="Y679" s="261"/>
      <c r="Z679" s="261"/>
      <c r="AA679" s="261"/>
      <c r="AB679" s="261"/>
      <c r="AC679" s="261"/>
      <c r="AD679" s="261"/>
      <c r="AE679" s="261"/>
      <c r="AF679" s="261"/>
      <c r="AG679" s="261"/>
      <c r="AH679" s="261"/>
      <c r="AI679" s="261"/>
      <c r="AJ679" s="261"/>
      <c r="AK679" s="261"/>
      <c r="AL679" s="261"/>
      <c r="AM679" s="261"/>
      <c r="AN679" s="261"/>
      <c r="AO679" s="261"/>
      <c r="AP679" s="261"/>
      <c r="AQ679" s="262"/>
      <c r="AR679" s="261"/>
      <c r="AS679" s="263"/>
      <c r="AT679" s="263"/>
      <c r="AU679" s="263"/>
      <c r="AV679" s="263"/>
      <c r="AW679" s="263"/>
      <c r="AX679" s="263"/>
      <c r="AY679" s="263"/>
      <c r="AZ679" s="264"/>
      <c r="BA679" s="264"/>
      <c r="BB679" s="264"/>
      <c r="BC679" s="264"/>
      <c r="BD679" s="264"/>
      <c r="BE679" s="264"/>
      <c r="BF679" s="264"/>
      <c r="BG679" s="264"/>
      <c r="BH679" s="264"/>
      <c r="BI679" s="264"/>
      <c r="BJ679" s="264"/>
      <c r="BK679" s="264"/>
      <c r="BL679" s="264"/>
      <c r="BM679" s="264"/>
      <c r="BN679" s="264"/>
      <c r="BO679" s="264"/>
    </row>
    <row r="680" spans="1:67" s="265" customFormat="1">
      <c r="A680" s="222" t="s">
        <v>1952</v>
      </c>
      <c r="B680" s="204">
        <v>1</v>
      </c>
      <c r="C680" s="261"/>
      <c r="D680" s="261"/>
      <c r="E680" s="261"/>
      <c r="F680" s="261">
        <v>1</v>
      </c>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2"/>
      <c r="AR680" s="261"/>
      <c r="AS680" s="263"/>
      <c r="AT680" s="263"/>
      <c r="AU680" s="263"/>
      <c r="AV680" s="263"/>
      <c r="AW680" s="263"/>
      <c r="AX680" s="263"/>
      <c r="AY680" s="263"/>
      <c r="AZ680" s="264"/>
      <c r="BA680" s="264"/>
      <c r="BB680" s="264"/>
      <c r="BC680" s="264"/>
      <c r="BD680" s="264"/>
      <c r="BE680" s="264"/>
      <c r="BF680" s="264"/>
      <c r="BG680" s="264"/>
      <c r="BH680" s="264"/>
      <c r="BI680" s="264"/>
      <c r="BJ680" s="264"/>
      <c r="BK680" s="264"/>
      <c r="BL680" s="264"/>
      <c r="BM680" s="264"/>
      <c r="BN680" s="264"/>
      <c r="BO680" s="264"/>
    </row>
    <row r="681" spans="1:67" s="265" customFormat="1">
      <c r="A681" s="222" t="s">
        <v>1859</v>
      </c>
      <c r="B681" s="204">
        <v>39</v>
      </c>
      <c r="C681" s="261"/>
      <c r="D681" s="261"/>
      <c r="E681" s="261"/>
      <c r="F681" s="261"/>
      <c r="G681" s="261"/>
      <c r="H681" s="261">
        <v>39</v>
      </c>
      <c r="I681" s="261"/>
      <c r="J681" s="261"/>
      <c r="K681" s="261"/>
      <c r="L681" s="261"/>
      <c r="M681" s="261"/>
      <c r="N681" s="261"/>
      <c r="O681" s="261"/>
      <c r="P681" s="261"/>
      <c r="Q681" s="261"/>
      <c r="R681" s="261"/>
      <c r="S681" s="261"/>
      <c r="T681" s="261"/>
      <c r="U681" s="261"/>
      <c r="V681" s="261"/>
      <c r="W681" s="261"/>
      <c r="X681" s="261"/>
      <c r="Y681" s="261"/>
      <c r="Z681" s="261"/>
      <c r="AA681" s="261"/>
      <c r="AB681" s="261"/>
      <c r="AC681" s="261"/>
      <c r="AD681" s="261"/>
      <c r="AE681" s="261"/>
      <c r="AF681" s="261"/>
      <c r="AG681" s="261"/>
      <c r="AH681" s="261"/>
      <c r="AI681" s="261"/>
      <c r="AJ681" s="261"/>
      <c r="AK681" s="261"/>
      <c r="AL681" s="261"/>
      <c r="AM681" s="261"/>
      <c r="AN681" s="261"/>
      <c r="AO681" s="261"/>
      <c r="AP681" s="261"/>
      <c r="AQ681" s="262"/>
      <c r="AR681" s="261"/>
      <c r="AS681" s="263"/>
      <c r="AT681" s="263"/>
      <c r="AU681" s="263"/>
      <c r="AV681" s="263"/>
      <c r="AW681" s="263"/>
      <c r="AX681" s="263"/>
      <c r="AY681" s="263"/>
      <c r="AZ681" s="264"/>
      <c r="BA681" s="264"/>
      <c r="BB681" s="264"/>
      <c r="BC681" s="264"/>
      <c r="BD681" s="264"/>
      <c r="BE681" s="264"/>
      <c r="BF681" s="264"/>
      <c r="BG681" s="264"/>
      <c r="BH681" s="264"/>
      <c r="BI681" s="264"/>
      <c r="BJ681" s="264"/>
      <c r="BK681" s="264"/>
      <c r="BL681" s="264"/>
      <c r="BM681" s="264"/>
      <c r="BN681" s="264"/>
      <c r="BO681" s="264"/>
    </row>
    <row r="682" spans="1:67" s="265" customFormat="1">
      <c r="A682" s="222" t="s">
        <v>1953</v>
      </c>
      <c r="B682" s="204">
        <v>8</v>
      </c>
      <c r="C682" s="261"/>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v>8</v>
      </c>
      <c r="AB682" s="261"/>
      <c r="AC682" s="261"/>
      <c r="AD682" s="261"/>
      <c r="AE682" s="261"/>
      <c r="AF682" s="261"/>
      <c r="AG682" s="261"/>
      <c r="AH682" s="261"/>
      <c r="AI682" s="261"/>
      <c r="AJ682" s="261"/>
      <c r="AK682" s="261"/>
      <c r="AL682" s="261"/>
      <c r="AM682" s="261"/>
      <c r="AN682" s="261"/>
      <c r="AO682" s="261"/>
      <c r="AP682" s="261"/>
      <c r="AQ682" s="262"/>
      <c r="AR682" s="261"/>
      <c r="AS682" s="263"/>
      <c r="AT682" s="263"/>
      <c r="AU682" s="263"/>
      <c r="AV682" s="263"/>
      <c r="AW682" s="263"/>
      <c r="AX682" s="263"/>
      <c r="AY682" s="263"/>
      <c r="AZ682" s="264"/>
      <c r="BA682" s="264"/>
      <c r="BB682" s="264"/>
      <c r="BC682" s="264"/>
      <c r="BD682" s="264"/>
      <c r="BE682" s="264"/>
      <c r="BF682" s="264"/>
      <c r="BG682" s="264"/>
      <c r="BH682" s="264"/>
      <c r="BI682" s="264"/>
      <c r="BJ682" s="264"/>
      <c r="BK682" s="264"/>
      <c r="BL682" s="264"/>
      <c r="BM682" s="264"/>
      <c r="BN682" s="264"/>
      <c r="BO682" s="264"/>
    </row>
    <row r="683" spans="1:67" s="265" customFormat="1">
      <c r="A683" s="222" t="s">
        <v>1954</v>
      </c>
      <c r="B683" s="204">
        <v>4</v>
      </c>
      <c r="C683" s="261"/>
      <c r="D683" s="261"/>
      <c r="E683" s="261"/>
      <c r="F683" s="261"/>
      <c r="G683" s="261"/>
      <c r="H683" s="261"/>
      <c r="I683" s="261"/>
      <c r="J683" s="261"/>
      <c r="K683" s="261"/>
      <c r="L683" s="261"/>
      <c r="M683" s="261"/>
      <c r="N683" s="261"/>
      <c r="O683" s="261"/>
      <c r="P683" s="261"/>
      <c r="Q683" s="261"/>
      <c r="R683" s="261"/>
      <c r="S683" s="261"/>
      <c r="T683" s="261"/>
      <c r="U683" s="261"/>
      <c r="V683" s="261"/>
      <c r="W683" s="261"/>
      <c r="X683" s="261"/>
      <c r="Y683" s="261"/>
      <c r="Z683" s="261"/>
      <c r="AA683" s="261"/>
      <c r="AB683" s="261"/>
      <c r="AC683" s="261"/>
      <c r="AD683" s="261"/>
      <c r="AE683" s="261"/>
      <c r="AF683" s="261"/>
      <c r="AG683" s="261"/>
      <c r="AH683" s="261"/>
      <c r="AI683" s="261"/>
      <c r="AJ683" s="261"/>
      <c r="AK683" s="261"/>
      <c r="AL683" s="261"/>
      <c r="AM683" s="261"/>
      <c r="AN683" s="261"/>
      <c r="AO683" s="261">
        <v>4</v>
      </c>
      <c r="AP683" s="261"/>
      <c r="AQ683" s="262"/>
      <c r="AR683" s="261"/>
      <c r="AS683" s="263"/>
      <c r="AT683" s="263"/>
      <c r="AU683" s="263"/>
      <c r="AV683" s="263"/>
      <c r="AW683" s="263"/>
      <c r="AX683" s="263"/>
      <c r="AY683" s="263"/>
      <c r="AZ683" s="264"/>
      <c r="BA683" s="264"/>
      <c r="BB683" s="264"/>
      <c r="BC683" s="264"/>
      <c r="BD683" s="264"/>
      <c r="BE683" s="264"/>
      <c r="BF683" s="264"/>
      <c r="BG683" s="264"/>
      <c r="BH683" s="264"/>
      <c r="BI683" s="264"/>
      <c r="BJ683" s="264"/>
      <c r="BK683" s="264"/>
      <c r="BL683" s="264"/>
      <c r="BM683" s="264"/>
      <c r="BN683" s="264"/>
      <c r="BO683" s="264"/>
    </row>
    <row r="684" spans="1:67" s="265" customFormat="1">
      <c r="A684" s="222" t="s">
        <v>1557</v>
      </c>
      <c r="B684" s="204">
        <v>17</v>
      </c>
      <c r="C684" s="261"/>
      <c r="D684" s="261"/>
      <c r="E684" s="261"/>
      <c r="F684" s="261"/>
      <c r="G684" s="261"/>
      <c r="H684" s="261"/>
      <c r="I684" s="261">
        <v>17</v>
      </c>
      <c r="J684" s="261"/>
      <c r="K684" s="261"/>
      <c r="L684" s="261"/>
      <c r="M684" s="261"/>
      <c r="N684" s="261"/>
      <c r="O684" s="261"/>
      <c r="P684" s="261"/>
      <c r="Q684" s="261"/>
      <c r="R684" s="261"/>
      <c r="S684" s="261"/>
      <c r="T684" s="261"/>
      <c r="U684" s="261"/>
      <c r="V684" s="261"/>
      <c r="W684" s="261"/>
      <c r="X684" s="261"/>
      <c r="Y684" s="261"/>
      <c r="Z684" s="261"/>
      <c r="AA684" s="261"/>
      <c r="AB684" s="261"/>
      <c r="AC684" s="261"/>
      <c r="AD684" s="261"/>
      <c r="AE684" s="261"/>
      <c r="AF684" s="261"/>
      <c r="AG684" s="261"/>
      <c r="AH684" s="261"/>
      <c r="AI684" s="261"/>
      <c r="AJ684" s="261"/>
      <c r="AK684" s="261"/>
      <c r="AL684" s="261"/>
      <c r="AM684" s="261"/>
      <c r="AN684" s="261"/>
      <c r="AO684" s="261"/>
      <c r="AP684" s="261"/>
      <c r="AQ684" s="262"/>
      <c r="AR684" s="261"/>
      <c r="AS684" s="263"/>
      <c r="AT684" s="263"/>
      <c r="AU684" s="263"/>
      <c r="AV684" s="263"/>
      <c r="AW684" s="263"/>
      <c r="AX684" s="263"/>
      <c r="AY684" s="263"/>
      <c r="AZ684" s="264"/>
      <c r="BA684" s="264"/>
      <c r="BB684" s="264"/>
      <c r="BC684" s="264"/>
      <c r="BD684" s="264"/>
      <c r="BE684" s="264"/>
      <c r="BF684" s="264"/>
      <c r="BG684" s="264"/>
      <c r="BH684" s="264"/>
      <c r="BI684" s="264"/>
      <c r="BJ684" s="264"/>
      <c r="BK684" s="264"/>
      <c r="BL684" s="264"/>
      <c r="BM684" s="264"/>
      <c r="BN684" s="264"/>
      <c r="BO684" s="264"/>
    </row>
    <row r="685" spans="1:67" s="265" customFormat="1">
      <c r="A685" s="222" t="s">
        <v>1955</v>
      </c>
      <c r="B685" s="204">
        <v>10</v>
      </c>
      <c r="C685" s="261"/>
      <c r="D685" s="261"/>
      <c r="E685" s="261">
        <v>10</v>
      </c>
      <c r="F685" s="261"/>
      <c r="G685" s="261"/>
      <c r="H685" s="261"/>
      <c r="I685" s="261"/>
      <c r="J685" s="261"/>
      <c r="K685" s="261"/>
      <c r="L685" s="261"/>
      <c r="M685" s="261"/>
      <c r="N685" s="261"/>
      <c r="O685" s="261"/>
      <c r="P685" s="261"/>
      <c r="Q685" s="261"/>
      <c r="R685" s="261"/>
      <c r="S685" s="261"/>
      <c r="T685" s="261"/>
      <c r="U685" s="261"/>
      <c r="V685" s="261"/>
      <c r="W685" s="261"/>
      <c r="X685" s="261"/>
      <c r="Y685" s="261"/>
      <c r="Z685" s="261"/>
      <c r="AA685" s="261"/>
      <c r="AB685" s="261"/>
      <c r="AC685" s="261"/>
      <c r="AD685" s="261"/>
      <c r="AE685" s="261"/>
      <c r="AF685" s="261"/>
      <c r="AG685" s="261"/>
      <c r="AH685" s="261"/>
      <c r="AI685" s="261"/>
      <c r="AJ685" s="261"/>
      <c r="AK685" s="261"/>
      <c r="AL685" s="261"/>
      <c r="AM685" s="261"/>
      <c r="AN685" s="261"/>
      <c r="AO685" s="261"/>
      <c r="AP685" s="261"/>
      <c r="AQ685" s="262"/>
      <c r="AR685" s="261"/>
      <c r="AS685" s="263"/>
      <c r="AT685" s="263"/>
      <c r="AU685" s="263"/>
      <c r="AV685" s="263"/>
      <c r="AW685" s="263"/>
      <c r="AX685" s="263"/>
      <c r="AY685" s="263"/>
      <c r="AZ685" s="264"/>
      <c r="BA685" s="264"/>
      <c r="BB685" s="264"/>
      <c r="BC685" s="264"/>
      <c r="BD685" s="264"/>
      <c r="BE685" s="264"/>
      <c r="BF685" s="264"/>
      <c r="BG685" s="264"/>
      <c r="BH685" s="264"/>
      <c r="BI685" s="264"/>
      <c r="BJ685" s="264"/>
      <c r="BK685" s="264"/>
      <c r="BL685" s="264"/>
      <c r="BM685" s="264"/>
      <c r="BN685" s="264"/>
      <c r="BO685" s="264"/>
    </row>
    <row r="686" spans="1:67" s="265" customFormat="1">
      <c r="A686" s="222" t="s">
        <v>1956</v>
      </c>
      <c r="B686" s="204">
        <v>8</v>
      </c>
      <c r="C686" s="261">
        <v>8</v>
      </c>
      <c r="D686" s="261"/>
      <c r="E686" s="261"/>
      <c r="F686" s="261"/>
      <c r="G686" s="261"/>
      <c r="H686" s="261"/>
      <c r="I686" s="261"/>
      <c r="J686" s="261"/>
      <c r="K686" s="261"/>
      <c r="L686" s="261"/>
      <c r="M686" s="261"/>
      <c r="N686" s="261"/>
      <c r="O686" s="261"/>
      <c r="P686" s="261"/>
      <c r="Q686" s="261"/>
      <c r="R686" s="261"/>
      <c r="S686" s="261"/>
      <c r="T686" s="261"/>
      <c r="U686" s="261"/>
      <c r="V686" s="261"/>
      <c r="W686" s="261"/>
      <c r="X686" s="261"/>
      <c r="Y686" s="261"/>
      <c r="Z686" s="261"/>
      <c r="AA686" s="261"/>
      <c r="AB686" s="261"/>
      <c r="AC686" s="261"/>
      <c r="AD686" s="261"/>
      <c r="AE686" s="261"/>
      <c r="AF686" s="261"/>
      <c r="AG686" s="261"/>
      <c r="AH686" s="261"/>
      <c r="AI686" s="261"/>
      <c r="AJ686" s="261"/>
      <c r="AK686" s="261"/>
      <c r="AL686" s="261"/>
      <c r="AM686" s="261"/>
      <c r="AN686" s="261"/>
      <c r="AO686" s="261"/>
      <c r="AP686" s="261"/>
      <c r="AQ686" s="262"/>
      <c r="AR686" s="261"/>
      <c r="AS686" s="263"/>
      <c r="AT686" s="263"/>
      <c r="AU686" s="263"/>
      <c r="AV686" s="263"/>
      <c r="AW686" s="263"/>
      <c r="AX686" s="263"/>
      <c r="AY686" s="263"/>
      <c r="AZ686" s="264"/>
      <c r="BA686" s="264"/>
      <c r="BB686" s="264"/>
      <c r="BC686" s="264"/>
      <c r="BD686" s="264"/>
      <c r="BE686" s="264"/>
      <c r="BF686" s="264"/>
      <c r="BG686" s="264"/>
      <c r="BH686" s="264"/>
      <c r="BI686" s="264"/>
      <c r="BJ686" s="264"/>
      <c r="BK686" s="264"/>
      <c r="BL686" s="264"/>
      <c r="BM686" s="264"/>
      <c r="BN686" s="264"/>
      <c r="BO686" s="264"/>
    </row>
    <row r="687" spans="1:67" s="265" customFormat="1">
      <c r="A687" s="222" t="s">
        <v>1957</v>
      </c>
      <c r="B687" s="204">
        <v>9</v>
      </c>
      <c r="C687" s="261"/>
      <c r="D687" s="261">
        <v>9</v>
      </c>
      <c r="E687" s="261"/>
      <c r="F687" s="261"/>
      <c r="G687" s="261"/>
      <c r="H687" s="261"/>
      <c r="I687" s="261"/>
      <c r="J687" s="261"/>
      <c r="K687" s="261"/>
      <c r="L687" s="261"/>
      <c r="M687" s="261"/>
      <c r="N687" s="261"/>
      <c r="O687" s="261"/>
      <c r="P687" s="261"/>
      <c r="Q687" s="261"/>
      <c r="R687" s="261"/>
      <c r="S687" s="261"/>
      <c r="T687" s="261"/>
      <c r="U687" s="261"/>
      <c r="V687" s="261"/>
      <c r="W687" s="261"/>
      <c r="X687" s="261"/>
      <c r="Y687" s="261"/>
      <c r="Z687" s="261"/>
      <c r="AA687" s="261"/>
      <c r="AB687" s="261"/>
      <c r="AC687" s="261"/>
      <c r="AD687" s="261"/>
      <c r="AE687" s="261"/>
      <c r="AF687" s="261"/>
      <c r="AG687" s="261"/>
      <c r="AH687" s="261"/>
      <c r="AI687" s="261"/>
      <c r="AJ687" s="261"/>
      <c r="AK687" s="261"/>
      <c r="AL687" s="261"/>
      <c r="AM687" s="261"/>
      <c r="AN687" s="261"/>
      <c r="AO687" s="261"/>
      <c r="AP687" s="261"/>
      <c r="AQ687" s="262"/>
      <c r="AR687" s="261"/>
      <c r="AS687" s="263"/>
      <c r="AT687" s="263"/>
      <c r="AU687" s="263"/>
      <c r="AV687" s="263"/>
      <c r="AW687" s="263"/>
      <c r="AX687" s="263"/>
      <c r="AY687" s="263"/>
      <c r="AZ687" s="264"/>
      <c r="BA687" s="264"/>
      <c r="BB687" s="264"/>
      <c r="BC687" s="264"/>
      <c r="BD687" s="264"/>
      <c r="BE687" s="264"/>
      <c r="BF687" s="264"/>
      <c r="BG687" s="264"/>
      <c r="BH687" s="264"/>
      <c r="BI687" s="264"/>
      <c r="BJ687" s="264"/>
      <c r="BK687" s="264"/>
      <c r="BL687" s="264"/>
      <c r="BM687" s="264"/>
      <c r="BN687" s="264"/>
      <c r="BO687" s="264"/>
    </row>
    <row r="688" spans="1:67" s="265" customFormat="1">
      <c r="A688" s="229" t="s">
        <v>1958</v>
      </c>
      <c r="B688" s="230">
        <v>19</v>
      </c>
      <c r="C688" s="261"/>
      <c r="D688" s="261"/>
      <c r="E688" s="261"/>
      <c r="F688" s="261"/>
      <c r="G688" s="261"/>
      <c r="H688" s="261"/>
      <c r="I688" s="261"/>
      <c r="J688" s="261"/>
      <c r="K688" s="261"/>
      <c r="L688" s="261">
        <v>19</v>
      </c>
      <c r="M688" s="261"/>
      <c r="N688" s="261"/>
      <c r="O688" s="261"/>
      <c r="P688" s="261"/>
      <c r="Q688" s="261"/>
      <c r="R688" s="261"/>
      <c r="S688" s="261"/>
      <c r="T688" s="261"/>
      <c r="U688" s="261"/>
      <c r="V688" s="261"/>
      <c r="W688" s="261"/>
      <c r="X688" s="261"/>
      <c r="Y688" s="261"/>
      <c r="Z688" s="261"/>
      <c r="AA688" s="261"/>
      <c r="AB688" s="261"/>
      <c r="AC688" s="261"/>
      <c r="AD688" s="261"/>
      <c r="AE688" s="261"/>
      <c r="AF688" s="261"/>
      <c r="AG688" s="261"/>
      <c r="AH688" s="261"/>
      <c r="AI688" s="261"/>
      <c r="AJ688" s="261"/>
      <c r="AK688" s="261"/>
      <c r="AL688" s="261"/>
      <c r="AM688" s="261"/>
      <c r="AN688" s="261"/>
      <c r="AO688" s="261"/>
      <c r="AP688" s="261"/>
      <c r="AQ688" s="262"/>
      <c r="AR688" s="261"/>
      <c r="AS688" s="263"/>
      <c r="AT688" s="263"/>
      <c r="AU688" s="263"/>
      <c r="AV688" s="263"/>
      <c r="AW688" s="263"/>
      <c r="AX688" s="263"/>
      <c r="AY688" s="263"/>
      <c r="AZ688" s="264"/>
      <c r="BA688" s="264"/>
      <c r="BB688" s="264"/>
      <c r="BC688" s="264"/>
      <c r="BD688" s="264"/>
      <c r="BE688" s="264"/>
      <c r="BF688" s="264"/>
      <c r="BG688" s="264"/>
      <c r="BH688" s="264"/>
      <c r="BI688" s="264"/>
      <c r="BJ688" s="264"/>
      <c r="BK688" s="264"/>
      <c r="BL688" s="264"/>
      <c r="BM688" s="264"/>
      <c r="BN688" s="264"/>
      <c r="BO688" s="264"/>
    </row>
    <row r="689" spans="1:67" s="260" customFormat="1">
      <c r="A689" s="225" t="s">
        <v>1959</v>
      </c>
      <c r="B689" s="202">
        <f>SUM(B690:B696)</f>
        <v>59</v>
      </c>
      <c r="C689" s="256">
        <v>6</v>
      </c>
      <c r="D689" s="256">
        <v>3</v>
      </c>
      <c r="E689" s="256">
        <v>3</v>
      </c>
      <c r="F689" s="256"/>
      <c r="G689" s="256">
        <v>10</v>
      </c>
      <c r="H689" s="256">
        <v>17</v>
      </c>
      <c r="I689" s="256">
        <v>6</v>
      </c>
      <c r="J689" s="256"/>
      <c r="K689" s="256"/>
      <c r="L689" s="256"/>
      <c r="M689" s="256"/>
      <c r="N689" s="256"/>
      <c r="O689" s="256"/>
      <c r="P689" s="256">
        <v>14</v>
      </c>
      <c r="Q689" s="256"/>
      <c r="R689" s="256"/>
      <c r="S689" s="256"/>
      <c r="T689" s="256"/>
      <c r="U689" s="256"/>
      <c r="V689" s="256"/>
      <c r="W689" s="256"/>
      <c r="X689" s="256"/>
      <c r="Y689" s="256"/>
      <c r="Z689" s="256"/>
      <c r="AA689" s="256"/>
      <c r="AB689" s="256"/>
      <c r="AC689" s="256"/>
      <c r="AD689" s="256"/>
      <c r="AE689" s="256"/>
      <c r="AF689" s="256"/>
      <c r="AG689" s="256"/>
      <c r="AH689" s="256"/>
      <c r="AI689" s="256"/>
      <c r="AJ689" s="256"/>
      <c r="AK689" s="256"/>
      <c r="AL689" s="256"/>
      <c r="AM689" s="256"/>
      <c r="AN689" s="256"/>
      <c r="AO689" s="256"/>
      <c r="AP689" s="256"/>
      <c r="AQ689" s="257"/>
      <c r="AR689" s="256"/>
      <c r="AS689" s="258"/>
      <c r="AT689" s="258"/>
      <c r="AU689" s="258"/>
      <c r="AV689" s="258"/>
      <c r="AW689" s="258"/>
      <c r="AX689" s="258"/>
      <c r="AY689" s="258"/>
      <c r="AZ689" s="259"/>
      <c r="BA689" s="259"/>
      <c r="BB689" s="259"/>
      <c r="BC689" s="259"/>
      <c r="BD689" s="259"/>
      <c r="BE689" s="259"/>
      <c r="BF689" s="259"/>
      <c r="BG689" s="259"/>
      <c r="BH689" s="259"/>
      <c r="BI689" s="259"/>
      <c r="BJ689" s="259"/>
      <c r="BK689" s="259"/>
      <c r="BL689" s="259"/>
      <c r="BM689" s="259"/>
      <c r="BN689" s="259"/>
      <c r="BO689" s="259"/>
    </row>
    <row r="690" spans="1:67" s="365" customFormat="1" ht="15.75">
      <c r="A690" s="231" t="s">
        <v>1960</v>
      </c>
      <c r="B690" s="204">
        <v>14</v>
      </c>
      <c r="C690" s="361"/>
      <c r="D690" s="361"/>
      <c r="E690" s="361"/>
      <c r="F690" s="361"/>
      <c r="G690" s="361"/>
      <c r="H690" s="361"/>
      <c r="I690" s="361"/>
      <c r="J690" s="361"/>
      <c r="K690" s="361"/>
      <c r="L690" s="361"/>
      <c r="M690" s="361"/>
      <c r="N690" s="361"/>
      <c r="O690" s="361"/>
      <c r="P690" s="361">
        <v>14</v>
      </c>
      <c r="Q690" s="361"/>
      <c r="R690" s="361"/>
      <c r="S690" s="361"/>
      <c r="T690" s="361"/>
      <c r="U690" s="361"/>
      <c r="V690" s="361"/>
      <c r="W690" s="361"/>
      <c r="X690" s="361"/>
      <c r="Y690" s="361"/>
      <c r="Z690" s="361"/>
      <c r="AA690" s="361"/>
      <c r="AB690" s="361"/>
      <c r="AC690" s="361"/>
      <c r="AD690" s="361"/>
      <c r="AE690" s="361"/>
      <c r="AF690" s="361"/>
      <c r="AG690" s="361"/>
      <c r="AH690" s="361"/>
      <c r="AI690" s="361"/>
      <c r="AJ690" s="361"/>
      <c r="AK690" s="361"/>
      <c r="AL690" s="361"/>
      <c r="AM690" s="361"/>
      <c r="AN690" s="361"/>
      <c r="AO690" s="361"/>
      <c r="AP690" s="361"/>
      <c r="AQ690" s="362"/>
      <c r="AR690" s="361"/>
      <c r="AS690" s="363"/>
      <c r="AT690" s="363"/>
      <c r="AU690" s="363"/>
      <c r="AV690" s="363"/>
      <c r="AW690" s="363"/>
      <c r="AX690" s="363"/>
      <c r="AY690" s="363"/>
      <c r="AZ690" s="364"/>
      <c r="BA690" s="364"/>
      <c r="BB690" s="364"/>
      <c r="BC690" s="364"/>
      <c r="BD690" s="364"/>
      <c r="BE690" s="364"/>
      <c r="BF690" s="364"/>
      <c r="BG690" s="364"/>
      <c r="BH690" s="364"/>
      <c r="BI690" s="364"/>
      <c r="BJ690" s="364"/>
      <c r="BK690" s="364"/>
      <c r="BL690" s="364"/>
      <c r="BM690" s="364"/>
      <c r="BN690" s="364"/>
      <c r="BO690" s="364"/>
    </row>
    <row r="691" spans="1:67" s="365" customFormat="1" ht="15.75">
      <c r="A691" s="231" t="s">
        <v>1582</v>
      </c>
      <c r="B691" s="204">
        <v>17</v>
      </c>
      <c r="C691" s="361"/>
      <c r="D691" s="361"/>
      <c r="E691" s="361"/>
      <c r="F691" s="361"/>
      <c r="G691" s="361"/>
      <c r="H691" s="361">
        <v>17</v>
      </c>
      <c r="I691" s="361"/>
      <c r="J691" s="361"/>
      <c r="K691" s="361"/>
      <c r="L691" s="361"/>
      <c r="M691" s="361"/>
      <c r="N691" s="361"/>
      <c r="O691" s="361"/>
      <c r="P691" s="361"/>
      <c r="Q691" s="361"/>
      <c r="R691" s="361"/>
      <c r="S691" s="361"/>
      <c r="T691" s="361"/>
      <c r="U691" s="361"/>
      <c r="V691" s="361"/>
      <c r="W691" s="361"/>
      <c r="X691" s="361"/>
      <c r="Y691" s="361"/>
      <c r="Z691" s="361"/>
      <c r="AA691" s="361"/>
      <c r="AB691" s="361"/>
      <c r="AC691" s="361"/>
      <c r="AD691" s="361"/>
      <c r="AE691" s="361"/>
      <c r="AF691" s="361"/>
      <c r="AG691" s="361"/>
      <c r="AH691" s="361"/>
      <c r="AI691" s="361"/>
      <c r="AJ691" s="361"/>
      <c r="AK691" s="361"/>
      <c r="AL691" s="361"/>
      <c r="AM691" s="361"/>
      <c r="AN691" s="361"/>
      <c r="AO691" s="361"/>
      <c r="AP691" s="361"/>
      <c r="AQ691" s="362"/>
      <c r="AR691" s="361"/>
      <c r="AS691" s="363"/>
      <c r="AT691" s="363"/>
      <c r="AU691" s="363"/>
      <c r="AV691" s="363"/>
      <c r="AW691" s="363"/>
      <c r="AX691" s="363"/>
      <c r="AY691" s="363"/>
      <c r="AZ691" s="364"/>
      <c r="BA691" s="364"/>
      <c r="BB691" s="364"/>
      <c r="BC691" s="364"/>
      <c r="BD691" s="364"/>
      <c r="BE691" s="364"/>
      <c r="BF691" s="364"/>
      <c r="BG691" s="364"/>
      <c r="BH691" s="364"/>
      <c r="BI691" s="364"/>
      <c r="BJ691" s="364"/>
      <c r="BK691" s="364"/>
      <c r="BL691" s="364"/>
      <c r="BM691" s="364"/>
      <c r="BN691" s="364"/>
      <c r="BO691" s="364"/>
    </row>
    <row r="692" spans="1:67" s="365" customFormat="1" ht="15.75">
      <c r="A692" s="231" t="s">
        <v>1961</v>
      </c>
      <c r="B692" s="204">
        <v>6</v>
      </c>
      <c r="C692" s="361"/>
      <c r="D692" s="361"/>
      <c r="E692" s="361"/>
      <c r="F692" s="361"/>
      <c r="G692" s="361"/>
      <c r="H692" s="361"/>
      <c r="I692" s="361">
        <v>6</v>
      </c>
      <c r="J692" s="361"/>
      <c r="K692" s="361"/>
      <c r="L692" s="361"/>
      <c r="M692" s="361"/>
      <c r="N692" s="361"/>
      <c r="O692" s="361"/>
      <c r="P692" s="361"/>
      <c r="Q692" s="361"/>
      <c r="R692" s="361"/>
      <c r="S692" s="361"/>
      <c r="T692" s="361"/>
      <c r="U692" s="361"/>
      <c r="V692" s="361"/>
      <c r="W692" s="361"/>
      <c r="X692" s="361"/>
      <c r="Y692" s="361"/>
      <c r="Z692" s="361"/>
      <c r="AA692" s="361"/>
      <c r="AB692" s="361"/>
      <c r="AC692" s="361"/>
      <c r="AD692" s="361"/>
      <c r="AE692" s="361"/>
      <c r="AF692" s="361"/>
      <c r="AG692" s="361"/>
      <c r="AH692" s="361"/>
      <c r="AI692" s="361"/>
      <c r="AJ692" s="361"/>
      <c r="AK692" s="361"/>
      <c r="AL692" s="361"/>
      <c r="AM692" s="361"/>
      <c r="AN692" s="361"/>
      <c r="AO692" s="361"/>
      <c r="AP692" s="361"/>
      <c r="AQ692" s="362"/>
      <c r="AR692" s="361"/>
      <c r="AS692" s="363"/>
      <c r="AT692" s="363"/>
      <c r="AU692" s="363"/>
      <c r="AV692" s="363"/>
      <c r="AW692" s="363"/>
      <c r="AX692" s="363"/>
      <c r="AY692" s="363"/>
      <c r="AZ692" s="364"/>
      <c r="BA692" s="364"/>
      <c r="BB692" s="364"/>
      <c r="BC692" s="364"/>
      <c r="BD692" s="364"/>
      <c r="BE692" s="364"/>
      <c r="BF692" s="364"/>
      <c r="BG692" s="364"/>
      <c r="BH692" s="364"/>
      <c r="BI692" s="364"/>
      <c r="BJ692" s="364"/>
      <c r="BK692" s="364"/>
      <c r="BL692" s="364"/>
      <c r="BM692" s="364"/>
      <c r="BN692" s="364"/>
      <c r="BO692" s="364"/>
    </row>
    <row r="693" spans="1:67" s="365" customFormat="1" ht="15.75">
      <c r="A693" s="231" t="s">
        <v>1560</v>
      </c>
      <c r="B693" s="204">
        <v>3</v>
      </c>
      <c r="C693" s="361"/>
      <c r="D693" s="361"/>
      <c r="E693" s="361">
        <v>3</v>
      </c>
      <c r="F693" s="361"/>
      <c r="G693" s="361"/>
      <c r="H693" s="361"/>
      <c r="I693" s="361"/>
      <c r="J693" s="361"/>
      <c r="K693" s="361"/>
      <c r="L693" s="361"/>
      <c r="M693" s="361"/>
      <c r="N693" s="361"/>
      <c r="O693" s="361"/>
      <c r="P693" s="361"/>
      <c r="Q693" s="361"/>
      <c r="R693" s="361"/>
      <c r="S693" s="361"/>
      <c r="T693" s="361"/>
      <c r="U693" s="361"/>
      <c r="V693" s="361"/>
      <c r="W693" s="361"/>
      <c r="X693" s="361"/>
      <c r="Y693" s="361"/>
      <c r="Z693" s="361"/>
      <c r="AA693" s="361"/>
      <c r="AB693" s="361"/>
      <c r="AC693" s="361"/>
      <c r="AD693" s="361"/>
      <c r="AE693" s="361"/>
      <c r="AF693" s="361"/>
      <c r="AG693" s="361"/>
      <c r="AH693" s="361"/>
      <c r="AI693" s="361"/>
      <c r="AJ693" s="361"/>
      <c r="AK693" s="361"/>
      <c r="AL693" s="361"/>
      <c r="AM693" s="361"/>
      <c r="AN693" s="361"/>
      <c r="AO693" s="361"/>
      <c r="AP693" s="361"/>
      <c r="AQ693" s="362"/>
      <c r="AR693" s="361"/>
      <c r="AS693" s="363"/>
      <c r="AT693" s="363"/>
      <c r="AU693" s="363"/>
      <c r="AV693" s="363"/>
      <c r="AW693" s="363"/>
      <c r="AX693" s="363"/>
      <c r="AY693" s="363"/>
      <c r="AZ693" s="364"/>
      <c r="BA693" s="364"/>
      <c r="BB693" s="364"/>
      <c r="BC693" s="364"/>
      <c r="BD693" s="364"/>
      <c r="BE693" s="364"/>
      <c r="BF693" s="364"/>
      <c r="BG693" s="364"/>
      <c r="BH693" s="364"/>
      <c r="BI693" s="364"/>
      <c r="BJ693" s="364"/>
      <c r="BK693" s="364"/>
      <c r="BL693" s="364"/>
      <c r="BM693" s="364"/>
      <c r="BN693" s="364"/>
      <c r="BO693" s="364"/>
    </row>
    <row r="694" spans="1:67" s="365" customFormat="1" ht="15.75">
      <c r="A694" s="231" t="s">
        <v>1962</v>
      </c>
      <c r="B694" s="204">
        <v>10</v>
      </c>
      <c r="C694" s="361"/>
      <c r="D694" s="361"/>
      <c r="E694" s="361"/>
      <c r="F694" s="361"/>
      <c r="G694" s="361">
        <v>10</v>
      </c>
      <c r="H694" s="361"/>
      <c r="I694" s="361"/>
      <c r="J694" s="361"/>
      <c r="K694" s="361"/>
      <c r="L694" s="361"/>
      <c r="M694" s="361"/>
      <c r="N694" s="361"/>
      <c r="O694" s="361"/>
      <c r="P694" s="361"/>
      <c r="Q694" s="361"/>
      <c r="R694" s="361"/>
      <c r="S694" s="361"/>
      <c r="T694" s="361"/>
      <c r="U694" s="361"/>
      <c r="V694" s="361"/>
      <c r="W694" s="361"/>
      <c r="X694" s="361"/>
      <c r="Y694" s="361"/>
      <c r="Z694" s="361"/>
      <c r="AA694" s="361"/>
      <c r="AB694" s="361"/>
      <c r="AC694" s="361"/>
      <c r="AD694" s="361"/>
      <c r="AE694" s="361"/>
      <c r="AF694" s="361"/>
      <c r="AG694" s="361"/>
      <c r="AH694" s="361"/>
      <c r="AI694" s="361"/>
      <c r="AJ694" s="361"/>
      <c r="AK694" s="361"/>
      <c r="AL694" s="361"/>
      <c r="AM694" s="361"/>
      <c r="AN694" s="361"/>
      <c r="AO694" s="361"/>
      <c r="AP694" s="361"/>
      <c r="AQ694" s="362"/>
      <c r="AR694" s="361"/>
      <c r="AS694" s="363"/>
      <c r="AT694" s="363"/>
      <c r="AU694" s="363"/>
      <c r="AV694" s="363"/>
      <c r="AW694" s="363"/>
      <c r="AX694" s="363"/>
      <c r="AY694" s="363"/>
      <c r="AZ694" s="364"/>
      <c r="BA694" s="364"/>
      <c r="BB694" s="364"/>
      <c r="BC694" s="364"/>
      <c r="BD694" s="364"/>
      <c r="BE694" s="364"/>
      <c r="BF694" s="364"/>
      <c r="BG694" s="364"/>
      <c r="BH694" s="364"/>
      <c r="BI694" s="364"/>
      <c r="BJ694" s="364"/>
      <c r="BK694" s="364"/>
      <c r="BL694" s="364"/>
      <c r="BM694" s="364"/>
      <c r="BN694" s="364"/>
      <c r="BO694" s="364"/>
    </row>
    <row r="695" spans="1:67" s="365" customFormat="1" ht="15.75">
      <c r="A695" s="231" t="s">
        <v>1533</v>
      </c>
      <c r="B695" s="204">
        <v>3</v>
      </c>
      <c r="C695" s="361"/>
      <c r="D695" s="361">
        <v>3</v>
      </c>
      <c r="E695" s="361"/>
      <c r="F695" s="361"/>
      <c r="G695" s="361"/>
      <c r="H695" s="361"/>
      <c r="I695" s="361"/>
      <c r="J695" s="361"/>
      <c r="K695" s="361"/>
      <c r="L695" s="361"/>
      <c r="M695" s="361"/>
      <c r="N695" s="361"/>
      <c r="O695" s="361"/>
      <c r="P695" s="361"/>
      <c r="Q695" s="361"/>
      <c r="R695" s="361"/>
      <c r="S695" s="361"/>
      <c r="T695" s="361"/>
      <c r="U695" s="361"/>
      <c r="V695" s="361"/>
      <c r="W695" s="361"/>
      <c r="X695" s="361"/>
      <c r="Y695" s="361"/>
      <c r="Z695" s="361"/>
      <c r="AA695" s="361"/>
      <c r="AB695" s="361"/>
      <c r="AC695" s="361"/>
      <c r="AD695" s="361"/>
      <c r="AE695" s="361"/>
      <c r="AF695" s="361"/>
      <c r="AG695" s="361"/>
      <c r="AH695" s="361"/>
      <c r="AI695" s="361"/>
      <c r="AJ695" s="361"/>
      <c r="AK695" s="361"/>
      <c r="AL695" s="361"/>
      <c r="AM695" s="361"/>
      <c r="AN695" s="361"/>
      <c r="AO695" s="361"/>
      <c r="AP695" s="361"/>
      <c r="AQ695" s="362"/>
      <c r="AR695" s="361"/>
      <c r="AS695" s="363"/>
      <c r="AT695" s="363"/>
      <c r="AU695" s="363"/>
      <c r="AV695" s="363"/>
      <c r="AW695" s="363"/>
      <c r="AX695" s="363"/>
      <c r="AY695" s="363"/>
      <c r="AZ695" s="364"/>
      <c r="BA695" s="364"/>
      <c r="BB695" s="364"/>
      <c r="BC695" s="364"/>
      <c r="BD695" s="364"/>
      <c r="BE695" s="364"/>
      <c r="BF695" s="364"/>
      <c r="BG695" s="364"/>
      <c r="BH695" s="364"/>
      <c r="BI695" s="364"/>
      <c r="BJ695" s="364"/>
      <c r="BK695" s="364"/>
      <c r="BL695" s="364"/>
      <c r="BM695" s="364"/>
      <c r="BN695" s="364"/>
      <c r="BO695" s="364"/>
    </row>
    <row r="696" spans="1:67" s="365" customFormat="1" ht="15.75">
      <c r="A696" s="231" t="s">
        <v>1963</v>
      </c>
      <c r="B696" s="204">
        <v>6</v>
      </c>
      <c r="C696" s="361">
        <v>6</v>
      </c>
      <c r="D696" s="361"/>
      <c r="E696" s="361"/>
      <c r="F696" s="361"/>
      <c r="G696" s="361"/>
      <c r="H696" s="361"/>
      <c r="I696" s="361"/>
      <c r="J696" s="361"/>
      <c r="K696" s="361"/>
      <c r="L696" s="361"/>
      <c r="M696" s="361"/>
      <c r="N696" s="361"/>
      <c r="O696" s="361"/>
      <c r="P696" s="361"/>
      <c r="Q696" s="361"/>
      <c r="R696" s="361"/>
      <c r="S696" s="361"/>
      <c r="T696" s="361"/>
      <c r="U696" s="361"/>
      <c r="V696" s="361"/>
      <c r="W696" s="361"/>
      <c r="X696" s="361"/>
      <c r="Y696" s="361"/>
      <c r="Z696" s="361"/>
      <c r="AA696" s="361"/>
      <c r="AB696" s="361"/>
      <c r="AC696" s="361"/>
      <c r="AD696" s="361"/>
      <c r="AE696" s="361"/>
      <c r="AF696" s="361"/>
      <c r="AG696" s="361"/>
      <c r="AH696" s="361"/>
      <c r="AI696" s="361"/>
      <c r="AJ696" s="361"/>
      <c r="AK696" s="361"/>
      <c r="AL696" s="361"/>
      <c r="AM696" s="361"/>
      <c r="AN696" s="361"/>
      <c r="AO696" s="361"/>
      <c r="AP696" s="361"/>
      <c r="AQ696" s="362"/>
      <c r="AR696" s="361"/>
      <c r="AS696" s="363"/>
      <c r="AT696" s="363"/>
      <c r="AU696" s="363"/>
      <c r="AV696" s="363"/>
      <c r="AW696" s="363"/>
      <c r="AX696" s="363"/>
      <c r="AY696" s="363"/>
      <c r="AZ696" s="364"/>
      <c r="BA696" s="364"/>
      <c r="BB696" s="364"/>
      <c r="BC696" s="364"/>
      <c r="BD696" s="364"/>
      <c r="BE696" s="364"/>
      <c r="BF696" s="364"/>
      <c r="BG696" s="364"/>
      <c r="BH696" s="364"/>
      <c r="BI696" s="364"/>
      <c r="BJ696" s="364"/>
      <c r="BK696" s="364"/>
      <c r="BL696" s="364"/>
      <c r="BM696" s="364"/>
      <c r="BN696" s="364"/>
      <c r="BO696" s="364"/>
    </row>
    <row r="697" spans="1:67" s="260" customFormat="1">
      <c r="A697" s="232" t="s">
        <v>1964</v>
      </c>
      <c r="B697" s="202">
        <f>SUM(B698:B708)</f>
        <v>101</v>
      </c>
      <c r="C697" s="256">
        <v>6</v>
      </c>
      <c r="D697" s="256">
        <v>4</v>
      </c>
      <c r="E697" s="256">
        <v>5</v>
      </c>
      <c r="F697" s="256">
        <v>1</v>
      </c>
      <c r="G697" s="256">
        <v>14</v>
      </c>
      <c r="H697" s="256">
        <v>18</v>
      </c>
      <c r="I697" s="256">
        <v>8</v>
      </c>
      <c r="J697" s="256"/>
      <c r="K697" s="256"/>
      <c r="L697" s="256">
        <v>10</v>
      </c>
      <c r="M697" s="256"/>
      <c r="N697" s="256"/>
      <c r="O697" s="256"/>
      <c r="P697" s="256">
        <v>22</v>
      </c>
      <c r="Q697" s="256">
        <v>8</v>
      </c>
      <c r="R697" s="256"/>
      <c r="S697" s="256"/>
      <c r="T697" s="256"/>
      <c r="U697" s="256"/>
      <c r="V697" s="256"/>
      <c r="W697" s="256"/>
      <c r="X697" s="256"/>
      <c r="Y697" s="256"/>
      <c r="Z697" s="256"/>
      <c r="AA697" s="256">
        <v>5</v>
      </c>
      <c r="AB697" s="256"/>
      <c r="AC697" s="256"/>
      <c r="AD697" s="256"/>
      <c r="AE697" s="256"/>
      <c r="AF697" s="256"/>
      <c r="AG697" s="256"/>
      <c r="AH697" s="256"/>
      <c r="AI697" s="256"/>
      <c r="AJ697" s="256"/>
      <c r="AK697" s="256"/>
      <c r="AL697" s="256"/>
      <c r="AM697" s="256"/>
      <c r="AN697" s="256"/>
      <c r="AO697" s="256"/>
      <c r="AP697" s="256"/>
      <c r="AQ697" s="257"/>
      <c r="AR697" s="256"/>
      <c r="AS697" s="258"/>
      <c r="AT697" s="258"/>
      <c r="AU697" s="258"/>
      <c r="AV697" s="258"/>
      <c r="AW697" s="258"/>
      <c r="AX697" s="258"/>
      <c r="AY697" s="258"/>
      <c r="AZ697" s="259"/>
      <c r="BA697" s="259"/>
      <c r="BB697" s="259"/>
      <c r="BC697" s="259"/>
      <c r="BD697" s="259"/>
      <c r="BE697" s="259"/>
      <c r="BF697" s="259"/>
      <c r="BG697" s="259"/>
      <c r="BH697" s="259"/>
      <c r="BI697" s="259"/>
      <c r="BJ697" s="259"/>
      <c r="BK697" s="259"/>
      <c r="BL697" s="259"/>
      <c r="BM697" s="259"/>
      <c r="BN697" s="259"/>
      <c r="BO697" s="259"/>
    </row>
    <row r="698" spans="1:67" s="365" customFormat="1" ht="15.75">
      <c r="A698" s="231" t="s">
        <v>49</v>
      </c>
      <c r="B698" s="204">
        <v>14</v>
      </c>
      <c r="C698" s="361"/>
      <c r="D698" s="361"/>
      <c r="E698" s="361"/>
      <c r="F698" s="361"/>
      <c r="G698" s="361">
        <v>14</v>
      </c>
      <c r="H698" s="361"/>
      <c r="I698" s="361"/>
      <c r="J698" s="361"/>
      <c r="K698" s="361"/>
      <c r="L698" s="361"/>
      <c r="M698" s="361"/>
      <c r="N698" s="361"/>
      <c r="O698" s="361"/>
      <c r="P698" s="361"/>
      <c r="Q698" s="361"/>
      <c r="R698" s="361"/>
      <c r="S698" s="361"/>
      <c r="T698" s="361"/>
      <c r="U698" s="361"/>
      <c r="V698" s="361"/>
      <c r="W698" s="361"/>
      <c r="X698" s="361"/>
      <c r="Y698" s="361"/>
      <c r="Z698" s="361"/>
      <c r="AA698" s="361"/>
      <c r="AB698" s="361"/>
      <c r="AC698" s="361"/>
      <c r="AD698" s="361"/>
      <c r="AE698" s="361"/>
      <c r="AF698" s="361"/>
      <c r="AG698" s="361"/>
      <c r="AH698" s="361"/>
      <c r="AI698" s="361"/>
      <c r="AJ698" s="361"/>
      <c r="AK698" s="361"/>
      <c r="AL698" s="361"/>
      <c r="AM698" s="361"/>
      <c r="AN698" s="361"/>
      <c r="AO698" s="361"/>
      <c r="AP698" s="361"/>
      <c r="AQ698" s="362"/>
      <c r="AR698" s="361"/>
      <c r="AS698" s="363"/>
      <c r="AT698" s="363"/>
      <c r="AU698" s="363"/>
      <c r="AV698" s="363"/>
      <c r="AW698" s="363"/>
      <c r="AX698" s="363"/>
      <c r="AY698" s="363"/>
      <c r="AZ698" s="364"/>
      <c r="BA698" s="364"/>
      <c r="BB698" s="364"/>
      <c r="BC698" s="364"/>
      <c r="BD698" s="364"/>
      <c r="BE698" s="364"/>
      <c r="BF698" s="364"/>
      <c r="BG698" s="364"/>
      <c r="BH698" s="364"/>
      <c r="BI698" s="364"/>
      <c r="BJ698" s="364"/>
      <c r="BK698" s="364"/>
      <c r="BL698" s="364"/>
      <c r="BM698" s="364"/>
      <c r="BN698" s="364"/>
      <c r="BO698" s="364"/>
    </row>
    <row r="699" spans="1:67" s="365" customFormat="1" ht="15.75">
      <c r="A699" s="231" t="s">
        <v>1459</v>
      </c>
      <c r="B699" s="204">
        <v>1</v>
      </c>
      <c r="C699" s="361"/>
      <c r="D699" s="361"/>
      <c r="E699" s="361"/>
      <c r="F699" s="361">
        <v>1</v>
      </c>
      <c r="G699" s="361"/>
      <c r="H699" s="361"/>
      <c r="I699" s="361"/>
      <c r="J699" s="361"/>
      <c r="K699" s="361"/>
      <c r="L699" s="361"/>
      <c r="M699" s="361"/>
      <c r="N699" s="361"/>
      <c r="O699" s="361"/>
      <c r="P699" s="361"/>
      <c r="Q699" s="361"/>
      <c r="R699" s="361"/>
      <c r="S699" s="361"/>
      <c r="T699" s="361"/>
      <c r="U699" s="361"/>
      <c r="V699" s="361"/>
      <c r="W699" s="361"/>
      <c r="X699" s="361"/>
      <c r="Y699" s="361"/>
      <c r="Z699" s="361"/>
      <c r="AA699" s="361"/>
      <c r="AB699" s="361"/>
      <c r="AC699" s="361"/>
      <c r="AD699" s="361"/>
      <c r="AE699" s="361"/>
      <c r="AF699" s="361"/>
      <c r="AG699" s="361"/>
      <c r="AH699" s="361"/>
      <c r="AI699" s="361"/>
      <c r="AJ699" s="361"/>
      <c r="AK699" s="361"/>
      <c r="AL699" s="361"/>
      <c r="AM699" s="361"/>
      <c r="AN699" s="361"/>
      <c r="AO699" s="361"/>
      <c r="AP699" s="361"/>
      <c r="AQ699" s="362"/>
      <c r="AR699" s="361"/>
      <c r="AS699" s="363"/>
      <c r="AT699" s="363"/>
      <c r="AU699" s="363"/>
      <c r="AV699" s="363"/>
      <c r="AW699" s="363"/>
      <c r="AX699" s="363"/>
      <c r="AY699" s="363"/>
      <c r="AZ699" s="364"/>
      <c r="BA699" s="364"/>
      <c r="BB699" s="364"/>
      <c r="BC699" s="364"/>
      <c r="BD699" s="364"/>
      <c r="BE699" s="364"/>
      <c r="BF699" s="364"/>
      <c r="BG699" s="364"/>
      <c r="BH699" s="364"/>
      <c r="BI699" s="364"/>
      <c r="BJ699" s="364"/>
      <c r="BK699" s="364"/>
      <c r="BL699" s="364"/>
      <c r="BM699" s="364"/>
      <c r="BN699" s="364"/>
      <c r="BO699" s="364"/>
    </row>
    <row r="700" spans="1:67" s="365" customFormat="1" ht="15.75">
      <c r="A700" s="231" t="s">
        <v>1965</v>
      </c>
      <c r="B700" s="204">
        <v>10</v>
      </c>
      <c r="C700" s="361"/>
      <c r="D700" s="361"/>
      <c r="E700" s="361"/>
      <c r="F700" s="361"/>
      <c r="G700" s="361"/>
      <c r="H700" s="361"/>
      <c r="I700" s="361"/>
      <c r="J700" s="361"/>
      <c r="K700" s="361"/>
      <c r="L700" s="361">
        <v>10</v>
      </c>
      <c r="M700" s="361"/>
      <c r="N700" s="361"/>
      <c r="O700" s="361"/>
      <c r="P700" s="361"/>
      <c r="Q700" s="361"/>
      <c r="R700" s="361"/>
      <c r="S700" s="361"/>
      <c r="T700" s="361"/>
      <c r="U700" s="361"/>
      <c r="V700" s="361"/>
      <c r="W700" s="361"/>
      <c r="X700" s="361"/>
      <c r="Y700" s="361"/>
      <c r="Z700" s="361"/>
      <c r="AA700" s="361"/>
      <c r="AB700" s="361"/>
      <c r="AC700" s="361"/>
      <c r="AD700" s="361"/>
      <c r="AE700" s="361"/>
      <c r="AF700" s="361"/>
      <c r="AG700" s="361"/>
      <c r="AH700" s="361"/>
      <c r="AI700" s="361"/>
      <c r="AJ700" s="361"/>
      <c r="AK700" s="361"/>
      <c r="AL700" s="361"/>
      <c r="AM700" s="361"/>
      <c r="AN700" s="361"/>
      <c r="AO700" s="361"/>
      <c r="AP700" s="361"/>
      <c r="AQ700" s="362"/>
      <c r="AR700" s="361"/>
      <c r="AS700" s="363"/>
      <c r="AT700" s="363"/>
      <c r="AU700" s="363"/>
      <c r="AV700" s="363"/>
      <c r="AW700" s="363"/>
      <c r="AX700" s="363"/>
      <c r="AY700" s="363"/>
      <c r="AZ700" s="364"/>
      <c r="BA700" s="364"/>
      <c r="BB700" s="364"/>
      <c r="BC700" s="364"/>
      <c r="BD700" s="364"/>
      <c r="BE700" s="364"/>
      <c r="BF700" s="364"/>
      <c r="BG700" s="364"/>
      <c r="BH700" s="364"/>
      <c r="BI700" s="364"/>
      <c r="BJ700" s="364"/>
      <c r="BK700" s="364"/>
      <c r="BL700" s="364"/>
      <c r="BM700" s="364"/>
      <c r="BN700" s="364"/>
      <c r="BO700" s="364"/>
    </row>
    <row r="701" spans="1:67" s="365" customFormat="1" ht="15.75">
      <c r="A701" s="231" t="s">
        <v>1966</v>
      </c>
      <c r="B701" s="204">
        <v>18</v>
      </c>
      <c r="C701" s="361"/>
      <c r="D701" s="361"/>
      <c r="E701" s="361"/>
      <c r="F701" s="361"/>
      <c r="G701" s="361"/>
      <c r="H701" s="361">
        <v>18</v>
      </c>
      <c r="I701" s="361"/>
      <c r="J701" s="361"/>
      <c r="K701" s="361"/>
      <c r="L701" s="361"/>
      <c r="M701" s="361"/>
      <c r="N701" s="361"/>
      <c r="O701" s="361"/>
      <c r="P701" s="361"/>
      <c r="Q701" s="361"/>
      <c r="R701" s="361"/>
      <c r="S701" s="361"/>
      <c r="T701" s="361"/>
      <c r="U701" s="361"/>
      <c r="V701" s="361"/>
      <c r="W701" s="361"/>
      <c r="X701" s="361"/>
      <c r="Y701" s="361"/>
      <c r="Z701" s="361"/>
      <c r="AA701" s="361"/>
      <c r="AB701" s="361"/>
      <c r="AC701" s="361"/>
      <c r="AD701" s="361"/>
      <c r="AE701" s="361"/>
      <c r="AF701" s="361"/>
      <c r="AG701" s="361"/>
      <c r="AH701" s="361"/>
      <c r="AI701" s="361"/>
      <c r="AJ701" s="361"/>
      <c r="AK701" s="361"/>
      <c r="AL701" s="361"/>
      <c r="AM701" s="361"/>
      <c r="AN701" s="361"/>
      <c r="AO701" s="361"/>
      <c r="AP701" s="361"/>
      <c r="AQ701" s="362"/>
      <c r="AR701" s="361"/>
      <c r="AS701" s="363"/>
      <c r="AT701" s="363"/>
      <c r="AU701" s="363"/>
      <c r="AV701" s="363"/>
      <c r="AW701" s="363"/>
      <c r="AX701" s="363"/>
      <c r="AY701" s="363"/>
      <c r="AZ701" s="364"/>
      <c r="BA701" s="364"/>
      <c r="BB701" s="364"/>
      <c r="BC701" s="364"/>
      <c r="BD701" s="364"/>
      <c r="BE701" s="364"/>
      <c r="BF701" s="364"/>
      <c r="BG701" s="364"/>
      <c r="BH701" s="364"/>
      <c r="BI701" s="364"/>
      <c r="BJ701" s="364"/>
      <c r="BK701" s="364"/>
      <c r="BL701" s="364"/>
      <c r="BM701" s="364"/>
      <c r="BN701" s="364"/>
      <c r="BO701" s="364"/>
    </row>
    <row r="702" spans="1:67" s="365" customFormat="1" ht="15.75">
      <c r="A702" s="231" t="s">
        <v>1967</v>
      </c>
      <c r="B702" s="204">
        <v>5</v>
      </c>
      <c r="C702" s="361"/>
      <c r="D702" s="361"/>
      <c r="E702" s="361"/>
      <c r="F702" s="361"/>
      <c r="G702" s="361"/>
      <c r="H702" s="361"/>
      <c r="I702" s="361"/>
      <c r="J702" s="361"/>
      <c r="K702" s="361"/>
      <c r="L702" s="361"/>
      <c r="M702" s="361"/>
      <c r="N702" s="361"/>
      <c r="O702" s="361"/>
      <c r="P702" s="361"/>
      <c r="Q702" s="361"/>
      <c r="R702" s="361"/>
      <c r="S702" s="361"/>
      <c r="T702" s="361"/>
      <c r="U702" s="361"/>
      <c r="V702" s="361"/>
      <c r="W702" s="361"/>
      <c r="X702" s="361"/>
      <c r="Y702" s="361"/>
      <c r="Z702" s="361"/>
      <c r="AA702" s="361">
        <v>5</v>
      </c>
      <c r="AB702" s="361"/>
      <c r="AC702" s="361"/>
      <c r="AD702" s="361"/>
      <c r="AE702" s="361"/>
      <c r="AF702" s="361"/>
      <c r="AG702" s="361"/>
      <c r="AH702" s="361"/>
      <c r="AI702" s="361"/>
      <c r="AJ702" s="361"/>
      <c r="AK702" s="361"/>
      <c r="AL702" s="361"/>
      <c r="AM702" s="361"/>
      <c r="AN702" s="361"/>
      <c r="AO702" s="361"/>
      <c r="AP702" s="361"/>
      <c r="AQ702" s="362"/>
      <c r="AR702" s="361"/>
      <c r="AS702" s="363"/>
      <c r="AT702" s="363"/>
      <c r="AU702" s="363"/>
      <c r="AV702" s="363"/>
      <c r="AW702" s="363"/>
      <c r="AX702" s="363"/>
      <c r="AY702" s="363"/>
      <c r="AZ702" s="364"/>
      <c r="BA702" s="364"/>
      <c r="BB702" s="364"/>
      <c r="BC702" s="364"/>
      <c r="BD702" s="364"/>
      <c r="BE702" s="364"/>
      <c r="BF702" s="364"/>
      <c r="BG702" s="364"/>
      <c r="BH702" s="364"/>
      <c r="BI702" s="364"/>
      <c r="BJ702" s="364"/>
      <c r="BK702" s="364"/>
      <c r="BL702" s="364"/>
      <c r="BM702" s="364"/>
      <c r="BN702" s="364"/>
      <c r="BO702" s="364"/>
    </row>
    <row r="703" spans="1:67" s="365" customFormat="1" ht="15.75">
      <c r="A703" s="231" t="s">
        <v>213</v>
      </c>
      <c r="B703" s="204">
        <v>8</v>
      </c>
      <c r="C703" s="361"/>
      <c r="D703" s="361"/>
      <c r="E703" s="361"/>
      <c r="F703" s="361"/>
      <c r="G703" s="361"/>
      <c r="H703" s="361"/>
      <c r="I703" s="361">
        <v>8</v>
      </c>
      <c r="J703" s="361"/>
      <c r="K703" s="361"/>
      <c r="L703" s="361"/>
      <c r="M703" s="361"/>
      <c r="N703" s="361"/>
      <c r="O703" s="361"/>
      <c r="P703" s="361"/>
      <c r="Q703" s="361"/>
      <c r="R703" s="361"/>
      <c r="S703" s="361"/>
      <c r="T703" s="361"/>
      <c r="U703" s="361"/>
      <c r="V703" s="361"/>
      <c r="W703" s="361"/>
      <c r="X703" s="361"/>
      <c r="Y703" s="361"/>
      <c r="Z703" s="361"/>
      <c r="AA703" s="361"/>
      <c r="AB703" s="361"/>
      <c r="AC703" s="361"/>
      <c r="AD703" s="361"/>
      <c r="AE703" s="361"/>
      <c r="AF703" s="361"/>
      <c r="AG703" s="361"/>
      <c r="AH703" s="361"/>
      <c r="AI703" s="361"/>
      <c r="AJ703" s="361"/>
      <c r="AK703" s="361"/>
      <c r="AL703" s="361"/>
      <c r="AM703" s="361"/>
      <c r="AN703" s="361"/>
      <c r="AO703" s="361"/>
      <c r="AP703" s="361"/>
      <c r="AQ703" s="362"/>
      <c r="AR703" s="361"/>
      <c r="AS703" s="363"/>
      <c r="AT703" s="363"/>
      <c r="AU703" s="363"/>
      <c r="AV703" s="363"/>
      <c r="AW703" s="363"/>
      <c r="AX703" s="363"/>
      <c r="AY703" s="363"/>
      <c r="AZ703" s="364"/>
      <c r="BA703" s="364"/>
      <c r="BB703" s="364"/>
      <c r="BC703" s="364"/>
      <c r="BD703" s="364"/>
      <c r="BE703" s="364"/>
      <c r="BF703" s="364"/>
      <c r="BG703" s="364"/>
      <c r="BH703" s="364"/>
      <c r="BI703" s="364"/>
      <c r="BJ703" s="364"/>
      <c r="BK703" s="364"/>
      <c r="BL703" s="364"/>
      <c r="BM703" s="364"/>
      <c r="BN703" s="364"/>
      <c r="BO703" s="364"/>
    </row>
    <row r="704" spans="1:67" s="365" customFormat="1" ht="15.75">
      <c r="A704" s="231" t="s">
        <v>1968</v>
      </c>
      <c r="B704" s="204">
        <v>22</v>
      </c>
      <c r="C704" s="361"/>
      <c r="D704" s="361"/>
      <c r="E704" s="361"/>
      <c r="F704" s="361"/>
      <c r="G704" s="361"/>
      <c r="H704" s="361"/>
      <c r="I704" s="361"/>
      <c r="J704" s="361"/>
      <c r="K704" s="361"/>
      <c r="L704" s="361"/>
      <c r="M704" s="361"/>
      <c r="N704" s="361"/>
      <c r="O704" s="361"/>
      <c r="P704" s="361">
        <v>22</v>
      </c>
      <c r="Q704" s="361"/>
      <c r="R704" s="361"/>
      <c r="S704" s="361"/>
      <c r="T704" s="361"/>
      <c r="U704" s="361"/>
      <c r="V704" s="361"/>
      <c r="W704" s="361"/>
      <c r="X704" s="361"/>
      <c r="Y704" s="361"/>
      <c r="Z704" s="361"/>
      <c r="AA704" s="361"/>
      <c r="AB704" s="361"/>
      <c r="AC704" s="361"/>
      <c r="AD704" s="361"/>
      <c r="AE704" s="361"/>
      <c r="AF704" s="361"/>
      <c r="AG704" s="361"/>
      <c r="AH704" s="361"/>
      <c r="AI704" s="361"/>
      <c r="AJ704" s="361"/>
      <c r="AK704" s="361"/>
      <c r="AL704" s="361"/>
      <c r="AM704" s="361"/>
      <c r="AN704" s="361"/>
      <c r="AO704" s="361"/>
      <c r="AP704" s="361"/>
      <c r="AQ704" s="362"/>
      <c r="AR704" s="361"/>
      <c r="AS704" s="363"/>
      <c r="AT704" s="363"/>
      <c r="AU704" s="363"/>
      <c r="AV704" s="363"/>
      <c r="AW704" s="363"/>
      <c r="AX704" s="363"/>
      <c r="AY704" s="363"/>
      <c r="AZ704" s="364"/>
      <c r="BA704" s="364"/>
      <c r="BB704" s="364"/>
      <c r="BC704" s="364"/>
      <c r="BD704" s="364"/>
      <c r="BE704" s="364"/>
      <c r="BF704" s="364"/>
      <c r="BG704" s="364"/>
      <c r="BH704" s="364"/>
      <c r="BI704" s="364"/>
      <c r="BJ704" s="364"/>
      <c r="BK704" s="364"/>
      <c r="BL704" s="364"/>
      <c r="BM704" s="364"/>
      <c r="BN704" s="364"/>
      <c r="BO704" s="364"/>
    </row>
    <row r="705" spans="1:67" s="365" customFormat="1" ht="15.75">
      <c r="A705" s="231" t="s">
        <v>1969</v>
      </c>
      <c r="B705" s="204">
        <v>8</v>
      </c>
      <c r="C705" s="361"/>
      <c r="D705" s="361"/>
      <c r="E705" s="361"/>
      <c r="F705" s="361"/>
      <c r="G705" s="361"/>
      <c r="H705" s="361"/>
      <c r="I705" s="361"/>
      <c r="J705" s="361"/>
      <c r="K705" s="361"/>
      <c r="L705" s="361"/>
      <c r="M705" s="361"/>
      <c r="N705" s="361"/>
      <c r="O705" s="361"/>
      <c r="P705" s="361"/>
      <c r="Q705" s="361">
        <v>8</v>
      </c>
      <c r="R705" s="361"/>
      <c r="S705" s="361"/>
      <c r="T705" s="361"/>
      <c r="U705" s="361"/>
      <c r="V705" s="361"/>
      <c r="W705" s="361"/>
      <c r="X705" s="361"/>
      <c r="Y705" s="361"/>
      <c r="Z705" s="361"/>
      <c r="AA705" s="361"/>
      <c r="AB705" s="361"/>
      <c r="AC705" s="361"/>
      <c r="AD705" s="361"/>
      <c r="AE705" s="361"/>
      <c r="AF705" s="361"/>
      <c r="AG705" s="361"/>
      <c r="AH705" s="361"/>
      <c r="AI705" s="361"/>
      <c r="AJ705" s="361"/>
      <c r="AK705" s="361"/>
      <c r="AL705" s="361"/>
      <c r="AM705" s="361"/>
      <c r="AN705" s="361"/>
      <c r="AO705" s="361"/>
      <c r="AP705" s="361"/>
      <c r="AQ705" s="362"/>
      <c r="AR705" s="361"/>
      <c r="AS705" s="363"/>
      <c r="AT705" s="363"/>
      <c r="AU705" s="363"/>
      <c r="AV705" s="363"/>
      <c r="AW705" s="363"/>
      <c r="AX705" s="363"/>
      <c r="AY705" s="363"/>
      <c r="AZ705" s="364"/>
      <c r="BA705" s="364"/>
      <c r="BB705" s="364"/>
      <c r="BC705" s="364"/>
      <c r="BD705" s="364"/>
      <c r="BE705" s="364"/>
      <c r="BF705" s="364"/>
      <c r="BG705" s="364"/>
      <c r="BH705" s="364"/>
      <c r="BI705" s="364"/>
      <c r="BJ705" s="364"/>
      <c r="BK705" s="364"/>
      <c r="BL705" s="364"/>
      <c r="BM705" s="364"/>
      <c r="BN705" s="364"/>
      <c r="BO705" s="364"/>
    </row>
    <row r="706" spans="1:67" s="365" customFormat="1" ht="15.75">
      <c r="A706" s="231" t="s">
        <v>1970</v>
      </c>
      <c r="B706" s="204">
        <v>5</v>
      </c>
      <c r="C706" s="361"/>
      <c r="D706" s="361"/>
      <c r="E706" s="361">
        <v>5</v>
      </c>
      <c r="F706" s="361"/>
      <c r="G706" s="361"/>
      <c r="H706" s="361"/>
      <c r="I706" s="361"/>
      <c r="J706" s="361"/>
      <c r="K706" s="361"/>
      <c r="L706" s="361"/>
      <c r="M706" s="361"/>
      <c r="N706" s="361"/>
      <c r="O706" s="361"/>
      <c r="P706" s="361"/>
      <c r="Q706" s="361"/>
      <c r="R706" s="361"/>
      <c r="S706" s="361"/>
      <c r="T706" s="361"/>
      <c r="U706" s="361"/>
      <c r="V706" s="361"/>
      <c r="W706" s="361"/>
      <c r="X706" s="361"/>
      <c r="Y706" s="361"/>
      <c r="Z706" s="361"/>
      <c r="AA706" s="361"/>
      <c r="AB706" s="361"/>
      <c r="AC706" s="361"/>
      <c r="AD706" s="361"/>
      <c r="AE706" s="361"/>
      <c r="AF706" s="361"/>
      <c r="AG706" s="361"/>
      <c r="AH706" s="361"/>
      <c r="AI706" s="361"/>
      <c r="AJ706" s="361"/>
      <c r="AK706" s="361"/>
      <c r="AL706" s="361"/>
      <c r="AM706" s="361"/>
      <c r="AN706" s="361"/>
      <c r="AO706" s="361"/>
      <c r="AP706" s="361"/>
      <c r="AQ706" s="362"/>
      <c r="AR706" s="361"/>
      <c r="AS706" s="363"/>
      <c r="AT706" s="363"/>
      <c r="AU706" s="363"/>
      <c r="AV706" s="363"/>
      <c r="AW706" s="363"/>
      <c r="AX706" s="363"/>
      <c r="AY706" s="363"/>
      <c r="AZ706" s="364"/>
      <c r="BA706" s="364"/>
      <c r="BB706" s="364"/>
      <c r="BC706" s="364"/>
      <c r="BD706" s="364"/>
      <c r="BE706" s="364"/>
      <c r="BF706" s="364"/>
      <c r="BG706" s="364"/>
      <c r="BH706" s="364"/>
      <c r="BI706" s="364"/>
      <c r="BJ706" s="364"/>
      <c r="BK706" s="364"/>
      <c r="BL706" s="364"/>
      <c r="BM706" s="364"/>
      <c r="BN706" s="364"/>
      <c r="BO706" s="364"/>
    </row>
    <row r="707" spans="1:67" s="365" customFormat="1" ht="15.75">
      <c r="A707" s="233" t="s">
        <v>1971</v>
      </c>
      <c r="B707" s="230">
        <v>4</v>
      </c>
      <c r="C707" s="361"/>
      <c r="D707" s="361">
        <v>4</v>
      </c>
      <c r="E707" s="361"/>
      <c r="F707" s="361"/>
      <c r="G707" s="361"/>
      <c r="H707" s="361"/>
      <c r="I707" s="361"/>
      <c r="J707" s="361"/>
      <c r="K707" s="361"/>
      <c r="L707" s="361"/>
      <c r="M707" s="361"/>
      <c r="N707" s="361"/>
      <c r="O707" s="361"/>
      <c r="P707" s="361"/>
      <c r="Q707" s="361"/>
      <c r="R707" s="361"/>
      <c r="S707" s="361"/>
      <c r="T707" s="361"/>
      <c r="U707" s="361"/>
      <c r="V707" s="361"/>
      <c r="W707" s="361"/>
      <c r="X707" s="361"/>
      <c r="Y707" s="361"/>
      <c r="Z707" s="361"/>
      <c r="AA707" s="361"/>
      <c r="AB707" s="361"/>
      <c r="AC707" s="361"/>
      <c r="AD707" s="361"/>
      <c r="AE707" s="361"/>
      <c r="AF707" s="361"/>
      <c r="AG707" s="361"/>
      <c r="AH707" s="361"/>
      <c r="AI707" s="361"/>
      <c r="AJ707" s="361"/>
      <c r="AK707" s="361"/>
      <c r="AL707" s="361"/>
      <c r="AM707" s="361"/>
      <c r="AN707" s="361"/>
      <c r="AO707" s="361"/>
      <c r="AP707" s="361"/>
      <c r="AQ707" s="362"/>
      <c r="AR707" s="361"/>
      <c r="AS707" s="363"/>
      <c r="AT707" s="363"/>
      <c r="AU707" s="363"/>
      <c r="AV707" s="363"/>
      <c r="AW707" s="363"/>
      <c r="AX707" s="363"/>
      <c r="AY707" s="363"/>
      <c r="AZ707" s="364"/>
      <c r="BA707" s="364"/>
      <c r="BB707" s="364"/>
      <c r="BC707" s="364"/>
      <c r="BD707" s="364"/>
      <c r="BE707" s="364"/>
      <c r="BF707" s="364"/>
      <c r="BG707" s="364"/>
      <c r="BH707" s="364"/>
      <c r="BI707" s="364"/>
      <c r="BJ707" s="364"/>
      <c r="BK707" s="364"/>
      <c r="BL707" s="364"/>
      <c r="BM707" s="364"/>
      <c r="BN707" s="364"/>
      <c r="BO707" s="364"/>
    </row>
    <row r="708" spans="1:67" s="365" customFormat="1" ht="15.75">
      <c r="A708" s="231" t="s">
        <v>1972</v>
      </c>
      <c r="B708" s="204">
        <v>6</v>
      </c>
      <c r="C708" s="361">
        <v>6</v>
      </c>
      <c r="D708" s="361"/>
      <c r="E708" s="361"/>
      <c r="F708" s="361"/>
      <c r="G708" s="361"/>
      <c r="H708" s="361"/>
      <c r="I708" s="361"/>
      <c r="J708" s="361"/>
      <c r="K708" s="361"/>
      <c r="L708" s="361"/>
      <c r="M708" s="361"/>
      <c r="N708" s="361"/>
      <c r="O708" s="361"/>
      <c r="P708" s="361"/>
      <c r="Q708" s="361"/>
      <c r="R708" s="361"/>
      <c r="S708" s="361"/>
      <c r="T708" s="361"/>
      <c r="U708" s="361"/>
      <c r="V708" s="361"/>
      <c r="W708" s="361"/>
      <c r="X708" s="361"/>
      <c r="Y708" s="361"/>
      <c r="Z708" s="361"/>
      <c r="AA708" s="361"/>
      <c r="AB708" s="361"/>
      <c r="AC708" s="361"/>
      <c r="AD708" s="361"/>
      <c r="AE708" s="361"/>
      <c r="AF708" s="361"/>
      <c r="AG708" s="361"/>
      <c r="AH708" s="361"/>
      <c r="AI708" s="361"/>
      <c r="AJ708" s="361"/>
      <c r="AK708" s="361"/>
      <c r="AL708" s="361"/>
      <c r="AM708" s="361"/>
      <c r="AN708" s="361"/>
      <c r="AO708" s="361"/>
      <c r="AP708" s="361"/>
      <c r="AQ708" s="362"/>
      <c r="AR708" s="361"/>
      <c r="AS708" s="363"/>
      <c r="AT708" s="363"/>
      <c r="AU708" s="363"/>
      <c r="AV708" s="363"/>
      <c r="AW708" s="363"/>
      <c r="AX708" s="363"/>
      <c r="AY708" s="363"/>
      <c r="AZ708" s="364"/>
      <c r="BA708" s="364"/>
      <c r="BB708" s="364"/>
      <c r="BC708" s="364"/>
      <c r="BD708" s="364"/>
      <c r="BE708" s="364"/>
      <c r="BF708" s="364"/>
      <c r="BG708" s="364"/>
      <c r="BH708" s="364"/>
      <c r="BI708" s="364"/>
      <c r="BJ708" s="364"/>
      <c r="BK708" s="364"/>
      <c r="BL708" s="364"/>
      <c r="BM708" s="364"/>
      <c r="BN708" s="364"/>
      <c r="BO708" s="364"/>
    </row>
    <row r="709" spans="1:67" s="260" customFormat="1">
      <c r="A709" s="225" t="s">
        <v>1973</v>
      </c>
      <c r="B709" s="202">
        <f>SUM(B710:B718)</f>
        <v>141</v>
      </c>
      <c r="C709" s="256">
        <v>7</v>
      </c>
      <c r="D709" s="256">
        <v>3</v>
      </c>
      <c r="E709" s="256">
        <v>9</v>
      </c>
      <c r="F709" s="256"/>
      <c r="G709" s="256">
        <v>16</v>
      </c>
      <c r="H709" s="256">
        <v>43</v>
      </c>
      <c r="I709" s="256">
        <v>17</v>
      </c>
      <c r="J709" s="256"/>
      <c r="K709" s="256"/>
      <c r="L709" s="256"/>
      <c r="M709" s="256"/>
      <c r="N709" s="256"/>
      <c r="O709" s="256"/>
      <c r="P709" s="256">
        <v>34</v>
      </c>
      <c r="Q709" s="256">
        <v>11</v>
      </c>
      <c r="R709" s="256">
        <v>1</v>
      </c>
      <c r="S709" s="256"/>
      <c r="T709" s="256"/>
      <c r="U709" s="256"/>
      <c r="V709" s="256"/>
      <c r="W709" s="256"/>
      <c r="X709" s="256"/>
      <c r="Y709" s="256"/>
      <c r="Z709" s="256"/>
      <c r="AA709" s="256"/>
      <c r="AB709" s="256"/>
      <c r="AC709" s="256"/>
      <c r="AD709" s="256"/>
      <c r="AE709" s="256"/>
      <c r="AF709" s="256"/>
      <c r="AG709" s="256"/>
      <c r="AH709" s="256"/>
      <c r="AI709" s="256"/>
      <c r="AJ709" s="256"/>
      <c r="AK709" s="256"/>
      <c r="AL709" s="256"/>
      <c r="AM709" s="256"/>
      <c r="AN709" s="256"/>
      <c r="AO709" s="256"/>
      <c r="AP709" s="256"/>
      <c r="AQ709" s="257"/>
      <c r="AR709" s="256"/>
      <c r="AS709" s="258"/>
      <c r="AT709" s="258"/>
      <c r="AU709" s="258"/>
      <c r="AV709" s="258"/>
      <c r="AW709" s="258"/>
      <c r="AX709" s="258"/>
      <c r="AY709" s="258"/>
      <c r="AZ709" s="259"/>
      <c r="BA709" s="259"/>
      <c r="BB709" s="259"/>
      <c r="BC709" s="259"/>
      <c r="BD709" s="259"/>
      <c r="BE709" s="259"/>
      <c r="BF709" s="259"/>
      <c r="BG709" s="259"/>
      <c r="BH709" s="259"/>
      <c r="BI709" s="259"/>
      <c r="BJ709" s="259"/>
      <c r="BK709" s="259"/>
      <c r="BL709" s="259"/>
      <c r="BM709" s="259"/>
      <c r="BN709" s="259"/>
      <c r="BO709" s="259"/>
    </row>
    <row r="710" spans="1:67" s="365" customFormat="1" ht="15.75">
      <c r="A710" s="231" t="s">
        <v>1961</v>
      </c>
      <c r="B710" s="204">
        <v>17</v>
      </c>
      <c r="C710" s="361"/>
      <c r="D710" s="361"/>
      <c r="E710" s="361"/>
      <c r="F710" s="361"/>
      <c r="G710" s="361"/>
      <c r="H710" s="361"/>
      <c r="I710" s="361">
        <v>17</v>
      </c>
      <c r="J710" s="361"/>
      <c r="K710" s="361"/>
      <c r="L710" s="361"/>
      <c r="M710" s="361"/>
      <c r="N710" s="361"/>
      <c r="O710" s="361"/>
      <c r="P710" s="361"/>
      <c r="Q710" s="361"/>
      <c r="R710" s="361"/>
      <c r="S710" s="361"/>
      <c r="T710" s="361"/>
      <c r="U710" s="361"/>
      <c r="V710" s="361"/>
      <c r="W710" s="361"/>
      <c r="X710" s="361"/>
      <c r="Y710" s="361"/>
      <c r="Z710" s="361"/>
      <c r="AA710" s="361"/>
      <c r="AB710" s="361"/>
      <c r="AC710" s="361"/>
      <c r="AD710" s="361"/>
      <c r="AE710" s="361"/>
      <c r="AF710" s="361"/>
      <c r="AG710" s="361"/>
      <c r="AH710" s="361"/>
      <c r="AI710" s="361"/>
      <c r="AJ710" s="361"/>
      <c r="AK710" s="361"/>
      <c r="AL710" s="361"/>
      <c r="AM710" s="361"/>
      <c r="AN710" s="361"/>
      <c r="AO710" s="361"/>
      <c r="AP710" s="361"/>
      <c r="AQ710" s="362"/>
      <c r="AR710" s="361"/>
      <c r="AS710" s="363"/>
      <c r="AT710" s="363"/>
      <c r="AU710" s="363"/>
      <c r="AV710" s="363"/>
      <c r="AW710" s="363"/>
      <c r="AX710" s="363"/>
      <c r="AY710" s="363"/>
      <c r="AZ710" s="364"/>
      <c r="BA710" s="364"/>
      <c r="BB710" s="364"/>
      <c r="BC710" s="364"/>
      <c r="BD710" s="364"/>
      <c r="BE710" s="364"/>
      <c r="BF710" s="364"/>
      <c r="BG710" s="364"/>
      <c r="BH710" s="364"/>
      <c r="BI710" s="364"/>
      <c r="BJ710" s="364"/>
      <c r="BK710" s="364"/>
      <c r="BL710" s="364"/>
      <c r="BM710" s="364"/>
      <c r="BN710" s="364"/>
      <c r="BO710" s="364"/>
    </row>
    <row r="711" spans="1:67" s="365" customFormat="1" ht="15.75">
      <c r="A711" s="231" t="s">
        <v>1582</v>
      </c>
      <c r="B711" s="204">
        <v>43</v>
      </c>
      <c r="C711" s="361"/>
      <c r="D711" s="361"/>
      <c r="E711" s="361"/>
      <c r="F711" s="361"/>
      <c r="G711" s="361"/>
      <c r="H711" s="361">
        <v>43</v>
      </c>
      <c r="I711" s="361"/>
      <c r="J711" s="361"/>
      <c r="K711" s="361"/>
      <c r="L711" s="361"/>
      <c r="M711" s="361"/>
      <c r="N711" s="361"/>
      <c r="O711" s="361"/>
      <c r="P711" s="361"/>
      <c r="Q711" s="361"/>
      <c r="R711" s="361"/>
      <c r="S711" s="361"/>
      <c r="T711" s="361"/>
      <c r="U711" s="361"/>
      <c r="V711" s="361"/>
      <c r="W711" s="361"/>
      <c r="X711" s="361"/>
      <c r="Y711" s="361"/>
      <c r="Z711" s="361"/>
      <c r="AA711" s="361"/>
      <c r="AB711" s="361"/>
      <c r="AC711" s="361"/>
      <c r="AD711" s="361"/>
      <c r="AE711" s="361"/>
      <c r="AF711" s="361"/>
      <c r="AG711" s="361"/>
      <c r="AH711" s="361"/>
      <c r="AI711" s="361"/>
      <c r="AJ711" s="361"/>
      <c r="AK711" s="361"/>
      <c r="AL711" s="361"/>
      <c r="AM711" s="361"/>
      <c r="AN711" s="361"/>
      <c r="AO711" s="361"/>
      <c r="AP711" s="361"/>
      <c r="AQ711" s="362"/>
      <c r="AR711" s="361"/>
      <c r="AS711" s="363"/>
      <c r="AT711" s="363"/>
      <c r="AU711" s="363"/>
      <c r="AV711" s="363"/>
      <c r="AW711" s="363"/>
      <c r="AX711" s="363"/>
      <c r="AY711" s="363"/>
      <c r="AZ711" s="364"/>
      <c r="BA711" s="364"/>
      <c r="BB711" s="364"/>
      <c r="BC711" s="364"/>
      <c r="BD711" s="364"/>
      <c r="BE711" s="364"/>
      <c r="BF711" s="364"/>
      <c r="BG711" s="364"/>
      <c r="BH711" s="364"/>
      <c r="BI711" s="364"/>
      <c r="BJ711" s="364"/>
      <c r="BK711" s="364"/>
      <c r="BL711" s="364"/>
      <c r="BM711" s="364"/>
      <c r="BN711" s="364"/>
      <c r="BO711" s="364"/>
    </row>
    <row r="712" spans="1:67" s="365" customFormat="1" ht="15.75">
      <c r="A712" s="231" t="s">
        <v>1960</v>
      </c>
      <c r="B712" s="204">
        <v>34</v>
      </c>
      <c r="C712" s="361"/>
      <c r="D712" s="361"/>
      <c r="E712" s="361"/>
      <c r="F712" s="361"/>
      <c r="G712" s="361"/>
      <c r="H712" s="361"/>
      <c r="I712" s="361"/>
      <c r="J712" s="361"/>
      <c r="K712" s="361"/>
      <c r="L712" s="361"/>
      <c r="M712" s="361"/>
      <c r="N712" s="361"/>
      <c r="O712" s="361"/>
      <c r="P712" s="361">
        <v>34</v>
      </c>
      <c r="Q712" s="361"/>
      <c r="R712" s="361"/>
      <c r="S712" s="361"/>
      <c r="T712" s="361"/>
      <c r="U712" s="361"/>
      <c r="V712" s="361"/>
      <c r="W712" s="361"/>
      <c r="X712" s="361"/>
      <c r="Y712" s="361"/>
      <c r="Z712" s="361"/>
      <c r="AA712" s="361"/>
      <c r="AB712" s="361"/>
      <c r="AC712" s="361"/>
      <c r="AD712" s="361"/>
      <c r="AE712" s="361"/>
      <c r="AF712" s="361"/>
      <c r="AG712" s="361"/>
      <c r="AH712" s="361"/>
      <c r="AI712" s="361"/>
      <c r="AJ712" s="361"/>
      <c r="AK712" s="361"/>
      <c r="AL712" s="361"/>
      <c r="AM712" s="361"/>
      <c r="AN712" s="361"/>
      <c r="AO712" s="361"/>
      <c r="AP712" s="361"/>
      <c r="AQ712" s="362"/>
      <c r="AR712" s="361"/>
      <c r="AS712" s="363"/>
      <c r="AT712" s="363"/>
      <c r="AU712" s="363"/>
      <c r="AV712" s="363"/>
      <c r="AW712" s="363"/>
      <c r="AX712" s="363"/>
      <c r="AY712" s="363"/>
      <c r="AZ712" s="364"/>
      <c r="BA712" s="364"/>
      <c r="BB712" s="364"/>
      <c r="BC712" s="364"/>
      <c r="BD712" s="364"/>
      <c r="BE712" s="364"/>
      <c r="BF712" s="364"/>
      <c r="BG712" s="364"/>
      <c r="BH712" s="364"/>
      <c r="BI712" s="364"/>
      <c r="BJ712" s="364"/>
      <c r="BK712" s="364"/>
      <c r="BL712" s="364"/>
      <c r="BM712" s="364"/>
      <c r="BN712" s="364"/>
      <c r="BO712" s="364"/>
    </row>
    <row r="713" spans="1:67" s="365" customFormat="1" ht="15.75">
      <c r="A713" s="231" t="s">
        <v>1974</v>
      </c>
      <c r="B713" s="204">
        <v>11</v>
      </c>
      <c r="C713" s="361"/>
      <c r="D713" s="361"/>
      <c r="E713" s="361"/>
      <c r="F713" s="361"/>
      <c r="G713" s="361"/>
      <c r="H713" s="361"/>
      <c r="I713" s="361"/>
      <c r="J713" s="361"/>
      <c r="K713" s="361"/>
      <c r="L713" s="361"/>
      <c r="M713" s="361"/>
      <c r="N713" s="361"/>
      <c r="O713" s="361"/>
      <c r="P713" s="361"/>
      <c r="Q713" s="361">
        <v>11</v>
      </c>
      <c r="R713" s="361"/>
      <c r="S713" s="361"/>
      <c r="T713" s="361"/>
      <c r="U713" s="361"/>
      <c r="V713" s="361"/>
      <c r="W713" s="361"/>
      <c r="X713" s="361"/>
      <c r="Y713" s="361"/>
      <c r="Z713" s="361"/>
      <c r="AA713" s="361"/>
      <c r="AB713" s="361"/>
      <c r="AC713" s="361"/>
      <c r="AD713" s="361"/>
      <c r="AE713" s="361"/>
      <c r="AF713" s="361"/>
      <c r="AG713" s="361"/>
      <c r="AH713" s="361"/>
      <c r="AI713" s="361"/>
      <c r="AJ713" s="361"/>
      <c r="AK713" s="361"/>
      <c r="AL713" s="361"/>
      <c r="AM713" s="361"/>
      <c r="AN713" s="361"/>
      <c r="AO713" s="361"/>
      <c r="AP713" s="361"/>
      <c r="AQ713" s="362"/>
      <c r="AR713" s="361"/>
      <c r="AS713" s="363"/>
      <c r="AT713" s="363"/>
      <c r="AU713" s="363"/>
      <c r="AV713" s="363"/>
      <c r="AW713" s="363"/>
      <c r="AX713" s="363"/>
      <c r="AY713" s="363"/>
      <c r="AZ713" s="364"/>
      <c r="BA713" s="364"/>
      <c r="BB713" s="364"/>
      <c r="BC713" s="364"/>
      <c r="BD713" s="364"/>
      <c r="BE713" s="364"/>
      <c r="BF713" s="364"/>
      <c r="BG713" s="364"/>
      <c r="BH713" s="364"/>
      <c r="BI713" s="364"/>
      <c r="BJ713" s="364"/>
      <c r="BK713" s="364"/>
      <c r="BL713" s="364"/>
      <c r="BM713" s="364"/>
      <c r="BN713" s="364"/>
      <c r="BO713" s="364"/>
    </row>
    <row r="714" spans="1:67" s="365" customFormat="1" ht="15.75">
      <c r="A714" s="231" t="s">
        <v>1975</v>
      </c>
      <c r="B714" s="204">
        <v>1</v>
      </c>
      <c r="C714" s="361"/>
      <c r="D714" s="361"/>
      <c r="E714" s="361"/>
      <c r="F714" s="361"/>
      <c r="G714" s="361"/>
      <c r="H714" s="361"/>
      <c r="I714" s="361"/>
      <c r="J714" s="361"/>
      <c r="K714" s="361"/>
      <c r="L714" s="361"/>
      <c r="M714" s="361"/>
      <c r="N714" s="361"/>
      <c r="O714" s="361"/>
      <c r="P714" s="361"/>
      <c r="Q714" s="361"/>
      <c r="R714" s="361">
        <v>1</v>
      </c>
      <c r="S714" s="361"/>
      <c r="T714" s="361"/>
      <c r="U714" s="361"/>
      <c r="V714" s="361"/>
      <c r="W714" s="361"/>
      <c r="X714" s="361"/>
      <c r="Y714" s="361"/>
      <c r="Z714" s="361"/>
      <c r="AA714" s="361"/>
      <c r="AB714" s="361"/>
      <c r="AC714" s="361"/>
      <c r="AD714" s="361"/>
      <c r="AE714" s="361"/>
      <c r="AF714" s="361"/>
      <c r="AG714" s="361"/>
      <c r="AH714" s="361"/>
      <c r="AI714" s="361"/>
      <c r="AJ714" s="361"/>
      <c r="AK714" s="361"/>
      <c r="AL714" s="361"/>
      <c r="AM714" s="361"/>
      <c r="AN714" s="361"/>
      <c r="AO714" s="361"/>
      <c r="AP714" s="361"/>
      <c r="AQ714" s="362"/>
      <c r="AR714" s="361"/>
      <c r="AS714" s="363"/>
      <c r="AT714" s="363"/>
      <c r="AU714" s="363"/>
      <c r="AV714" s="363"/>
      <c r="AW714" s="363"/>
      <c r="AX714" s="363"/>
      <c r="AY714" s="363"/>
      <c r="AZ714" s="364"/>
      <c r="BA714" s="364"/>
      <c r="BB714" s="364"/>
      <c r="BC714" s="364"/>
      <c r="BD714" s="364"/>
      <c r="BE714" s="364"/>
      <c r="BF714" s="364"/>
      <c r="BG714" s="364"/>
      <c r="BH714" s="364"/>
      <c r="BI714" s="364"/>
      <c r="BJ714" s="364"/>
      <c r="BK714" s="364"/>
      <c r="BL714" s="364"/>
      <c r="BM714" s="364"/>
      <c r="BN714" s="364"/>
      <c r="BO714" s="364"/>
    </row>
    <row r="715" spans="1:67" s="365" customFormat="1" ht="15.75">
      <c r="A715" s="231" t="s">
        <v>1560</v>
      </c>
      <c r="B715" s="204">
        <v>9</v>
      </c>
      <c r="C715" s="361"/>
      <c r="D715" s="361"/>
      <c r="E715" s="361">
        <v>9</v>
      </c>
      <c r="F715" s="361"/>
      <c r="G715" s="361"/>
      <c r="H715" s="361"/>
      <c r="I715" s="361"/>
      <c r="J715" s="361"/>
      <c r="K715" s="361"/>
      <c r="L715" s="361"/>
      <c r="M715" s="361"/>
      <c r="N715" s="361"/>
      <c r="O715" s="361"/>
      <c r="P715" s="361"/>
      <c r="Q715" s="361"/>
      <c r="R715" s="361"/>
      <c r="S715" s="361"/>
      <c r="T715" s="361"/>
      <c r="U715" s="361"/>
      <c r="V715" s="361"/>
      <c r="W715" s="361"/>
      <c r="X715" s="361"/>
      <c r="Y715" s="361"/>
      <c r="Z715" s="361"/>
      <c r="AA715" s="361"/>
      <c r="AB715" s="361"/>
      <c r="AC715" s="361"/>
      <c r="AD715" s="361"/>
      <c r="AE715" s="361"/>
      <c r="AF715" s="361"/>
      <c r="AG715" s="361"/>
      <c r="AH715" s="361"/>
      <c r="AI715" s="361"/>
      <c r="AJ715" s="361"/>
      <c r="AK715" s="361"/>
      <c r="AL715" s="361"/>
      <c r="AM715" s="361"/>
      <c r="AN715" s="361"/>
      <c r="AO715" s="361"/>
      <c r="AP715" s="361"/>
      <c r="AQ715" s="362"/>
      <c r="AR715" s="361"/>
      <c r="AS715" s="363"/>
      <c r="AT715" s="363"/>
      <c r="AU715" s="363"/>
      <c r="AV715" s="363"/>
      <c r="AW715" s="363"/>
      <c r="AX715" s="363"/>
      <c r="AY715" s="363"/>
      <c r="AZ715" s="364"/>
      <c r="BA715" s="364"/>
      <c r="BB715" s="364"/>
      <c r="BC715" s="364"/>
      <c r="BD715" s="364"/>
      <c r="BE715" s="364"/>
      <c r="BF715" s="364"/>
      <c r="BG715" s="364"/>
      <c r="BH715" s="364"/>
      <c r="BI715" s="364"/>
      <c r="BJ715" s="364"/>
      <c r="BK715" s="364"/>
      <c r="BL715" s="364"/>
      <c r="BM715" s="364"/>
      <c r="BN715" s="364"/>
      <c r="BO715" s="364"/>
    </row>
    <row r="716" spans="1:67" s="365" customFormat="1" ht="15.75">
      <c r="A716" s="231" t="s">
        <v>1963</v>
      </c>
      <c r="B716" s="204">
        <v>7</v>
      </c>
      <c r="C716" s="361">
        <v>7</v>
      </c>
      <c r="D716" s="361"/>
      <c r="E716" s="361"/>
      <c r="F716" s="361"/>
      <c r="G716" s="361"/>
      <c r="H716" s="361"/>
      <c r="I716" s="361"/>
      <c r="J716" s="361"/>
      <c r="K716" s="361"/>
      <c r="L716" s="361"/>
      <c r="M716" s="361"/>
      <c r="N716" s="361"/>
      <c r="O716" s="361"/>
      <c r="P716" s="361"/>
      <c r="Q716" s="361"/>
      <c r="R716" s="361"/>
      <c r="S716" s="361"/>
      <c r="T716" s="361"/>
      <c r="U716" s="361"/>
      <c r="V716" s="361"/>
      <c r="W716" s="361"/>
      <c r="X716" s="361"/>
      <c r="Y716" s="361"/>
      <c r="Z716" s="361"/>
      <c r="AA716" s="361"/>
      <c r="AB716" s="361"/>
      <c r="AC716" s="361"/>
      <c r="AD716" s="361"/>
      <c r="AE716" s="361"/>
      <c r="AF716" s="361"/>
      <c r="AG716" s="361"/>
      <c r="AH716" s="361"/>
      <c r="AI716" s="361"/>
      <c r="AJ716" s="361"/>
      <c r="AK716" s="361"/>
      <c r="AL716" s="361"/>
      <c r="AM716" s="361"/>
      <c r="AN716" s="361"/>
      <c r="AO716" s="361"/>
      <c r="AP716" s="361"/>
      <c r="AQ716" s="362"/>
      <c r="AR716" s="361"/>
      <c r="AS716" s="363"/>
      <c r="AT716" s="363"/>
      <c r="AU716" s="363"/>
      <c r="AV716" s="363"/>
      <c r="AW716" s="363"/>
      <c r="AX716" s="363"/>
      <c r="AY716" s="363"/>
      <c r="AZ716" s="364"/>
      <c r="BA716" s="364"/>
      <c r="BB716" s="364"/>
      <c r="BC716" s="364"/>
      <c r="BD716" s="364"/>
      <c r="BE716" s="364"/>
      <c r="BF716" s="364"/>
      <c r="BG716" s="364"/>
      <c r="BH716" s="364"/>
      <c r="BI716" s="364"/>
      <c r="BJ716" s="364"/>
      <c r="BK716" s="364"/>
      <c r="BL716" s="364"/>
      <c r="BM716" s="364"/>
      <c r="BN716" s="364"/>
      <c r="BO716" s="364"/>
    </row>
    <row r="717" spans="1:67" s="365" customFormat="1" ht="15.75">
      <c r="A717" s="231" t="s">
        <v>1533</v>
      </c>
      <c r="B717" s="204">
        <v>3</v>
      </c>
      <c r="C717" s="361"/>
      <c r="D717" s="361">
        <v>3</v>
      </c>
      <c r="E717" s="361"/>
      <c r="F717" s="361"/>
      <c r="G717" s="361"/>
      <c r="H717" s="361"/>
      <c r="I717" s="361"/>
      <c r="J717" s="361"/>
      <c r="K717" s="361"/>
      <c r="L717" s="361"/>
      <c r="M717" s="361"/>
      <c r="N717" s="361"/>
      <c r="O717" s="361"/>
      <c r="P717" s="361"/>
      <c r="Q717" s="361"/>
      <c r="R717" s="361"/>
      <c r="S717" s="361"/>
      <c r="T717" s="361"/>
      <c r="U717" s="361"/>
      <c r="V717" s="361"/>
      <c r="W717" s="361"/>
      <c r="X717" s="361"/>
      <c r="Y717" s="361"/>
      <c r="Z717" s="361"/>
      <c r="AA717" s="361"/>
      <c r="AB717" s="361"/>
      <c r="AC717" s="361"/>
      <c r="AD717" s="361"/>
      <c r="AE717" s="361"/>
      <c r="AF717" s="361"/>
      <c r="AG717" s="361"/>
      <c r="AH717" s="361"/>
      <c r="AI717" s="361"/>
      <c r="AJ717" s="361"/>
      <c r="AK717" s="361"/>
      <c r="AL717" s="361"/>
      <c r="AM717" s="361"/>
      <c r="AN717" s="361"/>
      <c r="AO717" s="361"/>
      <c r="AP717" s="361"/>
      <c r="AQ717" s="362"/>
      <c r="AR717" s="361"/>
      <c r="AS717" s="363"/>
      <c r="AT717" s="363"/>
      <c r="AU717" s="363"/>
      <c r="AV717" s="363"/>
      <c r="AW717" s="363"/>
      <c r="AX717" s="363"/>
      <c r="AY717" s="363"/>
      <c r="AZ717" s="364"/>
      <c r="BA717" s="364"/>
      <c r="BB717" s="364"/>
      <c r="BC717" s="364"/>
      <c r="BD717" s="364"/>
      <c r="BE717" s="364"/>
      <c r="BF717" s="364"/>
      <c r="BG717" s="364"/>
      <c r="BH717" s="364"/>
      <c r="BI717" s="364"/>
      <c r="BJ717" s="364"/>
      <c r="BK717" s="364"/>
      <c r="BL717" s="364"/>
      <c r="BM717" s="364"/>
      <c r="BN717" s="364"/>
      <c r="BO717" s="364"/>
    </row>
    <row r="718" spans="1:67" s="365" customFormat="1" ht="15.75">
      <c r="A718" s="231" t="s">
        <v>1962</v>
      </c>
      <c r="B718" s="204">
        <v>16</v>
      </c>
      <c r="C718" s="361"/>
      <c r="D718" s="361"/>
      <c r="E718" s="361"/>
      <c r="F718" s="361"/>
      <c r="G718" s="361">
        <v>16</v>
      </c>
      <c r="H718" s="361"/>
      <c r="I718" s="361"/>
      <c r="J718" s="361"/>
      <c r="K718" s="361"/>
      <c r="L718" s="361"/>
      <c r="M718" s="361"/>
      <c r="N718" s="361"/>
      <c r="O718" s="361"/>
      <c r="P718" s="361"/>
      <c r="Q718" s="361"/>
      <c r="R718" s="361"/>
      <c r="S718" s="361"/>
      <c r="T718" s="361"/>
      <c r="U718" s="361"/>
      <c r="V718" s="361"/>
      <c r="W718" s="361"/>
      <c r="X718" s="361"/>
      <c r="Y718" s="361"/>
      <c r="Z718" s="361"/>
      <c r="AA718" s="361"/>
      <c r="AB718" s="361"/>
      <c r="AC718" s="361"/>
      <c r="AD718" s="361"/>
      <c r="AE718" s="361"/>
      <c r="AF718" s="361"/>
      <c r="AG718" s="361"/>
      <c r="AH718" s="361"/>
      <c r="AI718" s="361"/>
      <c r="AJ718" s="361"/>
      <c r="AK718" s="361"/>
      <c r="AL718" s="361"/>
      <c r="AM718" s="361"/>
      <c r="AN718" s="361"/>
      <c r="AO718" s="361"/>
      <c r="AP718" s="361"/>
      <c r="AQ718" s="362"/>
      <c r="AR718" s="361"/>
      <c r="AS718" s="363"/>
      <c r="AT718" s="363"/>
      <c r="AU718" s="363"/>
      <c r="AV718" s="363"/>
      <c r="AW718" s="363"/>
      <c r="AX718" s="363"/>
      <c r="AY718" s="363"/>
      <c r="AZ718" s="364"/>
      <c r="BA718" s="364"/>
      <c r="BB718" s="364"/>
      <c r="BC718" s="364"/>
      <c r="BD718" s="364"/>
      <c r="BE718" s="364"/>
      <c r="BF718" s="364"/>
      <c r="BG718" s="364"/>
      <c r="BH718" s="364"/>
      <c r="BI718" s="364"/>
      <c r="BJ718" s="364"/>
      <c r="BK718" s="364"/>
      <c r="BL718" s="364"/>
      <c r="BM718" s="364"/>
      <c r="BN718" s="364"/>
      <c r="BO718" s="364"/>
    </row>
    <row r="719" spans="1:67" s="260" customFormat="1">
      <c r="A719" s="219" t="s">
        <v>1976</v>
      </c>
      <c r="B719" s="202">
        <f>SUM(B720:B730)</f>
        <v>174</v>
      </c>
      <c r="C719" s="256">
        <v>9</v>
      </c>
      <c r="D719" s="256">
        <v>7</v>
      </c>
      <c r="E719" s="256">
        <v>13</v>
      </c>
      <c r="F719" s="256"/>
      <c r="G719" s="256">
        <v>20</v>
      </c>
      <c r="H719" s="256">
        <v>60</v>
      </c>
      <c r="I719" s="256">
        <v>16</v>
      </c>
      <c r="J719" s="256"/>
      <c r="K719" s="256"/>
      <c r="L719" s="256">
        <v>13</v>
      </c>
      <c r="M719" s="256"/>
      <c r="N719" s="256"/>
      <c r="O719" s="256"/>
      <c r="P719" s="256">
        <v>36</v>
      </c>
      <c r="Q719" s="256"/>
      <c r="R719" s="256"/>
      <c r="S719" s="256"/>
      <c r="T719" s="256"/>
      <c r="U719" s="256"/>
      <c r="V719" s="256"/>
      <c r="W719" s="256"/>
      <c r="X719" s="256"/>
      <c r="Y719" s="256"/>
      <c r="Z719" s="256"/>
      <c r="AA719" s="256"/>
      <c r="AB719" s="256"/>
      <c r="AC719" s="256"/>
      <c r="AD719" s="256"/>
      <c r="AE719" s="256"/>
      <c r="AF719" s="256"/>
      <c r="AG719" s="256"/>
      <c r="AH719" s="256"/>
      <c r="AI719" s="256"/>
      <c r="AJ719" s="256"/>
      <c r="AK719" s="256"/>
      <c r="AL719" s="256"/>
      <c r="AM719" s="256"/>
      <c r="AN719" s="256"/>
      <c r="AO719" s="256"/>
      <c r="AP719" s="256"/>
      <c r="AQ719" s="257"/>
      <c r="AR719" s="256"/>
      <c r="AS719" s="258"/>
      <c r="AT719" s="258"/>
      <c r="AU719" s="258"/>
      <c r="AV719" s="258"/>
      <c r="AW719" s="258"/>
      <c r="AX719" s="258"/>
      <c r="AY719" s="258"/>
      <c r="AZ719" s="259"/>
      <c r="BA719" s="259"/>
      <c r="BB719" s="259"/>
      <c r="BC719" s="259"/>
      <c r="BD719" s="259"/>
      <c r="BE719" s="259"/>
      <c r="BF719" s="259"/>
      <c r="BG719" s="259"/>
      <c r="BH719" s="259"/>
      <c r="BI719" s="259"/>
      <c r="BJ719" s="259"/>
      <c r="BK719" s="259"/>
      <c r="BL719" s="259"/>
      <c r="BM719" s="259"/>
      <c r="BN719" s="259"/>
      <c r="BO719" s="259"/>
    </row>
    <row r="720" spans="1:67" s="265" customFormat="1">
      <c r="A720" s="222" t="s">
        <v>1945</v>
      </c>
      <c r="B720" s="204">
        <v>13</v>
      </c>
      <c r="C720" s="261"/>
      <c r="D720" s="261"/>
      <c r="E720" s="261">
        <v>13</v>
      </c>
      <c r="F720" s="261"/>
      <c r="G720" s="261"/>
      <c r="H720" s="261"/>
      <c r="I720" s="261"/>
      <c r="J720" s="261"/>
      <c r="K720" s="261"/>
      <c r="L720" s="261"/>
      <c r="M720" s="261"/>
      <c r="N720" s="261"/>
      <c r="O720" s="261"/>
      <c r="P720" s="261"/>
      <c r="Q720" s="261"/>
      <c r="R720" s="261"/>
      <c r="S720" s="261"/>
      <c r="T720" s="261"/>
      <c r="U720" s="261"/>
      <c r="V720" s="261"/>
      <c r="W720" s="261"/>
      <c r="X720" s="261"/>
      <c r="Y720" s="261"/>
      <c r="Z720" s="261"/>
      <c r="AA720" s="261"/>
      <c r="AB720" s="261"/>
      <c r="AC720" s="261"/>
      <c r="AD720" s="261"/>
      <c r="AE720" s="261"/>
      <c r="AF720" s="261"/>
      <c r="AG720" s="261"/>
      <c r="AH720" s="261"/>
      <c r="AI720" s="261"/>
      <c r="AJ720" s="261"/>
      <c r="AK720" s="261"/>
      <c r="AL720" s="261"/>
      <c r="AM720" s="261"/>
      <c r="AN720" s="261"/>
      <c r="AO720" s="261"/>
      <c r="AP720" s="261"/>
      <c r="AQ720" s="262"/>
      <c r="AR720" s="261"/>
      <c r="AS720" s="263"/>
      <c r="AT720" s="263"/>
      <c r="AU720" s="263"/>
      <c r="AV720" s="263"/>
      <c r="AW720" s="263"/>
      <c r="AX720" s="263"/>
      <c r="AY720" s="263"/>
      <c r="AZ720" s="264"/>
      <c r="BA720" s="264"/>
      <c r="BB720" s="264"/>
      <c r="BC720" s="264"/>
      <c r="BD720" s="264"/>
      <c r="BE720" s="264"/>
      <c r="BF720" s="264"/>
      <c r="BG720" s="264"/>
      <c r="BH720" s="264"/>
      <c r="BI720" s="264"/>
      <c r="BJ720" s="264"/>
      <c r="BK720" s="264"/>
      <c r="BL720" s="264"/>
      <c r="BM720" s="264"/>
      <c r="BN720" s="264"/>
      <c r="BO720" s="264"/>
    </row>
    <row r="721" spans="1:67" s="265" customFormat="1">
      <c r="A721" s="222" t="s">
        <v>1977</v>
      </c>
      <c r="B721" s="204">
        <v>20</v>
      </c>
      <c r="C721" s="261"/>
      <c r="D721" s="261"/>
      <c r="E721" s="261"/>
      <c r="F721" s="261"/>
      <c r="G721" s="261">
        <v>20</v>
      </c>
      <c r="H721" s="261"/>
      <c r="I721" s="261"/>
      <c r="J721" s="261"/>
      <c r="K721" s="261"/>
      <c r="L721" s="261"/>
      <c r="M721" s="261"/>
      <c r="N721" s="261"/>
      <c r="O721" s="261"/>
      <c r="P721" s="261"/>
      <c r="Q721" s="261"/>
      <c r="R721" s="261"/>
      <c r="S721" s="261"/>
      <c r="T721" s="261"/>
      <c r="U721" s="261"/>
      <c r="V721" s="261"/>
      <c r="W721" s="261"/>
      <c r="X721" s="261"/>
      <c r="Y721" s="261"/>
      <c r="Z721" s="261"/>
      <c r="AA721" s="261"/>
      <c r="AB721" s="261"/>
      <c r="AC721" s="261"/>
      <c r="AD721" s="261"/>
      <c r="AE721" s="261"/>
      <c r="AF721" s="261"/>
      <c r="AG721" s="261"/>
      <c r="AH721" s="261"/>
      <c r="AI721" s="261"/>
      <c r="AJ721" s="261"/>
      <c r="AK721" s="261"/>
      <c r="AL721" s="261"/>
      <c r="AM721" s="261"/>
      <c r="AN721" s="261"/>
      <c r="AO721" s="261"/>
      <c r="AP721" s="261"/>
      <c r="AQ721" s="262"/>
      <c r="AR721" s="261"/>
      <c r="AS721" s="263"/>
      <c r="AT721" s="263"/>
      <c r="AU721" s="263"/>
      <c r="AV721" s="263"/>
      <c r="AW721" s="263"/>
      <c r="AX721" s="263"/>
      <c r="AY721" s="263"/>
      <c r="AZ721" s="264"/>
      <c r="BA721" s="264"/>
      <c r="BB721" s="264"/>
      <c r="BC721" s="264"/>
      <c r="BD721" s="264"/>
      <c r="BE721" s="264"/>
      <c r="BF721" s="264"/>
      <c r="BG721" s="264"/>
      <c r="BH721" s="264"/>
      <c r="BI721" s="264"/>
      <c r="BJ721" s="264"/>
      <c r="BK721" s="264"/>
      <c r="BL721" s="264"/>
      <c r="BM721" s="264"/>
      <c r="BN721" s="264"/>
      <c r="BO721" s="264"/>
    </row>
    <row r="722" spans="1:67" s="265" customFormat="1">
      <c r="A722" s="222" t="s">
        <v>1548</v>
      </c>
      <c r="B722" s="204">
        <v>13</v>
      </c>
      <c r="C722" s="261"/>
      <c r="D722" s="261"/>
      <c r="E722" s="261"/>
      <c r="F722" s="261"/>
      <c r="G722" s="261"/>
      <c r="H722" s="261"/>
      <c r="I722" s="261"/>
      <c r="J722" s="261"/>
      <c r="K722" s="261"/>
      <c r="L722" s="261">
        <v>13</v>
      </c>
      <c r="M722" s="261"/>
      <c r="N722" s="261"/>
      <c r="O722" s="261"/>
      <c r="P722" s="261"/>
      <c r="Q722" s="261"/>
      <c r="R722" s="261"/>
      <c r="S722" s="261"/>
      <c r="T722" s="261"/>
      <c r="U722" s="261"/>
      <c r="V722" s="261"/>
      <c r="W722" s="261"/>
      <c r="X722" s="261"/>
      <c r="Y722" s="261"/>
      <c r="Z722" s="261"/>
      <c r="AA722" s="261"/>
      <c r="AB722" s="261"/>
      <c r="AC722" s="261"/>
      <c r="AD722" s="261"/>
      <c r="AE722" s="261"/>
      <c r="AF722" s="261"/>
      <c r="AG722" s="261"/>
      <c r="AH722" s="261"/>
      <c r="AI722" s="261"/>
      <c r="AJ722" s="261"/>
      <c r="AK722" s="261"/>
      <c r="AL722" s="261"/>
      <c r="AM722" s="261"/>
      <c r="AN722" s="261"/>
      <c r="AO722" s="261"/>
      <c r="AP722" s="261"/>
      <c r="AQ722" s="262"/>
      <c r="AR722" s="261"/>
      <c r="AS722" s="263"/>
      <c r="AT722" s="263"/>
      <c r="AU722" s="263"/>
      <c r="AV722" s="263"/>
      <c r="AW722" s="263"/>
      <c r="AX722" s="263"/>
      <c r="AY722" s="263"/>
      <c r="AZ722" s="264"/>
      <c r="BA722" s="264"/>
      <c r="BB722" s="264"/>
      <c r="BC722" s="264"/>
      <c r="BD722" s="264"/>
      <c r="BE722" s="264"/>
      <c r="BF722" s="264"/>
      <c r="BG722" s="264"/>
      <c r="BH722" s="264"/>
      <c r="BI722" s="264"/>
      <c r="BJ722" s="264"/>
      <c r="BK722" s="264"/>
      <c r="BL722" s="264"/>
      <c r="BM722" s="264"/>
      <c r="BN722" s="264"/>
      <c r="BO722" s="264"/>
    </row>
    <row r="723" spans="1:67" s="265" customFormat="1">
      <c r="A723" s="222" t="s">
        <v>1627</v>
      </c>
      <c r="B723" s="204">
        <v>16</v>
      </c>
      <c r="C723" s="261"/>
      <c r="D723" s="261"/>
      <c r="E723" s="261"/>
      <c r="F723" s="261"/>
      <c r="G723" s="261"/>
      <c r="H723" s="261"/>
      <c r="I723" s="261">
        <v>16</v>
      </c>
      <c r="J723" s="261"/>
      <c r="K723" s="261"/>
      <c r="L723" s="261"/>
      <c r="M723" s="261"/>
      <c r="N723" s="261"/>
      <c r="O723" s="261"/>
      <c r="P723" s="261"/>
      <c r="Q723" s="261"/>
      <c r="R723" s="261"/>
      <c r="S723" s="261"/>
      <c r="T723" s="261"/>
      <c r="U723" s="261"/>
      <c r="V723" s="261"/>
      <c r="W723" s="261"/>
      <c r="X723" s="261"/>
      <c r="Y723" s="261"/>
      <c r="Z723" s="261"/>
      <c r="AA723" s="261"/>
      <c r="AB723" s="261"/>
      <c r="AC723" s="261"/>
      <c r="AD723" s="261"/>
      <c r="AE723" s="261"/>
      <c r="AF723" s="261"/>
      <c r="AG723" s="261"/>
      <c r="AH723" s="261"/>
      <c r="AI723" s="261"/>
      <c r="AJ723" s="261"/>
      <c r="AK723" s="261"/>
      <c r="AL723" s="261"/>
      <c r="AM723" s="261"/>
      <c r="AN723" s="261"/>
      <c r="AO723" s="261"/>
      <c r="AP723" s="261"/>
      <c r="AQ723" s="262"/>
      <c r="AR723" s="261"/>
      <c r="AS723" s="263"/>
      <c r="AT723" s="263"/>
      <c r="AU723" s="263"/>
      <c r="AV723" s="263"/>
      <c r="AW723" s="263"/>
      <c r="AX723" s="263"/>
      <c r="AY723" s="263"/>
      <c r="AZ723" s="264"/>
      <c r="BA723" s="264"/>
      <c r="BB723" s="264"/>
      <c r="BC723" s="264"/>
      <c r="BD723" s="264"/>
      <c r="BE723" s="264"/>
      <c r="BF723" s="264"/>
      <c r="BG723" s="264"/>
      <c r="BH723" s="264"/>
      <c r="BI723" s="264"/>
      <c r="BJ723" s="264"/>
      <c r="BK723" s="264"/>
      <c r="BL723" s="264"/>
      <c r="BM723" s="264"/>
      <c r="BN723" s="264"/>
      <c r="BO723" s="264"/>
    </row>
    <row r="724" spans="1:67" s="265" customFormat="1">
      <c r="A724" s="222" t="s">
        <v>1978</v>
      </c>
      <c r="B724" s="204">
        <v>25</v>
      </c>
      <c r="C724" s="261"/>
      <c r="D724" s="261"/>
      <c r="E724" s="261"/>
      <c r="F724" s="261"/>
      <c r="G724" s="261"/>
      <c r="H724" s="261">
        <v>25</v>
      </c>
      <c r="I724" s="261"/>
      <c r="J724" s="261"/>
      <c r="K724" s="261"/>
      <c r="L724" s="261"/>
      <c r="M724" s="261"/>
      <c r="N724" s="261"/>
      <c r="O724" s="261"/>
      <c r="P724" s="261"/>
      <c r="Q724" s="261"/>
      <c r="R724" s="261"/>
      <c r="S724" s="261"/>
      <c r="T724" s="261"/>
      <c r="U724" s="261"/>
      <c r="V724" s="261"/>
      <c r="W724" s="261"/>
      <c r="X724" s="261"/>
      <c r="Y724" s="261"/>
      <c r="Z724" s="261"/>
      <c r="AA724" s="261"/>
      <c r="AB724" s="261"/>
      <c r="AC724" s="261"/>
      <c r="AD724" s="261"/>
      <c r="AE724" s="261"/>
      <c r="AF724" s="261"/>
      <c r="AG724" s="261"/>
      <c r="AH724" s="261"/>
      <c r="AI724" s="261"/>
      <c r="AJ724" s="261"/>
      <c r="AK724" s="261"/>
      <c r="AL724" s="261"/>
      <c r="AM724" s="261"/>
      <c r="AN724" s="261"/>
      <c r="AO724" s="261"/>
      <c r="AP724" s="261"/>
      <c r="AQ724" s="262"/>
      <c r="AR724" s="261"/>
      <c r="AS724" s="263"/>
      <c r="AT724" s="263"/>
      <c r="AU724" s="263"/>
      <c r="AV724" s="263"/>
      <c r="AW724" s="263"/>
      <c r="AX724" s="263"/>
      <c r="AY724" s="263"/>
      <c r="AZ724" s="264"/>
      <c r="BA724" s="264"/>
      <c r="BB724" s="264"/>
      <c r="BC724" s="264"/>
      <c r="BD724" s="264"/>
      <c r="BE724" s="264"/>
      <c r="BF724" s="264"/>
      <c r="BG724" s="264"/>
      <c r="BH724" s="264"/>
      <c r="BI724" s="264"/>
      <c r="BJ724" s="264"/>
      <c r="BK724" s="264"/>
      <c r="BL724" s="264"/>
      <c r="BM724" s="264"/>
      <c r="BN724" s="264"/>
      <c r="BO724" s="264"/>
    </row>
    <row r="725" spans="1:67" s="265" customFormat="1">
      <c r="A725" s="222" t="s">
        <v>1979</v>
      </c>
      <c r="B725" s="204">
        <v>13</v>
      </c>
      <c r="C725" s="261"/>
      <c r="D725" s="261"/>
      <c r="E725" s="261"/>
      <c r="F725" s="261"/>
      <c r="G725" s="261"/>
      <c r="H725" s="261">
        <v>13</v>
      </c>
      <c r="I725" s="261"/>
      <c r="J725" s="261"/>
      <c r="K725" s="261"/>
      <c r="L725" s="261"/>
      <c r="M725" s="261"/>
      <c r="N725" s="261"/>
      <c r="O725" s="261"/>
      <c r="P725" s="261"/>
      <c r="Q725" s="261"/>
      <c r="R725" s="261"/>
      <c r="S725" s="261"/>
      <c r="T725" s="261"/>
      <c r="U725" s="261"/>
      <c r="V725" s="261"/>
      <c r="W725" s="261"/>
      <c r="X725" s="261"/>
      <c r="Y725" s="261"/>
      <c r="Z725" s="261"/>
      <c r="AA725" s="261"/>
      <c r="AB725" s="261"/>
      <c r="AC725" s="261"/>
      <c r="AD725" s="261"/>
      <c r="AE725" s="261"/>
      <c r="AF725" s="261"/>
      <c r="AG725" s="261"/>
      <c r="AH725" s="261"/>
      <c r="AI725" s="261"/>
      <c r="AJ725" s="261"/>
      <c r="AK725" s="261"/>
      <c r="AL725" s="261"/>
      <c r="AM725" s="261"/>
      <c r="AN725" s="261"/>
      <c r="AO725" s="261"/>
      <c r="AP725" s="261"/>
      <c r="AQ725" s="262"/>
      <c r="AR725" s="261"/>
      <c r="AS725" s="263"/>
      <c r="AT725" s="263"/>
      <c r="AU725" s="263"/>
      <c r="AV725" s="263"/>
      <c r="AW725" s="263"/>
      <c r="AX725" s="263"/>
      <c r="AY725" s="263"/>
      <c r="AZ725" s="264"/>
      <c r="BA725" s="264"/>
      <c r="BB725" s="264"/>
      <c r="BC725" s="264"/>
      <c r="BD725" s="264"/>
      <c r="BE725" s="264"/>
      <c r="BF725" s="264"/>
      <c r="BG725" s="264"/>
      <c r="BH725" s="264"/>
      <c r="BI725" s="264"/>
      <c r="BJ725" s="264"/>
      <c r="BK725" s="264"/>
      <c r="BL725" s="264"/>
      <c r="BM725" s="264"/>
      <c r="BN725" s="264"/>
      <c r="BO725" s="264"/>
    </row>
    <row r="726" spans="1:67" s="265" customFormat="1">
      <c r="A726" s="222" t="s">
        <v>1980</v>
      </c>
      <c r="B726" s="204">
        <v>36</v>
      </c>
      <c r="C726" s="261"/>
      <c r="D726" s="261"/>
      <c r="E726" s="261"/>
      <c r="F726" s="261"/>
      <c r="G726" s="261"/>
      <c r="H726" s="261"/>
      <c r="I726" s="261"/>
      <c r="J726" s="261"/>
      <c r="K726" s="261"/>
      <c r="L726" s="261"/>
      <c r="M726" s="261"/>
      <c r="N726" s="261"/>
      <c r="O726" s="261"/>
      <c r="P726" s="261">
        <v>36</v>
      </c>
      <c r="Q726" s="261"/>
      <c r="R726" s="261"/>
      <c r="S726" s="261"/>
      <c r="T726" s="261"/>
      <c r="U726" s="261"/>
      <c r="V726" s="261"/>
      <c r="W726" s="261"/>
      <c r="X726" s="261"/>
      <c r="Y726" s="261"/>
      <c r="Z726" s="261"/>
      <c r="AA726" s="261"/>
      <c r="AB726" s="261"/>
      <c r="AC726" s="261"/>
      <c r="AD726" s="261"/>
      <c r="AE726" s="261"/>
      <c r="AF726" s="261"/>
      <c r="AG726" s="261"/>
      <c r="AH726" s="261"/>
      <c r="AI726" s="261"/>
      <c r="AJ726" s="261"/>
      <c r="AK726" s="261"/>
      <c r="AL726" s="261"/>
      <c r="AM726" s="261"/>
      <c r="AN726" s="261"/>
      <c r="AO726" s="261"/>
      <c r="AP726" s="261"/>
      <c r="AQ726" s="262"/>
      <c r="AR726" s="261"/>
      <c r="AS726" s="263"/>
      <c r="AT726" s="263"/>
      <c r="AU726" s="263"/>
      <c r="AV726" s="263"/>
      <c r="AW726" s="263"/>
      <c r="AX726" s="263"/>
      <c r="AY726" s="263"/>
      <c r="AZ726" s="264"/>
      <c r="BA726" s="264"/>
      <c r="BB726" s="264"/>
      <c r="BC726" s="264"/>
      <c r="BD726" s="264"/>
      <c r="BE726" s="264"/>
      <c r="BF726" s="264"/>
      <c r="BG726" s="264"/>
      <c r="BH726" s="264"/>
      <c r="BI726" s="264"/>
      <c r="BJ726" s="264"/>
      <c r="BK726" s="264"/>
      <c r="BL726" s="264"/>
      <c r="BM726" s="264"/>
      <c r="BN726" s="264"/>
      <c r="BO726" s="264"/>
    </row>
    <row r="727" spans="1:67" s="265" customFormat="1">
      <c r="A727" s="222" t="s">
        <v>1630</v>
      </c>
      <c r="B727" s="204">
        <v>9</v>
      </c>
      <c r="C727" s="261">
        <v>9</v>
      </c>
      <c r="D727" s="261"/>
      <c r="E727" s="261"/>
      <c r="F727" s="261"/>
      <c r="G727" s="261"/>
      <c r="H727" s="261"/>
      <c r="I727" s="261"/>
      <c r="J727" s="261"/>
      <c r="K727" s="261"/>
      <c r="L727" s="261"/>
      <c r="M727" s="261"/>
      <c r="N727" s="261"/>
      <c r="O727" s="261"/>
      <c r="P727" s="261"/>
      <c r="Q727" s="261"/>
      <c r="R727" s="261"/>
      <c r="S727" s="261"/>
      <c r="T727" s="261"/>
      <c r="U727" s="261"/>
      <c r="V727" s="261"/>
      <c r="W727" s="261"/>
      <c r="X727" s="261"/>
      <c r="Y727" s="261"/>
      <c r="Z727" s="261"/>
      <c r="AA727" s="261"/>
      <c r="AB727" s="261"/>
      <c r="AC727" s="261"/>
      <c r="AD727" s="261"/>
      <c r="AE727" s="261"/>
      <c r="AF727" s="261"/>
      <c r="AG727" s="261"/>
      <c r="AH727" s="261"/>
      <c r="AI727" s="261"/>
      <c r="AJ727" s="261"/>
      <c r="AK727" s="261"/>
      <c r="AL727" s="261"/>
      <c r="AM727" s="261"/>
      <c r="AN727" s="261"/>
      <c r="AO727" s="261"/>
      <c r="AP727" s="261"/>
      <c r="AQ727" s="262"/>
      <c r="AR727" s="261"/>
      <c r="AS727" s="263"/>
      <c r="AT727" s="263"/>
      <c r="AU727" s="263"/>
      <c r="AV727" s="263"/>
      <c r="AW727" s="263"/>
      <c r="AX727" s="263"/>
      <c r="AY727" s="263"/>
      <c r="AZ727" s="264"/>
      <c r="BA727" s="264"/>
      <c r="BB727" s="264"/>
      <c r="BC727" s="264"/>
      <c r="BD727" s="264"/>
      <c r="BE727" s="264"/>
      <c r="BF727" s="264"/>
      <c r="BG727" s="264"/>
      <c r="BH727" s="264"/>
      <c r="BI727" s="264"/>
      <c r="BJ727" s="264"/>
      <c r="BK727" s="264"/>
      <c r="BL727" s="264"/>
      <c r="BM727" s="264"/>
      <c r="BN727" s="264"/>
      <c r="BO727" s="264"/>
    </row>
    <row r="728" spans="1:67" s="265" customFormat="1">
      <c r="A728" s="222" t="s">
        <v>1634</v>
      </c>
      <c r="B728" s="204">
        <v>7</v>
      </c>
      <c r="C728" s="261"/>
      <c r="D728" s="261">
        <v>7</v>
      </c>
      <c r="E728" s="261"/>
      <c r="F728" s="261"/>
      <c r="G728" s="261"/>
      <c r="H728" s="261"/>
      <c r="I728" s="261"/>
      <c r="J728" s="261"/>
      <c r="K728" s="261"/>
      <c r="L728" s="261"/>
      <c r="M728" s="261"/>
      <c r="N728" s="261"/>
      <c r="O728" s="261"/>
      <c r="P728" s="261"/>
      <c r="Q728" s="261"/>
      <c r="R728" s="261"/>
      <c r="S728" s="261"/>
      <c r="T728" s="261"/>
      <c r="U728" s="261"/>
      <c r="V728" s="261"/>
      <c r="W728" s="261"/>
      <c r="X728" s="261"/>
      <c r="Y728" s="261"/>
      <c r="Z728" s="261"/>
      <c r="AA728" s="261"/>
      <c r="AB728" s="261"/>
      <c r="AC728" s="261"/>
      <c r="AD728" s="261"/>
      <c r="AE728" s="261"/>
      <c r="AF728" s="261"/>
      <c r="AG728" s="261"/>
      <c r="AH728" s="261"/>
      <c r="AI728" s="261"/>
      <c r="AJ728" s="261"/>
      <c r="AK728" s="261"/>
      <c r="AL728" s="261"/>
      <c r="AM728" s="261"/>
      <c r="AN728" s="261"/>
      <c r="AO728" s="261"/>
      <c r="AP728" s="261"/>
      <c r="AQ728" s="262"/>
      <c r="AR728" s="261"/>
      <c r="AS728" s="263"/>
      <c r="AT728" s="263"/>
      <c r="AU728" s="263"/>
      <c r="AV728" s="263"/>
      <c r="AW728" s="263"/>
      <c r="AX728" s="263"/>
      <c r="AY728" s="263"/>
      <c r="AZ728" s="264"/>
      <c r="BA728" s="264"/>
      <c r="BB728" s="264"/>
      <c r="BC728" s="264"/>
      <c r="BD728" s="264"/>
      <c r="BE728" s="264"/>
      <c r="BF728" s="264"/>
      <c r="BG728" s="264"/>
      <c r="BH728" s="264"/>
      <c r="BI728" s="264"/>
      <c r="BJ728" s="264"/>
      <c r="BK728" s="264"/>
      <c r="BL728" s="264"/>
      <c r="BM728" s="264"/>
      <c r="BN728" s="264"/>
      <c r="BO728" s="264"/>
    </row>
    <row r="729" spans="1:67" s="265" customFormat="1">
      <c r="A729" s="222" t="s">
        <v>1981</v>
      </c>
      <c r="B729" s="204">
        <v>10</v>
      </c>
      <c r="C729" s="261"/>
      <c r="D729" s="261"/>
      <c r="E729" s="261"/>
      <c r="F729" s="261"/>
      <c r="G729" s="261"/>
      <c r="H729" s="261">
        <v>10</v>
      </c>
      <c r="I729" s="261"/>
      <c r="J729" s="261"/>
      <c r="K729" s="261"/>
      <c r="L729" s="261"/>
      <c r="M729" s="261"/>
      <c r="N729" s="261"/>
      <c r="O729" s="261"/>
      <c r="P729" s="261"/>
      <c r="Q729" s="261"/>
      <c r="R729" s="261"/>
      <c r="S729" s="261"/>
      <c r="T729" s="261"/>
      <c r="U729" s="261"/>
      <c r="V729" s="261"/>
      <c r="W729" s="261"/>
      <c r="X729" s="261"/>
      <c r="Y729" s="261"/>
      <c r="Z729" s="261"/>
      <c r="AA729" s="261"/>
      <c r="AB729" s="261"/>
      <c r="AC729" s="261"/>
      <c r="AD729" s="261"/>
      <c r="AE729" s="261"/>
      <c r="AF729" s="261"/>
      <c r="AG729" s="261"/>
      <c r="AH729" s="261"/>
      <c r="AI729" s="261"/>
      <c r="AJ729" s="261"/>
      <c r="AK729" s="261"/>
      <c r="AL729" s="261"/>
      <c r="AM729" s="261"/>
      <c r="AN729" s="261"/>
      <c r="AO729" s="261"/>
      <c r="AP729" s="261"/>
      <c r="AQ729" s="262"/>
      <c r="AR729" s="261"/>
      <c r="AS729" s="263"/>
      <c r="AT729" s="263"/>
      <c r="AU729" s="263"/>
      <c r="AV729" s="263"/>
      <c r="AW729" s="263"/>
      <c r="AX729" s="263"/>
      <c r="AY729" s="263"/>
      <c r="AZ729" s="264"/>
      <c r="BA729" s="264"/>
      <c r="BB729" s="264"/>
      <c r="BC729" s="264"/>
      <c r="BD729" s="264"/>
      <c r="BE729" s="264"/>
      <c r="BF729" s="264"/>
      <c r="BG729" s="264"/>
      <c r="BH729" s="264"/>
      <c r="BI729" s="264"/>
      <c r="BJ729" s="264"/>
      <c r="BK729" s="264"/>
      <c r="BL729" s="264"/>
      <c r="BM729" s="264"/>
      <c r="BN729" s="264"/>
      <c r="BO729" s="264"/>
    </row>
    <row r="730" spans="1:67" s="265" customFormat="1">
      <c r="A730" s="222" t="s">
        <v>1982</v>
      </c>
      <c r="B730" s="204">
        <v>12</v>
      </c>
      <c r="C730" s="261"/>
      <c r="D730" s="261"/>
      <c r="E730" s="261"/>
      <c r="F730" s="261"/>
      <c r="G730" s="261"/>
      <c r="H730" s="261">
        <v>12</v>
      </c>
      <c r="I730" s="261"/>
      <c r="J730" s="261"/>
      <c r="K730" s="261"/>
      <c r="L730" s="261"/>
      <c r="M730" s="261"/>
      <c r="N730" s="261"/>
      <c r="O730" s="261"/>
      <c r="P730" s="261"/>
      <c r="Q730" s="261"/>
      <c r="R730" s="261"/>
      <c r="S730" s="261"/>
      <c r="T730" s="261"/>
      <c r="U730" s="261"/>
      <c r="V730" s="261"/>
      <c r="W730" s="261"/>
      <c r="X730" s="261"/>
      <c r="Y730" s="261"/>
      <c r="Z730" s="261"/>
      <c r="AA730" s="261"/>
      <c r="AB730" s="261"/>
      <c r="AC730" s="261"/>
      <c r="AD730" s="261"/>
      <c r="AE730" s="261"/>
      <c r="AF730" s="261"/>
      <c r="AG730" s="261"/>
      <c r="AH730" s="261"/>
      <c r="AI730" s="261"/>
      <c r="AJ730" s="261"/>
      <c r="AK730" s="261"/>
      <c r="AL730" s="261"/>
      <c r="AM730" s="261"/>
      <c r="AN730" s="261"/>
      <c r="AO730" s="261"/>
      <c r="AP730" s="261"/>
      <c r="AQ730" s="262"/>
      <c r="AR730" s="261"/>
      <c r="AS730" s="263"/>
      <c r="AT730" s="263"/>
      <c r="AU730" s="263"/>
      <c r="AV730" s="263"/>
      <c r="AW730" s="263"/>
      <c r="AX730" s="263"/>
      <c r="AY730" s="263"/>
      <c r="AZ730" s="264"/>
      <c r="BA730" s="264"/>
      <c r="BB730" s="264"/>
      <c r="BC730" s="264"/>
      <c r="BD730" s="264"/>
      <c r="BE730" s="264"/>
      <c r="BF730" s="264"/>
      <c r="BG730" s="264"/>
      <c r="BH730" s="264"/>
      <c r="BI730" s="264"/>
      <c r="BJ730" s="264"/>
      <c r="BK730" s="264"/>
      <c r="BL730" s="264"/>
      <c r="BM730" s="264"/>
      <c r="BN730" s="264"/>
      <c r="BO730" s="264"/>
    </row>
    <row r="731" spans="1:67" s="260" customFormat="1">
      <c r="A731" s="219" t="s">
        <v>1983</v>
      </c>
      <c r="B731" s="202">
        <f>SUM(B732:B740)</f>
        <v>90</v>
      </c>
      <c r="C731" s="256">
        <v>5</v>
      </c>
      <c r="D731" s="256">
        <v>3</v>
      </c>
      <c r="E731" s="256">
        <v>4</v>
      </c>
      <c r="F731" s="256"/>
      <c r="G731" s="256">
        <v>11</v>
      </c>
      <c r="H731" s="256">
        <v>25</v>
      </c>
      <c r="I731" s="256">
        <v>11</v>
      </c>
      <c r="J731" s="256"/>
      <c r="K731" s="256"/>
      <c r="L731" s="256"/>
      <c r="M731" s="256"/>
      <c r="N731" s="256"/>
      <c r="O731" s="256"/>
      <c r="P731" s="256">
        <v>20</v>
      </c>
      <c r="Q731" s="256">
        <v>8</v>
      </c>
      <c r="R731" s="256">
        <v>3</v>
      </c>
      <c r="S731" s="256"/>
      <c r="T731" s="256"/>
      <c r="U731" s="256"/>
      <c r="V731" s="256"/>
      <c r="W731" s="256"/>
      <c r="X731" s="256"/>
      <c r="Y731" s="256"/>
      <c r="Z731" s="256"/>
      <c r="AA731" s="256"/>
      <c r="AB731" s="256"/>
      <c r="AC731" s="256"/>
      <c r="AD731" s="256"/>
      <c r="AE731" s="256"/>
      <c r="AF731" s="256"/>
      <c r="AG731" s="256"/>
      <c r="AH731" s="256"/>
      <c r="AI731" s="256"/>
      <c r="AJ731" s="256"/>
      <c r="AK731" s="256"/>
      <c r="AL731" s="256"/>
      <c r="AM731" s="256"/>
      <c r="AN731" s="256"/>
      <c r="AO731" s="256"/>
      <c r="AP731" s="256"/>
      <c r="AQ731" s="257"/>
      <c r="AR731" s="256"/>
      <c r="AS731" s="258"/>
      <c r="AT731" s="258"/>
      <c r="AU731" s="258"/>
      <c r="AV731" s="258"/>
      <c r="AW731" s="258"/>
      <c r="AX731" s="258"/>
      <c r="AY731" s="258"/>
      <c r="AZ731" s="259"/>
      <c r="BA731" s="259"/>
      <c r="BB731" s="259"/>
      <c r="BC731" s="259"/>
      <c r="BD731" s="259"/>
      <c r="BE731" s="259"/>
      <c r="BF731" s="259"/>
      <c r="BG731" s="259"/>
      <c r="BH731" s="259"/>
      <c r="BI731" s="259"/>
      <c r="BJ731" s="259"/>
      <c r="BK731" s="259"/>
      <c r="BL731" s="259"/>
      <c r="BM731" s="259"/>
      <c r="BN731" s="259"/>
      <c r="BO731" s="259"/>
    </row>
    <row r="732" spans="1:67" s="365" customFormat="1" ht="15.75">
      <c r="A732" s="221" t="s">
        <v>1649</v>
      </c>
      <c r="B732" s="204">
        <v>11</v>
      </c>
      <c r="C732" s="361"/>
      <c r="D732" s="361"/>
      <c r="E732" s="361"/>
      <c r="F732" s="361"/>
      <c r="G732" s="361"/>
      <c r="H732" s="361"/>
      <c r="I732" s="361">
        <v>11</v>
      </c>
      <c r="J732" s="361"/>
      <c r="K732" s="361"/>
      <c r="L732" s="361"/>
      <c r="M732" s="361"/>
      <c r="N732" s="361"/>
      <c r="O732" s="361"/>
      <c r="P732" s="361"/>
      <c r="Q732" s="361"/>
      <c r="R732" s="361"/>
      <c r="S732" s="361"/>
      <c r="T732" s="361"/>
      <c r="U732" s="361"/>
      <c r="V732" s="361"/>
      <c r="W732" s="361"/>
      <c r="X732" s="361"/>
      <c r="Y732" s="361"/>
      <c r="Z732" s="361"/>
      <c r="AA732" s="361"/>
      <c r="AB732" s="361"/>
      <c r="AC732" s="361"/>
      <c r="AD732" s="361"/>
      <c r="AE732" s="361"/>
      <c r="AF732" s="361"/>
      <c r="AG732" s="361"/>
      <c r="AH732" s="361"/>
      <c r="AI732" s="361"/>
      <c r="AJ732" s="361"/>
      <c r="AK732" s="361"/>
      <c r="AL732" s="361"/>
      <c r="AM732" s="361"/>
      <c r="AN732" s="361"/>
      <c r="AO732" s="361"/>
      <c r="AP732" s="361"/>
      <c r="AQ732" s="362"/>
      <c r="AR732" s="361"/>
      <c r="AS732" s="363"/>
      <c r="AT732" s="363"/>
      <c r="AU732" s="363"/>
      <c r="AV732" s="363"/>
      <c r="AW732" s="363"/>
      <c r="AX732" s="363"/>
      <c r="AY732" s="363"/>
      <c r="AZ732" s="364"/>
      <c r="BA732" s="364"/>
      <c r="BB732" s="364"/>
      <c r="BC732" s="364"/>
      <c r="BD732" s="364"/>
      <c r="BE732" s="364"/>
      <c r="BF732" s="364"/>
      <c r="BG732" s="364"/>
      <c r="BH732" s="364"/>
      <c r="BI732" s="364"/>
      <c r="BJ732" s="364"/>
      <c r="BK732" s="364"/>
      <c r="BL732" s="364"/>
      <c r="BM732" s="364"/>
      <c r="BN732" s="364"/>
      <c r="BO732" s="364"/>
    </row>
    <row r="733" spans="1:67" s="365" customFormat="1" ht="15.75">
      <c r="A733" s="221" t="s">
        <v>1984</v>
      </c>
      <c r="B733" s="204">
        <v>25</v>
      </c>
      <c r="C733" s="361"/>
      <c r="D733" s="361"/>
      <c r="E733" s="361"/>
      <c r="F733" s="361"/>
      <c r="G733" s="361"/>
      <c r="H733" s="361">
        <v>25</v>
      </c>
      <c r="I733" s="361"/>
      <c r="J733" s="361"/>
      <c r="K733" s="361"/>
      <c r="L733" s="361"/>
      <c r="M733" s="361"/>
      <c r="N733" s="361"/>
      <c r="O733" s="361"/>
      <c r="P733" s="361"/>
      <c r="Q733" s="361"/>
      <c r="R733" s="361"/>
      <c r="S733" s="361"/>
      <c r="T733" s="361"/>
      <c r="U733" s="361"/>
      <c r="V733" s="361"/>
      <c r="W733" s="361"/>
      <c r="X733" s="361"/>
      <c r="Y733" s="361"/>
      <c r="Z733" s="361"/>
      <c r="AA733" s="361"/>
      <c r="AB733" s="361"/>
      <c r="AC733" s="361"/>
      <c r="AD733" s="361"/>
      <c r="AE733" s="361"/>
      <c r="AF733" s="361"/>
      <c r="AG733" s="361"/>
      <c r="AH733" s="361"/>
      <c r="AI733" s="361"/>
      <c r="AJ733" s="361"/>
      <c r="AK733" s="361"/>
      <c r="AL733" s="361"/>
      <c r="AM733" s="361"/>
      <c r="AN733" s="361"/>
      <c r="AO733" s="361"/>
      <c r="AP733" s="361"/>
      <c r="AQ733" s="362"/>
      <c r="AR733" s="361"/>
      <c r="AS733" s="363"/>
      <c r="AT733" s="363"/>
      <c r="AU733" s="363"/>
      <c r="AV733" s="363"/>
      <c r="AW733" s="363"/>
      <c r="AX733" s="363"/>
      <c r="AY733" s="363"/>
      <c r="AZ733" s="364"/>
      <c r="BA733" s="364"/>
      <c r="BB733" s="364"/>
      <c r="BC733" s="364"/>
      <c r="BD733" s="364"/>
      <c r="BE733" s="364"/>
      <c r="BF733" s="364"/>
      <c r="BG733" s="364"/>
      <c r="BH733" s="364"/>
      <c r="BI733" s="364"/>
      <c r="BJ733" s="364"/>
      <c r="BK733" s="364"/>
      <c r="BL733" s="364"/>
      <c r="BM733" s="364"/>
      <c r="BN733" s="364"/>
      <c r="BO733" s="364"/>
    </row>
    <row r="734" spans="1:67" s="365" customFormat="1" ht="15.75">
      <c r="A734" s="221" t="s">
        <v>1985</v>
      </c>
      <c r="B734" s="204">
        <v>20</v>
      </c>
      <c r="C734" s="361"/>
      <c r="D734" s="361"/>
      <c r="E734" s="361"/>
      <c r="F734" s="361"/>
      <c r="G734" s="361"/>
      <c r="H734" s="361"/>
      <c r="I734" s="361"/>
      <c r="J734" s="361"/>
      <c r="K734" s="361"/>
      <c r="L734" s="361"/>
      <c r="M734" s="361"/>
      <c r="N734" s="361"/>
      <c r="O734" s="361"/>
      <c r="P734" s="361">
        <v>20</v>
      </c>
      <c r="Q734" s="361"/>
      <c r="R734" s="361"/>
      <c r="S734" s="361"/>
      <c r="T734" s="361"/>
      <c r="U734" s="361"/>
      <c r="V734" s="361"/>
      <c r="W734" s="361"/>
      <c r="X734" s="361"/>
      <c r="Y734" s="361"/>
      <c r="Z734" s="361"/>
      <c r="AA734" s="361"/>
      <c r="AB734" s="361"/>
      <c r="AC734" s="361"/>
      <c r="AD734" s="361"/>
      <c r="AE734" s="361"/>
      <c r="AF734" s="361"/>
      <c r="AG734" s="361"/>
      <c r="AH734" s="361"/>
      <c r="AI734" s="361"/>
      <c r="AJ734" s="361"/>
      <c r="AK734" s="361"/>
      <c r="AL734" s="361"/>
      <c r="AM734" s="361"/>
      <c r="AN734" s="361"/>
      <c r="AO734" s="361"/>
      <c r="AP734" s="361"/>
      <c r="AQ734" s="362"/>
      <c r="AR734" s="361"/>
      <c r="AS734" s="363"/>
      <c r="AT734" s="363"/>
      <c r="AU734" s="363"/>
      <c r="AV734" s="363"/>
      <c r="AW734" s="363"/>
      <c r="AX734" s="363"/>
      <c r="AY734" s="363"/>
      <c r="AZ734" s="364"/>
      <c r="BA734" s="364"/>
      <c r="BB734" s="364"/>
      <c r="BC734" s="364"/>
      <c r="BD734" s="364"/>
      <c r="BE734" s="364"/>
      <c r="BF734" s="364"/>
      <c r="BG734" s="364"/>
      <c r="BH734" s="364"/>
      <c r="BI734" s="364"/>
      <c r="BJ734" s="364"/>
      <c r="BK734" s="364"/>
      <c r="BL734" s="364"/>
      <c r="BM734" s="364"/>
      <c r="BN734" s="364"/>
      <c r="BO734" s="364"/>
    </row>
    <row r="735" spans="1:67" s="365" customFormat="1" ht="15.75">
      <c r="A735" s="221" t="s">
        <v>1470</v>
      </c>
      <c r="B735" s="204">
        <v>8</v>
      </c>
      <c r="C735" s="361"/>
      <c r="D735" s="361"/>
      <c r="E735" s="361"/>
      <c r="F735" s="361"/>
      <c r="G735" s="361"/>
      <c r="H735" s="361"/>
      <c r="I735" s="361"/>
      <c r="J735" s="361"/>
      <c r="K735" s="361"/>
      <c r="L735" s="361"/>
      <c r="M735" s="361"/>
      <c r="N735" s="361"/>
      <c r="O735" s="361"/>
      <c r="P735" s="361"/>
      <c r="Q735" s="361">
        <v>8</v>
      </c>
      <c r="R735" s="361"/>
      <c r="S735" s="361"/>
      <c r="T735" s="361"/>
      <c r="U735" s="361"/>
      <c r="V735" s="361"/>
      <c r="W735" s="361"/>
      <c r="X735" s="361"/>
      <c r="Y735" s="361"/>
      <c r="Z735" s="361"/>
      <c r="AA735" s="361"/>
      <c r="AB735" s="361"/>
      <c r="AC735" s="361"/>
      <c r="AD735" s="361"/>
      <c r="AE735" s="361"/>
      <c r="AF735" s="361"/>
      <c r="AG735" s="361"/>
      <c r="AH735" s="361"/>
      <c r="AI735" s="361"/>
      <c r="AJ735" s="361"/>
      <c r="AK735" s="361"/>
      <c r="AL735" s="361"/>
      <c r="AM735" s="361"/>
      <c r="AN735" s="361"/>
      <c r="AO735" s="361"/>
      <c r="AP735" s="361"/>
      <c r="AQ735" s="362"/>
      <c r="AR735" s="361"/>
      <c r="AS735" s="363"/>
      <c r="AT735" s="363"/>
      <c r="AU735" s="363"/>
      <c r="AV735" s="363"/>
      <c r="AW735" s="363"/>
      <c r="AX735" s="363"/>
      <c r="AY735" s="363"/>
      <c r="AZ735" s="364"/>
      <c r="BA735" s="364"/>
      <c r="BB735" s="364"/>
      <c r="BC735" s="364"/>
      <c r="BD735" s="364"/>
      <c r="BE735" s="364"/>
      <c r="BF735" s="364"/>
      <c r="BG735" s="364"/>
      <c r="BH735" s="364"/>
      <c r="BI735" s="364"/>
      <c r="BJ735" s="364"/>
      <c r="BK735" s="364"/>
      <c r="BL735" s="364"/>
      <c r="BM735" s="364"/>
      <c r="BN735" s="364"/>
      <c r="BO735" s="364"/>
    </row>
    <row r="736" spans="1:67" s="365" customFormat="1" ht="15.75">
      <c r="A736" s="221" t="s">
        <v>1471</v>
      </c>
      <c r="B736" s="204">
        <v>3</v>
      </c>
      <c r="C736" s="361"/>
      <c r="D736" s="361"/>
      <c r="E736" s="361"/>
      <c r="F736" s="361"/>
      <c r="G736" s="361"/>
      <c r="H736" s="361"/>
      <c r="I736" s="361"/>
      <c r="J736" s="361"/>
      <c r="K736" s="361"/>
      <c r="L736" s="361"/>
      <c r="M736" s="361"/>
      <c r="N736" s="361"/>
      <c r="O736" s="361"/>
      <c r="P736" s="361"/>
      <c r="Q736" s="361"/>
      <c r="R736" s="361">
        <v>3</v>
      </c>
      <c r="S736" s="361"/>
      <c r="T736" s="361"/>
      <c r="U736" s="361"/>
      <c r="V736" s="361"/>
      <c r="W736" s="361"/>
      <c r="X736" s="361"/>
      <c r="Y736" s="361"/>
      <c r="Z736" s="361"/>
      <c r="AA736" s="361"/>
      <c r="AB736" s="361"/>
      <c r="AC736" s="361"/>
      <c r="AD736" s="361"/>
      <c r="AE736" s="361"/>
      <c r="AF736" s="361"/>
      <c r="AG736" s="361"/>
      <c r="AH736" s="361"/>
      <c r="AI736" s="361"/>
      <c r="AJ736" s="361"/>
      <c r="AK736" s="361"/>
      <c r="AL736" s="361"/>
      <c r="AM736" s="361"/>
      <c r="AN736" s="361"/>
      <c r="AO736" s="361"/>
      <c r="AP736" s="361"/>
      <c r="AQ736" s="362"/>
      <c r="AR736" s="361"/>
      <c r="AS736" s="363"/>
      <c r="AT736" s="363"/>
      <c r="AU736" s="363"/>
      <c r="AV736" s="363"/>
      <c r="AW736" s="363"/>
      <c r="AX736" s="363"/>
      <c r="AY736" s="363"/>
      <c r="AZ736" s="364"/>
      <c r="BA736" s="364"/>
      <c r="BB736" s="364"/>
      <c r="BC736" s="364"/>
      <c r="BD736" s="364"/>
      <c r="BE736" s="364"/>
      <c r="BF736" s="364"/>
      <c r="BG736" s="364"/>
      <c r="BH736" s="364"/>
      <c r="BI736" s="364"/>
      <c r="BJ736" s="364"/>
      <c r="BK736" s="364"/>
      <c r="BL736" s="364"/>
      <c r="BM736" s="364"/>
      <c r="BN736" s="364"/>
      <c r="BO736" s="364"/>
    </row>
    <row r="737" spans="1:67" s="365" customFormat="1" ht="15.75">
      <c r="A737" s="221" t="s">
        <v>1986</v>
      </c>
      <c r="B737" s="204">
        <v>4</v>
      </c>
      <c r="C737" s="361"/>
      <c r="D737" s="361"/>
      <c r="E737" s="361">
        <v>4</v>
      </c>
      <c r="F737" s="361"/>
      <c r="G737" s="361"/>
      <c r="H737" s="361"/>
      <c r="I737" s="361"/>
      <c r="J737" s="361"/>
      <c r="K737" s="361"/>
      <c r="L737" s="361"/>
      <c r="M737" s="361"/>
      <c r="N737" s="361"/>
      <c r="O737" s="361"/>
      <c r="P737" s="361"/>
      <c r="Q737" s="361"/>
      <c r="R737" s="361"/>
      <c r="S737" s="361"/>
      <c r="T737" s="361"/>
      <c r="U737" s="361"/>
      <c r="V737" s="361"/>
      <c r="W737" s="361"/>
      <c r="X737" s="361"/>
      <c r="Y737" s="361"/>
      <c r="Z737" s="361"/>
      <c r="AA737" s="361"/>
      <c r="AB737" s="361"/>
      <c r="AC737" s="361"/>
      <c r="AD737" s="361"/>
      <c r="AE737" s="361"/>
      <c r="AF737" s="361"/>
      <c r="AG737" s="361"/>
      <c r="AH737" s="361"/>
      <c r="AI737" s="361"/>
      <c r="AJ737" s="361"/>
      <c r="AK737" s="361"/>
      <c r="AL737" s="361"/>
      <c r="AM737" s="361"/>
      <c r="AN737" s="361"/>
      <c r="AO737" s="361"/>
      <c r="AP737" s="361"/>
      <c r="AQ737" s="362"/>
      <c r="AR737" s="361"/>
      <c r="AS737" s="363"/>
      <c r="AT737" s="363"/>
      <c r="AU737" s="363"/>
      <c r="AV737" s="363"/>
      <c r="AW737" s="363"/>
      <c r="AX737" s="363"/>
      <c r="AY737" s="363"/>
      <c r="AZ737" s="364"/>
      <c r="BA737" s="364"/>
      <c r="BB737" s="364"/>
      <c r="BC737" s="364"/>
      <c r="BD737" s="364"/>
      <c r="BE737" s="364"/>
      <c r="BF737" s="364"/>
      <c r="BG737" s="364"/>
      <c r="BH737" s="364"/>
      <c r="BI737" s="364"/>
      <c r="BJ737" s="364"/>
      <c r="BK737" s="364"/>
      <c r="BL737" s="364"/>
      <c r="BM737" s="364"/>
      <c r="BN737" s="364"/>
      <c r="BO737" s="364"/>
    </row>
    <row r="738" spans="1:67" s="365" customFormat="1" ht="15.75">
      <c r="A738" s="221" t="s">
        <v>1533</v>
      </c>
      <c r="B738" s="204">
        <v>3</v>
      </c>
      <c r="C738" s="361"/>
      <c r="D738" s="361">
        <v>3</v>
      </c>
      <c r="E738" s="361"/>
      <c r="F738" s="361"/>
      <c r="G738" s="361"/>
      <c r="H738" s="361"/>
      <c r="I738" s="361"/>
      <c r="J738" s="361"/>
      <c r="K738" s="361"/>
      <c r="L738" s="361"/>
      <c r="M738" s="361"/>
      <c r="N738" s="361"/>
      <c r="O738" s="361"/>
      <c r="P738" s="361"/>
      <c r="Q738" s="361"/>
      <c r="R738" s="361"/>
      <c r="S738" s="361"/>
      <c r="T738" s="361"/>
      <c r="U738" s="361"/>
      <c r="V738" s="361"/>
      <c r="W738" s="361"/>
      <c r="X738" s="361"/>
      <c r="Y738" s="361"/>
      <c r="Z738" s="361"/>
      <c r="AA738" s="361"/>
      <c r="AB738" s="361"/>
      <c r="AC738" s="361"/>
      <c r="AD738" s="361"/>
      <c r="AE738" s="361"/>
      <c r="AF738" s="361"/>
      <c r="AG738" s="361"/>
      <c r="AH738" s="361"/>
      <c r="AI738" s="361"/>
      <c r="AJ738" s="361"/>
      <c r="AK738" s="361"/>
      <c r="AL738" s="361"/>
      <c r="AM738" s="361"/>
      <c r="AN738" s="361"/>
      <c r="AO738" s="361"/>
      <c r="AP738" s="361"/>
      <c r="AQ738" s="362"/>
      <c r="AR738" s="361"/>
      <c r="AS738" s="363"/>
      <c r="AT738" s="363"/>
      <c r="AU738" s="363"/>
      <c r="AV738" s="363"/>
      <c r="AW738" s="363"/>
      <c r="AX738" s="363"/>
      <c r="AY738" s="363"/>
      <c r="AZ738" s="364"/>
      <c r="BA738" s="364"/>
      <c r="BB738" s="364"/>
      <c r="BC738" s="364"/>
      <c r="BD738" s="364"/>
      <c r="BE738" s="364"/>
      <c r="BF738" s="364"/>
      <c r="BG738" s="364"/>
      <c r="BH738" s="364"/>
      <c r="BI738" s="364"/>
      <c r="BJ738" s="364"/>
      <c r="BK738" s="364"/>
      <c r="BL738" s="364"/>
      <c r="BM738" s="364"/>
      <c r="BN738" s="364"/>
      <c r="BO738" s="364"/>
    </row>
    <row r="739" spans="1:67" s="365" customFormat="1" ht="15.75">
      <c r="A739" s="221" t="s">
        <v>1987</v>
      </c>
      <c r="B739" s="204">
        <v>5</v>
      </c>
      <c r="C739" s="361">
        <v>5</v>
      </c>
      <c r="D739" s="361"/>
      <c r="E739" s="361"/>
      <c r="F739" s="361"/>
      <c r="G739" s="361"/>
      <c r="H739" s="361"/>
      <c r="I739" s="361"/>
      <c r="J739" s="361"/>
      <c r="K739" s="361"/>
      <c r="L739" s="361"/>
      <c r="M739" s="361"/>
      <c r="N739" s="361"/>
      <c r="O739" s="361"/>
      <c r="P739" s="361"/>
      <c r="Q739" s="361"/>
      <c r="R739" s="361"/>
      <c r="S739" s="361"/>
      <c r="T739" s="361"/>
      <c r="U739" s="361"/>
      <c r="V739" s="361"/>
      <c r="W739" s="361"/>
      <c r="X739" s="361"/>
      <c r="Y739" s="361"/>
      <c r="Z739" s="361"/>
      <c r="AA739" s="361"/>
      <c r="AB739" s="361"/>
      <c r="AC739" s="361"/>
      <c r="AD739" s="361"/>
      <c r="AE739" s="361"/>
      <c r="AF739" s="361"/>
      <c r="AG739" s="361"/>
      <c r="AH739" s="361"/>
      <c r="AI739" s="361"/>
      <c r="AJ739" s="361"/>
      <c r="AK739" s="361"/>
      <c r="AL739" s="361"/>
      <c r="AM739" s="361"/>
      <c r="AN739" s="361"/>
      <c r="AO739" s="361"/>
      <c r="AP739" s="361"/>
      <c r="AQ739" s="362"/>
      <c r="AR739" s="361"/>
      <c r="AS739" s="363"/>
      <c r="AT739" s="363"/>
      <c r="AU739" s="363"/>
      <c r="AV739" s="363"/>
      <c r="AW739" s="363"/>
      <c r="AX739" s="363"/>
      <c r="AY739" s="363"/>
      <c r="AZ739" s="364"/>
      <c r="BA739" s="364"/>
      <c r="BB739" s="364"/>
      <c r="BC739" s="364"/>
      <c r="BD739" s="364"/>
      <c r="BE739" s="364"/>
      <c r="BF739" s="364"/>
      <c r="BG739" s="364"/>
      <c r="BH739" s="364"/>
      <c r="BI739" s="364"/>
      <c r="BJ739" s="364"/>
      <c r="BK739" s="364"/>
      <c r="BL739" s="364"/>
      <c r="BM739" s="364"/>
      <c r="BN739" s="364"/>
      <c r="BO739" s="364"/>
    </row>
    <row r="740" spans="1:67" s="365" customFormat="1" ht="15.75">
      <c r="A740" s="221" t="s">
        <v>49</v>
      </c>
      <c r="B740" s="204">
        <v>11</v>
      </c>
      <c r="C740" s="361"/>
      <c r="D740" s="361"/>
      <c r="E740" s="361"/>
      <c r="F740" s="361"/>
      <c r="G740" s="361">
        <v>11</v>
      </c>
      <c r="H740" s="361"/>
      <c r="I740" s="361"/>
      <c r="J740" s="361"/>
      <c r="K740" s="361"/>
      <c r="L740" s="361"/>
      <c r="M740" s="361"/>
      <c r="N740" s="361"/>
      <c r="O740" s="361"/>
      <c r="P740" s="361"/>
      <c r="Q740" s="361"/>
      <c r="R740" s="361"/>
      <c r="S740" s="361"/>
      <c r="T740" s="361"/>
      <c r="U740" s="361"/>
      <c r="V740" s="361"/>
      <c r="W740" s="361"/>
      <c r="X740" s="361"/>
      <c r="Y740" s="361"/>
      <c r="Z740" s="361"/>
      <c r="AA740" s="361"/>
      <c r="AB740" s="361"/>
      <c r="AC740" s="361"/>
      <c r="AD740" s="361"/>
      <c r="AE740" s="361"/>
      <c r="AF740" s="361"/>
      <c r="AG740" s="361"/>
      <c r="AH740" s="361"/>
      <c r="AI740" s="361"/>
      <c r="AJ740" s="361"/>
      <c r="AK740" s="361"/>
      <c r="AL740" s="361"/>
      <c r="AM740" s="361"/>
      <c r="AN740" s="361"/>
      <c r="AO740" s="361"/>
      <c r="AP740" s="361"/>
      <c r="AQ740" s="362"/>
      <c r="AR740" s="361"/>
      <c r="AS740" s="363"/>
      <c r="AT740" s="363"/>
      <c r="AU740" s="363"/>
      <c r="AV740" s="363"/>
      <c r="AW740" s="363"/>
      <c r="AX740" s="363"/>
      <c r="AY740" s="363"/>
      <c r="AZ740" s="364"/>
      <c r="BA740" s="364"/>
      <c r="BB740" s="364"/>
      <c r="BC740" s="364"/>
      <c r="BD740" s="364"/>
      <c r="BE740" s="364"/>
      <c r="BF740" s="364"/>
      <c r="BG740" s="364"/>
      <c r="BH740" s="364"/>
      <c r="BI740" s="364"/>
      <c r="BJ740" s="364"/>
      <c r="BK740" s="364"/>
      <c r="BL740" s="364"/>
      <c r="BM740" s="364"/>
      <c r="BN740" s="364"/>
      <c r="BO740" s="364"/>
    </row>
    <row r="741" spans="1:67" s="260" customFormat="1">
      <c r="A741" s="219" t="s">
        <v>1988</v>
      </c>
      <c r="B741" s="202">
        <f>SUM(B742:B748)</f>
        <v>66</v>
      </c>
      <c r="C741" s="256">
        <v>5</v>
      </c>
      <c r="D741" s="256">
        <v>5</v>
      </c>
      <c r="E741" s="256">
        <v>2</v>
      </c>
      <c r="F741" s="256"/>
      <c r="G741" s="256">
        <v>13</v>
      </c>
      <c r="H741" s="256">
        <v>21</v>
      </c>
      <c r="I741" s="256">
        <v>4</v>
      </c>
      <c r="J741" s="256"/>
      <c r="K741" s="256"/>
      <c r="L741" s="256"/>
      <c r="M741" s="256"/>
      <c r="N741" s="256"/>
      <c r="O741" s="256"/>
      <c r="P741" s="256">
        <v>16</v>
      </c>
      <c r="Q741" s="256"/>
      <c r="R741" s="256"/>
      <c r="S741" s="256"/>
      <c r="T741" s="256"/>
      <c r="U741" s="256"/>
      <c r="V741" s="256"/>
      <c r="W741" s="256"/>
      <c r="X741" s="256"/>
      <c r="Y741" s="256"/>
      <c r="Z741" s="256"/>
      <c r="AA741" s="256"/>
      <c r="AB741" s="256"/>
      <c r="AC741" s="256"/>
      <c r="AD741" s="256"/>
      <c r="AE741" s="256"/>
      <c r="AF741" s="256"/>
      <c r="AG741" s="256"/>
      <c r="AH741" s="256"/>
      <c r="AI741" s="256"/>
      <c r="AJ741" s="256"/>
      <c r="AK741" s="256"/>
      <c r="AL741" s="256"/>
      <c r="AM741" s="256"/>
      <c r="AN741" s="256"/>
      <c r="AO741" s="256"/>
      <c r="AP741" s="256"/>
      <c r="AQ741" s="257"/>
      <c r="AR741" s="256"/>
      <c r="AS741" s="258"/>
      <c r="AT741" s="258"/>
      <c r="AU741" s="258"/>
      <c r="AV741" s="258"/>
      <c r="AW741" s="258"/>
      <c r="AX741" s="258"/>
      <c r="AY741" s="258"/>
      <c r="AZ741" s="259"/>
      <c r="BA741" s="259"/>
      <c r="BB741" s="259"/>
      <c r="BC741" s="259"/>
      <c r="BD741" s="259"/>
      <c r="BE741" s="259"/>
      <c r="BF741" s="259"/>
      <c r="BG741" s="259"/>
      <c r="BH741" s="259"/>
      <c r="BI741" s="259"/>
      <c r="BJ741" s="259"/>
      <c r="BK741" s="259"/>
      <c r="BL741" s="259"/>
      <c r="BM741" s="259"/>
      <c r="BN741" s="259"/>
      <c r="BO741" s="259"/>
    </row>
    <row r="742" spans="1:67" s="365" customFormat="1" ht="15.75">
      <c r="A742" s="221" t="s">
        <v>1582</v>
      </c>
      <c r="B742" s="204">
        <v>21</v>
      </c>
      <c r="C742" s="361"/>
      <c r="D742" s="361"/>
      <c r="E742" s="361"/>
      <c r="F742" s="361"/>
      <c r="G742" s="361"/>
      <c r="H742" s="361">
        <v>21</v>
      </c>
      <c r="I742" s="361"/>
      <c r="J742" s="361"/>
      <c r="K742" s="361"/>
      <c r="L742" s="361"/>
      <c r="M742" s="361"/>
      <c r="N742" s="361"/>
      <c r="O742" s="361"/>
      <c r="P742" s="361"/>
      <c r="Q742" s="361"/>
      <c r="R742" s="361"/>
      <c r="S742" s="361"/>
      <c r="T742" s="361"/>
      <c r="U742" s="361"/>
      <c r="V742" s="361"/>
      <c r="W742" s="361"/>
      <c r="X742" s="361"/>
      <c r="Y742" s="361"/>
      <c r="Z742" s="361"/>
      <c r="AA742" s="361"/>
      <c r="AB742" s="361"/>
      <c r="AC742" s="361"/>
      <c r="AD742" s="361"/>
      <c r="AE742" s="361"/>
      <c r="AF742" s="361"/>
      <c r="AG742" s="361"/>
      <c r="AH742" s="361"/>
      <c r="AI742" s="361"/>
      <c r="AJ742" s="361"/>
      <c r="AK742" s="361"/>
      <c r="AL742" s="361"/>
      <c r="AM742" s="361"/>
      <c r="AN742" s="361"/>
      <c r="AO742" s="361"/>
      <c r="AP742" s="361"/>
      <c r="AQ742" s="362"/>
      <c r="AR742" s="361"/>
      <c r="AS742" s="363"/>
      <c r="AT742" s="363"/>
      <c r="AU742" s="363"/>
      <c r="AV742" s="363"/>
      <c r="AW742" s="363"/>
      <c r="AX742" s="363"/>
      <c r="AY742" s="363"/>
      <c r="AZ742" s="364"/>
      <c r="BA742" s="364"/>
      <c r="BB742" s="364"/>
      <c r="BC742" s="364"/>
      <c r="BD742" s="364"/>
      <c r="BE742" s="364"/>
      <c r="BF742" s="364"/>
      <c r="BG742" s="364"/>
      <c r="BH742" s="364"/>
      <c r="BI742" s="364"/>
      <c r="BJ742" s="364"/>
      <c r="BK742" s="364"/>
      <c r="BL742" s="364"/>
      <c r="BM742" s="364"/>
      <c r="BN742" s="364"/>
      <c r="BO742" s="364"/>
    </row>
    <row r="743" spans="1:67" s="365" customFormat="1" ht="15.75">
      <c r="A743" s="221" t="s">
        <v>1961</v>
      </c>
      <c r="B743" s="204">
        <v>4</v>
      </c>
      <c r="C743" s="361"/>
      <c r="D743" s="361"/>
      <c r="E743" s="361"/>
      <c r="F743" s="361"/>
      <c r="G743" s="361"/>
      <c r="H743" s="361"/>
      <c r="I743" s="361">
        <v>4</v>
      </c>
      <c r="J743" s="361"/>
      <c r="K743" s="361"/>
      <c r="L743" s="361"/>
      <c r="M743" s="361"/>
      <c r="N743" s="361"/>
      <c r="O743" s="361"/>
      <c r="P743" s="361"/>
      <c r="Q743" s="361"/>
      <c r="R743" s="361"/>
      <c r="S743" s="361"/>
      <c r="T743" s="361"/>
      <c r="U743" s="361"/>
      <c r="V743" s="361"/>
      <c r="W743" s="361"/>
      <c r="X743" s="361"/>
      <c r="Y743" s="361"/>
      <c r="Z743" s="361"/>
      <c r="AA743" s="361"/>
      <c r="AB743" s="361"/>
      <c r="AC743" s="361"/>
      <c r="AD743" s="361"/>
      <c r="AE743" s="361"/>
      <c r="AF743" s="361"/>
      <c r="AG743" s="361"/>
      <c r="AH743" s="361"/>
      <c r="AI743" s="361"/>
      <c r="AJ743" s="361"/>
      <c r="AK743" s="361"/>
      <c r="AL743" s="361"/>
      <c r="AM743" s="361"/>
      <c r="AN743" s="361"/>
      <c r="AO743" s="361"/>
      <c r="AP743" s="361"/>
      <c r="AQ743" s="362"/>
      <c r="AR743" s="361"/>
      <c r="AS743" s="363"/>
      <c r="AT743" s="363"/>
      <c r="AU743" s="363"/>
      <c r="AV743" s="363"/>
      <c r="AW743" s="363"/>
      <c r="AX743" s="363"/>
      <c r="AY743" s="363"/>
      <c r="AZ743" s="364"/>
      <c r="BA743" s="364"/>
      <c r="BB743" s="364"/>
      <c r="BC743" s="364"/>
      <c r="BD743" s="364"/>
      <c r="BE743" s="364"/>
      <c r="BF743" s="364"/>
      <c r="BG743" s="364"/>
      <c r="BH743" s="364"/>
      <c r="BI743" s="364"/>
      <c r="BJ743" s="364"/>
      <c r="BK743" s="364"/>
      <c r="BL743" s="364"/>
      <c r="BM743" s="364"/>
      <c r="BN743" s="364"/>
      <c r="BO743" s="364"/>
    </row>
    <row r="744" spans="1:67" s="365" customFormat="1" ht="15.75">
      <c r="A744" s="221" t="s">
        <v>1960</v>
      </c>
      <c r="B744" s="204">
        <v>16</v>
      </c>
      <c r="C744" s="361"/>
      <c r="D744" s="361"/>
      <c r="E744" s="361"/>
      <c r="F744" s="361"/>
      <c r="G744" s="361"/>
      <c r="H744" s="361"/>
      <c r="I744" s="361"/>
      <c r="J744" s="361"/>
      <c r="K744" s="361"/>
      <c r="L744" s="361"/>
      <c r="M744" s="361"/>
      <c r="N744" s="361"/>
      <c r="O744" s="361"/>
      <c r="P744" s="361">
        <v>16</v>
      </c>
      <c r="Q744" s="361"/>
      <c r="R744" s="361"/>
      <c r="S744" s="361"/>
      <c r="T744" s="361"/>
      <c r="U744" s="361"/>
      <c r="V744" s="361"/>
      <c r="W744" s="361"/>
      <c r="X744" s="361"/>
      <c r="Y744" s="361"/>
      <c r="Z744" s="361"/>
      <c r="AA744" s="361"/>
      <c r="AB744" s="361"/>
      <c r="AC744" s="361"/>
      <c r="AD744" s="361"/>
      <c r="AE744" s="361"/>
      <c r="AF744" s="361"/>
      <c r="AG744" s="361"/>
      <c r="AH744" s="361"/>
      <c r="AI744" s="361"/>
      <c r="AJ744" s="361"/>
      <c r="AK744" s="361"/>
      <c r="AL744" s="361"/>
      <c r="AM744" s="361"/>
      <c r="AN744" s="361"/>
      <c r="AO744" s="361"/>
      <c r="AP744" s="361"/>
      <c r="AQ744" s="362"/>
      <c r="AR744" s="361"/>
      <c r="AS744" s="363"/>
      <c r="AT744" s="363"/>
      <c r="AU744" s="363"/>
      <c r="AV744" s="363"/>
      <c r="AW744" s="363"/>
      <c r="AX744" s="363"/>
      <c r="AY744" s="363"/>
      <c r="AZ744" s="364"/>
      <c r="BA744" s="364"/>
      <c r="BB744" s="364"/>
      <c r="BC744" s="364"/>
      <c r="BD744" s="364"/>
      <c r="BE744" s="364"/>
      <c r="BF744" s="364"/>
      <c r="BG744" s="364"/>
      <c r="BH744" s="364"/>
      <c r="BI744" s="364"/>
      <c r="BJ744" s="364"/>
      <c r="BK744" s="364"/>
      <c r="BL744" s="364"/>
      <c r="BM744" s="364"/>
      <c r="BN744" s="364"/>
      <c r="BO744" s="364"/>
    </row>
    <row r="745" spans="1:67" s="365" customFormat="1" ht="15.75">
      <c r="A745" s="221" t="s">
        <v>1560</v>
      </c>
      <c r="B745" s="204">
        <v>2</v>
      </c>
      <c r="C745" s="361"/>
      <c r="D745" s="361"/>
      <c r="E745" s="361">
        <v>2</v>
      </c>
      <c r="F745" s="361"/>
      <c r="G745" s="361"/>
      <c r="H745" s="361"/>
      <c r="I745" s="361"/>
      <c r="J745" s="361"/>
      <c r="K745" s="361"/>
      <c r="L745" s="361"/>
      <c r="M745" s="361"/>
      <c r="N745" s="361"/>
      <c r="O745" s="361"/>
      <c r="P745" s="361"/>
      <c r="Q745" s="361"/>
      <c r="R745" s="361"/>
      <c r="S745" s="361"/>
      <c r="T745" s="361"/>
      <c r="U745" s="361"/>
      <c r="V745" s="361"/>
      <c r="W745" s="361"/>
      <c r="X745" s="361"/>
      <c r="Y745" s="361"/>
      <c r="Z745" s="361"/>
      <c r="AA745" s="361"/>
      <c r="AB745" s="361"/>
      <c r="AC745" s="361"/>
      <c r="AD745" s="361"/>
      <c r="AE745" s="361"/>
      <c r="AF745" s="361"/>
      <c r="AG745" s="361"/>
      <c r="AH745" s="361"/>
      <c r="AI745" s="361"/>
      <c r="AJ745" s="361"/>
      <c r="AK745" s="361"/>
      <c r="AL745" s="361"/>
      <c r="AM745" s="361"/>
      <c r="AN745" s="361"/>
      <c r="AO745" s="361"/>
      <c r="AP745" s="361"/>
      <c r="AQ745" s="362"/>
      <c r="AR745" s="361"/>
      <c r="AS745" s="363"/>
      <c r="AT745" s="363"/>
      <c r="AU745" s="363"/>
      <c r="AV745" s="363"/>
      <c r="AW745" s="363"/>
      <c r="AX745" s="363"/>
      <c r="AY745" s="363"/>
      <c r="AZ745" s="364"/>
      <c r="BA745" s="364"/>
      <c r="BB745" s="364"/>
      <c r="BC745" s="364"/>
      <c r="BD745" s="364"/>
      <c r="BE745" s="364"/>
      <c r="BF745" s="364"/>
      <c r="BG745" s="364"/>
      <c r="BH745" s="364"/>
      <c r="BI745" s="364"/>
      <c r="BJ745" s="364"/>
      <c r="BK745" s="364"/>
      <c r="BL745" s="364"/>
      <c r="BM745" s="364"/>
      <c r="BN745" s="364"/>
      <c r="BO745" s="364"/>
    </row>
    <row r="746" spans="1:67" s="365" customFormat="1" ht="15.75">
      <c r="A746" s="221" t="s">
        <v>1599</v>
      </c>
      <c r="B746" s="204">
        <v>13</v>
      </c>
      <c r="C746" s="361"/>
      <c r="D746" s="361"/>
      <c r="E746" s="361"/>
      <c r="F746" s="361"/>
      <c r="G746" s="361">
        <v>13</v>
      </c>
      <c r="H746" s="361"/>
      <c r="I746" s="361"/>
      <c r="J746" s="361"/>
      <c r="K746" s="361"/>
      <c r="L746" s="361"/>
      <c r="M746" s="361"/>
      <c r="N746" s="361"/>
      <c r="O746" s="361"/>
      <c r="P746" s="361"/>
      <c r="Q746" s="361"/>
      <c r="R746" s="361"/>
      <c r="S746" s="361"/>
      <c r="T746" s="361"/>
      <c r="U746" s="361"/>
      <c r="V746" s="361"/>
      <c r="W746" s="361"/>
      <c r="X746" s="361"/>
      <c r="Y746" s="361"/>
      <c r="Z746" s="361"/>
      <c r="AA746" s="361"/>
      <c r="AB746" s="361"/>
      <c r="AC746" s="361"/>
      <c r="AD746" s="361"/>
      <c r="AE746" s="361"/>
      <c r="AF746" s="361"/>
      <c r="AG746" s="361"/>
      <c r="AH746" s="361"/>
      <c r="AI746" s="361"/>
      <c r="AJ746" s="361"/>
      <c r="AK746" s="361"/>
      <c r="AL746" s="361"/>
      <c r="AM746" s="361"/>
      <c r="AN746" s="361"/>
      <c r="AO746" s="361"/>
      <c r="AP746" s="361"/>
      <c r="AQ746" s="362"/>
      <c r="AR746" s="361"/>
      <c r="AS746" s="363"/>
      <c r="AT746" s="363"/>
      <c r="AU746" s="363"/>
      <c r="AV746" s="363"/>
      <c r="AW746" s="363"/>
      <c r="AX746" s="363"/>
      <c r="AY746" s="363"/>
      <c r="AZ746" s="364"/>
      <c r="BA746" s="364"/>
      <c r="BB746" s="364"/>
      <c r="BC746" s="364"/>
      <c r="BD746" s="364"/>
      <c r="BE746" s="364"/>
      <c r="BF746" s="364"/>
      <c r="BG746" s="364"/>
      <c r="BH746" s="364"/>
      <c r="BI746" s="364"/>
      <c r="BJ746" s="364"/>
      <c r="BK746" s="364"/>
      <c r="BL746" s="364"/>
      <c r="BM746" s="364"/>
      <c r="BN746" s="364"/>
      <c r="BO746" s="364"/>
    </row>
    <row r="747" spans="1:67" s="365" customFormat="1" ht="15.75">
      <c r="A747" s="221" t="s">
        <v>1533</v>
      </c>
      <c r="B747" s="204">
        <v>5</v>
      </c>
      <c r="C747" s="361"/>
      <c r="D747" s="361">
        <v>5</v>
      </c>
      <c r="E747" s="361"/>
      <c r="F747" s="361"/>
      <c r="G747" s="361"/>
      <c r="H747" s="361"/>
      <c r="I747" s="361"/>
      <c r="J747" s="361"/>
      <c r="K747" s="361"/>
      <c r="L747" s="361"/>
      <c r="M747" s="361"/>
      <c r="N747" s="361"/>
      <c r="O747" s="361"/>
      <c r="P747" s="361"/>
      <c r="Q747" s="361"/>
      <c r="R747" s="361"/>
      <c r="S747" s="361"/>
      <c r="T747" s="361"/>
      <c r="U747" s="361"/>
      <c r="V747" s="361"/>
      <c r="W747" s="361"/>
      <c r="X747" s="361"/>
      <c r="Y747" s="361"/>
      <c r="Z747" s="361"/>
      <c r="AA747" s="361"/>
      <c r="AB747" s="361"/>
      <c r="AC747" s="361"/>
      <c r="AD747" s="361"/>
      <c r="AE747" s="361"/>
      <c r="AF747" s="361"/>
      <c r="AG747" s="361"/>
      <c r="AH747" s="361"/>
      <c r="AI747" s="361"/>
      <c r="AJ747" s="361"/>
      <c r="AK747" s="361"/>
      <c r="AL747" s="361"/>
      <c r="AM747" s="361"/>
      <c r="AN747" s="361"/>
      <c r="AO747" s="361"/>
      <c r="AP747" s="361"/>
      <c r="AQ747" s="362"/>
      <c r="AR747" s="361"/>
      <c r="AS747" s="363"/>
      <c r="AT747" s="363"/>
      <c r="AU747" s="363"/>
      <c r="AV747" s="363"/>
      <c r="AW747" s="363"/>
      <c r="AX747" s="363"/>
      <c r="AY747" s="363"/>
      <c r="AZ747" s="364"/>
      <c r="BA747" s="364"/>
      <c r="BB747" s="364"/>
      <c r="BC747" s="364"/>
      <c r="BD747" s="364"/>
      <c r="BE747" s="364"/>
      <c r="BF747" s="364"/>
      <c r="BG747" s="364"/>
      <c r="BH747" s="364"/>
      <c r="BI747" s="364"/>
      <c r="BJ747" s="364"/>
      <c r="BK747" s="364"/>
      <c r="BL747" s="364"/>
      <c r="BM747" s="364"/>
      <c r="BN747" s="364"/>
      <c r="BO747" s="364"/>
    </row>
    <row r="748" spans="1:67" s="365" customFormat="1" ht="15.75">
      <c r="A748" s="221" t="s">
        <v>1987</v>
      </c>
      <c r="B748" s="204">
        <v>5</v>
      </c>
      <c r="C748" s="361">
        <v>5</v>
      </c>
      <c r="D748" s="361"/>
      <c r="E748" s="361"/>
      <c r="F748" s="361"/>
      <c r="G748" s="361"/>
      <c r="H748" s="361"/>
      <c r="I748" s="361"/>
      <c r="J748" s="361"/>
      <c r="K748" s="361"/>
      <c r="L748" s="361"/>
      <c r="M748" s="361"/>
      <c r="N748" s="361"/>
      <c r="O748" s="361"/>
      <c r="P748" s="361"/>
      <c r="Q748" s="361"/>
      <c r="R748" s="361"/>
      <c r="S748" s="361"/>
      <c r="T748" s="361"/>
      <c r="U748" s="361"/>
      <c r="V748" s="361"/>
      <c r="W748" s="361"/>
      <c r="X748" s="361"/>
      <c r="Y748" s="361"/>
      <c r="Z748" s="361"/>
      <c r="AA748" s="361"/>
      <c r="AB748" s="361"/>
      <c r="AC748" s="361"/>
      <c r="AD748" s="361"/>
      <c r="AE748" s="361"/>
      <c r="AF748" s="361"/>
      <c r="AG748" s="361"/>
      <c r="AH748" s="361"/>
      <c r="AI748" s="361"/>
      <c r="AJ748" s="361"/>
      <c r="AK748" s="361"/>
      <c r="AL748" s="361"/>
      <c r="AM748" s="361"/>
      <c r="AN748" s="361"/>
      <c r="AO748" s="361"/>
      <c r="AP748" s="361"/>
      <c r="AQ748" s="362"/>
      <c r="AR748" s="361"/>
      <c r="AS748" s="363"/>
      <c r="AT748" s="363"/>
      <c r="AU748" s="363"/>
      <c r="AV748" s="363"/>
      <c r="AW748" s="363"/>
      <c r="AX748" s="363"/>
      <c r="AY748" s="363"/>
      <c r="AZ748" s="364"/>
      <c r="BA748" s="364"/>
      <c r="BB748" s="364"/>
      <c r="BC748" s="364"/>
      <c r="BD748" s="364"/>
      <c r="BE748" s="364"/>
      <c r="BF748" s="364"/>
      <c r="BG748" s="364"/>
      <c r="BH748" s="364"/>
      <c r="BI748" s="364"/>
      <c r="BJ748" s="364"/>
      <c r="BK748" s="364"/>
      <c r="BL748" s="364"/>
      <c r="BM748" s="364"/>
      <c r="BN748" s="364"/>
      <c r="BO748" s="364"/>
    </row>
    <row r="749" spans="1:67" s="260" customFormat="1">
      <c r="A749" s="219" t="s">
        <v>1989</v>
      </c>
      <c r="B749" s="202">
        <v>105</v>
      </c>
      <c r="C749" s="256">
        <v>6</v>
      </c>
      <c r="D749" s="256">
        <v>6</v>
      </c>
      <c r="E749" s="256">
        <v>7</v>
      </c>
      <c r="F749" s="256"/>
      <c r="G749" s="256">
        <v>17</v>
      </c>
      <c r="H749" s="256">
        <v>29</v>
      </c>
      <c r="I749" s="256">
        <v>12</v>
      </c>
      <c r="J749" s="256"/>
      <c r="K749" s="256"/>
      <c r="L749" s="256">
        <v>3</v>
      </c>
      <c r="M749" s="256"/>
      <c r="N749" s="256"/>
      <c r="O749" s="256"/>
      <c r="P749" s="256">
        <v>18</v>
      </c>
      <c r="Q749" s="256">
        <v>5</v>
      </c>
      <c r="R749" s="256">
        <v>1</v>
      </c>
      <c r="S749" s="256"/>
      <c r="T749" s="256"/>
      <c r="U749" s="256"/>
      <c r="V749" s="256"/>
      <c r="W749" s="256"/>
      <c r="X749" s="256"/>
      <c r="Y749" s="256"/>
      <c r="Z749" s="256"/>
      <c r="AA749" s="256"/>
      <c r="AB749" s="256"/>
      <c r="AC749" s="256"/>
      <c r="AD749" s="256"/>
      <c r="AE749" s="256"/>
      <c r="AF749" s="256"/>
      <c r="AG749" s="256"/>
      <c r="AH749" s="256"/>
      <c r="AI749" s="256"/>
      <c r="AJ749" s="256">
        <v>1</v>
      </c>
      <c r="AK749" s="256"/>
      <c r="AL749" s="256"/>
      <c r="AM749" s="256"/>
      <c r="AN749" s="256"/>
      <c r="AO749" s="256"/>
      <c r="AP749" s="256"/>
      <c r="AQ749" s="257"/>
      <c r="AR749" s="256"/>
      <c r="AS749" s="258"/>
      <c r="AT749" s="258"/>
      <c r="AU749" s="258"/>
      <c r="AV749" s="258"/>
      <c r="AW749" s="258"/>
      <c r="AX749" s="258"/>
      <c r="AY749" s="258"/>
      <c r="AZ749" s="259"/>
      <c r="BA749" s="259"/>
      <c r="BB749" s="259"/>
      <c r="BC749" s="259"/>
      <c r="BD749" s="259"/>
      <c r="BE749" s="259"/>
      <c r="BF749" s="259"/>
      <c r="BG749" s="259"/>
      <c r="BH749" s="259"/>
      <c r="BI749" s="259"/>
      <c r="BJ749" s="259"/>
      <c r="BK749" s="259"/>
      <c r="BL749" s="259"/>
      <c r="BM749" s="259"/>
      <c r="BN749" s="259"/>
      <c r="BO749" s="259"/>
    </row>
    <row r="750" spans="1:67" s="365" customFormat="1" ht="15.75">
      <c r="A750" s="221" t="s">
        <v>1621</v>
      </c>
      <c r="B750" s="204">
        <v>7</v>
      </c>
      <c r="C750" s="361"/>
      <c r="D750" s="361"/>
      <c r="E750" s="361">
        <v>7</v>
      </c>
      <c r="F750" s="361"/>
      <c r="G750" s="361"/>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2"/>
      <c r="AR750" s="361"/>
      <c r="AS750" s="363"/>
      <c r="AT750" s="363"/>
      <c r="AU750" s="363"/>
      <c r="AV750" s="363"/>
      <c r="AW750" s="363"/>
      <c r="AX750" s="363"/>
      <c r="AY750" s="363"/>
      <c r="AZ750" s="364"/>
      <c r="BA750" s="364"/>
      <c r="BB750" s="364"/>
      <c r="BC750" s="364"/>
      <c r="BD750" s="364"/>
      <c r="BE750" s="364"/>
      <c r="BF750" s="364"/>
      <c r="BG750" s="364"/>
      <c r="BH750" s="364"/>
      <c r="BI750" s="364"/>
      <c r="BJ750" s="364"/>
      <c r="BK750" s="364"/>
      <c r="BL750" s="364"/>
      <c r="BM750" s="364"/>
      <c r="BN750" s="364"/>
      <c r="BO750" s="364"/>
    </row>
    <row r="751" spans="1:67" s="365" customFormat="1" ht="15.75">
      <c r="A751" s="221" t="s">
        <v>1977</v>
      </c>
      <c r="B751" s="204">
        <v>17</v>
      </c>
      <c r="C751" s="361"/>
      <c r="D751" s="361"/>
      <c r="E751" s="361"/>
      <c r="F751" s="361"/>
      <c r="G751" s="361">
        <v>17</v>
      </c>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2"/>
      <c r="AR751" s="361"/>
      <c r="AS751" s="363"/>
      <c r="AT751" s="363"/>
      <c r="AU751" s="363"/>
      <c r="AV751" s="363"/>
      <c r="AW751" s="363"/>
      <c r="AX751" s="363"/>
      <c r="AY751" s="363"/>
      <c r="AZ751" s="364"/>
      <c r="BA751" s="364"/>
      <c r="BB751" s="364"/>
      <c r="BC751" s="364"/>
      <c r="BD751" s="364"/>
      <c r="BE751" s="364"/>
      <c r="BF751" s="364"/>
      <c r="BG751" s="364"/>
      <c r="BH751" s="364"/>
      <c r="BI751" s="364"/>
      <c r="BJ751" s="364"/>
      <c r="BK751" s="364"/>
      <c r="BL751" s="364"/>
      <c r="BM751" s="364"/>
      <c r="BN751" s="364"/>
      <c r="BO751" s="364"/>
    </row>
    <row r="752" spans="1:67" s="365" customFormat="1" ht="15.75">
      <c r="A752" s="221" t="s">
        <v>1548</v>
      </c>
      <c r="B752" s="204">
        <v>3</v>
      </c>
      <c r="C752" s="361"/>
      <c r="D752" s="361"/>
      <c r="E752" s="361"/>
      <c r="F752" s="361"/>
      <c r="G752" s="361"/>
      <c r="H752" s="361"/>
      <c r="I752" s="361"/>
      <c r="J752" s="361"/>
      <c r="K752" s="361"/>
      <c r="L752" s="361">
        <v>3</v>
      </c>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2"/>
      <c r="AR752" s="361"/>
      <c r="AS752" s="363"/>
      <c r="AT752" s="363"/>
      <c r="AU752" s="363"/>
      <c r="AV752" s="363"/>
      <c r="AW752" s="363"/>
      <c r="AX752" s="363"/>
      <c r="AY752" s="363"/>
      <c r="AZ752" s="364"/>
      <c r="BA752" s="364"/>
      <c r="BB752" s="364"/>
      <c r="BC752" s="364"/>
      <c r="BD752" s="364"/>
      <c r="BE752" s="364"/>
      <c r="BF752" s="364"/>
      <c r="BG752" s="364"/>
      <c r="BH752" s="364"/>
      <c r="BI752" s="364"/>
      <c r="BJ752" s="364"/>
      <c r="BK752" s="364"/>
      <c r="BL752" s="364"/>
      <c r="BM752" s="364"/>
      <c r="BN752" s="364"/>
      <c r="BO752" s="364"/>
    </row>
    <row r="753" spans="1:67" s="365" customFormat="1" ht="15.75">
      <c r="A753" s="221" t="s">
        <v>1627</v>
      </c>
      <c r="B753" s="204">
        <v>12</v>
      </c>
      <c r="C753" s="361"/>
      <c r="D753" s="361"/>
      <c r="E753" s="361"/>
      <c r="F753" s="361"/>
      <c r="G753" s="361"/>
      <c r="H753" s="361"/>
      <c r="I753" s="361">
        <v>12</v>
      </c>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2"/>
      <c r="AR753" s="361"/>
      <c r="AS753" s="363"/>
      <c r="AT753" s="363"/>
      <c r="AU753" s="363"/>
      <c r="AV753" s="363"/>
      <c r="AW753" s="363"/>
      <c r="AX753" s="363"/>
      <c r="AY753" s="363"/>
      <c r="AZ753" s="364"/>
      <c r="BA753" s="364"/>
      <c r="BB753" s="364"/>
      <c r="BC753" s="364"/>
      <c r="BD753" s="364"/>
      <c r="BE753" s="364"/>
      <c r="BF753" s="364"/>
      <c r="BG753" s="364"/>
      <c r="BH753" s="364"/>
      <c r="BI753" s="364"/>
      <c r="BJ753" s="364"/>
      <c r="BK753" s="364"/>
      <c r="BL753" s="364"/>
      <c r="BM753" s="364"/>
      <c r="BN753" s="364"/>
      <c r="BO753" s="364"/>
    </row>
    <row r="754" spans="1:67" s="365" customFormat="1" ht="15.75">
      <c r="A754" s="221" t="s">
        <v>1990</v>
      </c>
      <c r="B754" s="204">
        <v>6</v>
      </c>
      <c r="C754" s="361">
        <v>6</v>
      </c>
      <c r="D754" s="361"/>
      <c r="E754" s="361"/>
      <c r="F754" s="361"/>
      <c r="G754" s="361"/>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2"/>
      <c r="AR754" s="361"/>
      <c r="AS754" s="363"/>
      <c r="AT754" s="363"/>
      <c r="AU754" s="363"/>
      <c r="AV754" s="363"/>
      <c r="AW754" s="363"/>
      <c r="AX754" s="363"/>
      <c r="AY754" s="363"/>
      <c r="AZ754" s="364"/>
      <c r="BA754" s="364"/>
      <c r="BB754" s="364"/>
      <c r="BC754" s="364"/>
      <c r="BD754" s="364"/>
      <c r="BE754" s="364"/>
      <c r="BF754" s="364"/>
      <c r="BG754" s="364"/>
      <c r="BH754" s="364"/>
      <c r="BI754" s="364"/>
      <c r="BJ754" s="364"/>
      <c r="BK754" s="364"/>
      <c r="BL754" s="364"/>
      <c r="BM754" s="364"/>
      <c r="BN754" s="364"/>
      <c r="BO754" s="364"/>
    </row>
    <row r="755" spans="1:67" s="365" customFormat="1" ht="15.75">
      <c r="A755" s="221" t="s">
        <v>1533</v>
      </c>
      <c r="B755" s="204">
        <v>6</v>
      </c>
      <c r="C755" s="361"/>
      <c r="D755" s="361">
        <v>6</v>
      </c>
      <c r="E755" s="361"/>
      <c r="F755" s="361"/>
      <c r="G755" s="361"/>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2"/>
      <c r="AR755" s="361"/>
      <c r="AS755" s="363"/>
      <c r="AT755" s="363"/>
      <c r="AU755" s="363"/>
      <c r="AV755" s="363"/>
      <c r="AW755" s="363"/>
      <c r="AX755" s="363"/>
      <c r="AY755" s="363"/>
      <c r="AZ755" s="364"/>
      <c r="BA755" s="364"/>
      <c r="BB755" s="364"/>
      <c r="BC755" s="364"/>
      <c r="BD755" s="364"/>
      <c r="BE755" s="364"/>
      <c r="BF755" s="364"/>
      <c r="BG755" s="364"/>
      <c r="BH755" s="364"/>
      <c r="BI755" s="364"/>
      <c r="BJ755" s="364"/>
      <c r="BK755" s="364"/>
      <c r="BL755" s="364"/>
      <c r="BM755" s="364"/>
      <c r="BN755" s="364"/>
      <c r="BO755" s="364"/>
    </row>
    <row r="756" spans="1:67" s="365" customFormat="1" ht="15.75">
      <c r="A756" s="221" t="s">
        <v>1543</v>
      </c>
      <c r="B756" s="204">
        <v>29</v>
      </c>
      <c r="C756" s="361"/>
      <c r="D756" s="361"/>
      <c r="E756" s="361"/>
      <c r="F756" s="361"/>
      <c r="G756" s="361"/>
      <c r="H756" s="361">
        <v>29</v>
      </c>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2"/>
      <c r="AR756" s="361"/>
      <c r="AS756" s="363"/>
      <c r="AT756" s="363"/>
      <c r="AU756" s="363"/>
      <c r="AV756" s="363"/>
      <c r="AW756" s="363"/>
      <c r="AX756" s="363"/>
      <c r="AY756" s="363"/>
      <c r="AZ756" s="364"/>
      <c r="BA756" s="364"/>
      <c r="BB756" s="364"/>
      <c r="BC756" s="364"/>
      <c r="BD756" s="364"/>
      <c r="BE756" s="364"/>
      <c r="BF756" s="364"/>
      <c r="BG756" s="364"/>
      <c r="BH756" s="364"/>
      <c r="BI756" s="364"/>
      <c r="BJ756" s="364"/>
      <c r="BK756" s="364"/>
      <c r="BL756" s="364"/>
      <c r="BM756" s="364"/>
      <c r="BN756" s="364"/>
      <c r="BO756" s="364"/>
    </row>
    <row r="757" spans="1:67" s="365" customFormat="1" ht="15.75">
      <c r="A757" s="221" t="s">
        <v>1710</v>
      </c>
      <c r="B757" s="204">
        <v>18</v>
      </c>
      <c r="C757" s="361"/>
      <c r="D757" s="361"/>
      <c r="E757" s="361"/>
      <c r="F757" s="361"/>
      <c r="G757" s="361"/>
      <c r="H757" s="361"/>
      <c r="I757" s="361"/>
      <c r="J757" s="361"/>
      <c r="K757" s="361"/>
      <c r="L757" s="361"/>
      <c r="M757" s="361"/>
      <c r="N757" s="361"/>
      <c r="O757" s="361"/>
      <c r="P757" s="361">
        <v>18</v>
      </c>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2"/>
      <c r="AR757" s="361"/>
      <c r="AS757" s="363"/>
      <c r="AT757" s="363"/>
      <c r="AU757" s="363"/>
      <c r="AV757" s="363"/>
      <c r="AW757" s="363"/>
      <c r="AX757" s="363"/>
      <c r="AY757" s="363"/>
      <c r="AZ757" s="364"/>
      <c r="BA757" s="364"/>
      <c r="BB757" s="364"/>
      <c r="BC757" s="364"/>
      <c r="BD757" s="364"/>
      <c r="BE757" s="364"/>
      <c r="BF757" s="364"/>
      <c r="BG757" s="364"/>
      <c r="BH757" s="364"/>
      <c r="BI757" s="364"/>
      <c r="BJ757" s="364"/>
      <c r="BK757" s="364"/>
      <c r="BL757" s="364"/>
      <c r="BM757" s="364"/>
      <c r="BN757" s="364"/>
      <c r="BO757" s="364"/>
    </row>
    <row r="758" spans="1:67" s="365" customFormat="1" ht="15.75">
      <c r="A758" s="221" t="s">
        <v>1991</v>
      </c>
      <c r="B758" s="204">
        <v>5</v>
      </c>
      <c r="C758" s="361"/>
      <c r="D758" s="361"/>
      <c r="E758" s="361"/>
      <c r="F758" s="361"/>
      <c r="G758" s="361"/>
      <c r="H758" s="361"/>
      <c r="I758" s="361"/>
      <c r="J758" s="361"/>
      <c r="K758" s="361"/>
      <c r="L758" s="361"/>
      <c r="M758" s="361"/>
      <c r="N758" s="361"/>
      <c r="O758" s="361"/>
      <c r="P758" s="361"/>
      <c r="Q758" s="361">
        <v>5</v>
      </c>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2"/>
      <c r="AR758" s="361"/>
      <c r="AS758" s="363"/>
      <c r="AT758" s="363"/>
      <c r="AU758" s="363"/>
      <c r="AV758" s="363"/>
      <c r="AW758" s="363"/>
      <c r="AX758" s="363"/>
      <c r="AY758" s="363"/>
      <c r="AZ758" s="364"/>
      <c r="BA758" s="364"/>
      <c r="BB758" s="364"/>
      <c r="BC758" s="364"/>
      <c r="BD758" s="364"/>
      <c r="BE758" s="364"/>
      <c r="BF758" s="364"/>
      <c r="BG758" s="364"/>
      <c r="BH758" s="364"/>
      <c r="BI758" s="364"/>
      <c r="BJ758" s="364"/>
      <c r="BK758" s="364"/>
      <c r="BL758" s="364"/>
      <c r="BM758" s="364"/>
      <c r="BN758" s="364"/>
      <c r="BO758" s="364"/>
    </row>
    <row r="759" spans="1:67" s="365" customFormat="1" ht="15.75">
      <c r="A759" s="221" t="s">
        <v>1992</v>
      </c>
      <c r="B759" s="204">
        <v>1</v>
      </c>
      <c r="C759" s="361"/>
      <c r="D759" s="361"/>
      <c r="E759" s="361"/>
      <c r="F759" s="361"/>
      <c r="G759" s="361"/>
      <c r="H759" s="361"/>
      <c r="I759" s="361"/>
      <c r="J759" s="361"/>
      <c r="K759" s="361"/>
      <c r="L759" s="361"/>
      <c r="M759" s="361"/>
      <c r="N759" s="361"/>
      <c r="O759" s="361"/>
      <c r="P759" s="361"/>
      <c r="Q759" s="361"/>
      <c r="R759" s="361">
        <v>1</v>
      </c>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2"/>
      <c r="AR759" s="361"/>
      <c r="AS759" s="363"/>
      <c r="AT759" s="363"/>
      <c r="AU759" s="363"/>
      <c r="AV759" s="363"/>
      <c r="AW759" s="363"/>
      <c r="AX759" s="363"/>
      <c r="AY759" s="363"/>
      <c r="AZ759" s="364"/>
      <c r="BA759" s="364"/>
      <c r="BB759" s="364"/>
      <c r="BC759" s="364"/>
      <c r="BD759" s="364"/>
      <c r="BE759" s="364"/>
      <c r="BF759" s="364"/>
      <c r="BG759" s="364"/>
      <c r="BH759" s="364"/>
      <c r="BI759" s="364"/>
      <c r="BJ759" s="364"/>
      <c r="BK759" s="364"/>
      <c r="BL759" s="364"/>
      <c r="BM759" s="364"/>
      <c r="BN759" s="364"/>
      <c r="BO759" s="364"/>
    </row>
    <row r="760" spans="1:67" s="365" customFormat="1" ht="15.75">
      <c r="A760" s="234" t="s">
        <v>872</v>
      </c>
      <c r="B760" s="230">
        <v>1</v>
      </c>
      <c r="C760" s="361"/>
      <c r="D760" s="361"/>
      <c r="E760" s="361"/>
      <c r="F760" s="361"/>
      <c r="G760" s="361"/>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v>1</v>
      </c>
      <c r="AK760" s="361"/>
      <c r="AL760" s="361"/>
      <c r="AM760" s="361"/>
      <c r="AN760" s="361"/>
      <c r="AO760" s="361"/>
      <c r="AP760" s="361"/>
      <c r="AQ760" s="362"/>
      <c r="AR760" s="361"/>
      <c r="AS760" s="363"/>
      <c r="AT760" s="363"/>
      <c r="AU760" s="363"/>
      <c r="AV760" s="363"/>
      <c r="AW760" s="363"/>
      <c r="AX760" s="363"/>
      <c r="AY760" s="363"/>
      <c r="AZ760" s="364"/>
      <c r="BA760" s="364"/>
      <c r="BB760" s="364"/>
      <c r="BC760" s="364"/>
      <c r="BD760" s="364"/>
      <c r="BE760" s="364"/>
      <c r="BF760" s="364"/>
      <c r="BG760" s="364"/>
      <c r="BH760" s="364"/>
      <c r="BI760" s="364"/>
      <c r="BJ760" s="364"/>
      <c r="BK760" s="364"/>
      <c r="BL760" s="364"/>
      <c r="BM760" s="364"/>
      <c r="BN760" s="364"/>
      <c r="BO760" s="364"/>
    </row>
    <row r="761" spans="1:67" s="260" customFormat="1">
      <c r="A761" s="217" t="s">
        <v>1993</v>
      </c>
      <c r="B761" s="202">
        <f>SUM(B762:B772)</f>
        <v>163</v>
      </c>
      <c r="C761" s="256">
        <v>14</v>
      </c>
      <c r="D761" s="256">
        <v>6</v>
      </c>
      <c r="E761" s="256">
        <v>5</v>
      </c>
      <c r="F761" s="256"/>
      <c r="G761" s="256">
        <v>17</v>
      </c>
      <c r="H761" s="256">
        <v>30</v>
      </c>
      <c r="I761" s="256">
        <v>21</v>
      </c>
      <c r="J761" s="256"/>
      <c r="K761" s="256"/>
      <c r="L761" s="256">
        <v>15</v>
      </c>
      <c r="M761" s="256"/>
      <c r="N761" s="256"/>
      <c r="O761" s="256"/>
      <c r="P761" s="256">
        <v>29</v>
      </c>
      <c r="Q761" s="256">
        <v>9</v>
      </c>
      <c r="R761" s="256"/>
      <c r="S761" s="256"/>
      <c r="T761" s="256"/>
      <c r="U761" s="256"/>
      <c r="V761" s="256"/>
      <c r="W761" s="256"/>
      <c r="X761" s="256"/>
      <c r="Y761" s="256"/>
      <c r="Z761" s="256"/>
      <c r="AA761" s="256">
        <v>15</v>
      </c>
      <c r="AB761" s="256"/>
      <c r="AC761" s="256"/>
      <c r="AD761" s="256"/>
      <c r="AE761" s="256"/>
      <c r="AF761" s="256"/>
      <c r="AG761" s="256">
        <v>2</v>
      </c>
      <c r="AH761" s="256"/>
      <c r="AI761" s="256"/>
      <c r="AJ761" s="256"/>
      <c r="AK761" s="256"/>
      <c r="AL761" s="256"/>
      <c r="AM761" s="256"/>
      <c r="AN761" s="256"/>
      <c r="AO761" s="256"/>
      <c r="AP761" s="256"/>
      <c r="AQ761" s="257"/>
      <c r="AR761" s="256"/>
      <c r="AS761" s="258"/>
      <c r="AT761" s="258"/>
      <c r="AU761" s="258"/>
      <c r="AV761" s="258"/>
      <c r="AW761" s="258"/>
      <c r="AX761" s="258"/>
      <c r="AY761" s="258"/>
      <c r="AZ761" s="259"/>
      <c r="BA761" s="259"/>
      <c r="BB761" s="259"/>
      <c r="BC761" s="259"/>
      <c r="BD761" s="259"/>
      <c r="BE761" s="259"/>
      <c r="BF761" s="259"/>
      <c r="BG761" s="259"/>
      <c r="BH761" s="259"/>
      <c r="BI761" s="259"/>
      <c r="BJ761" s="259"/>
      <c r="BK761" s="259"/>
      <c r="BL761" s="259"/>
      <c r="BM761" s="259"/>
      <c r="BN761" s="259"/>
      <c r="BO761" s="259"/>
    </row>
    <row r="762" spans="1:67" s="265" customFormat="1">
      <c r="A762" s="235" t="s">
        <v>1582</v>
      </c>
      <c r="B762" s="236">
        <v>30</v>
      </c>
      <c r="C762" s="261"/>
      <c r="D762" s="261"/>
      <c r="E762" s="261"/>
      <c r="F762" s="261"/>
      <c r="G762" s="261"/>
      <c r="H762" s="261">
        <v>30</v>
      </c>
      <c r="I762" s="261"/>
      <c r="J762" s="261"/>
      <c r="K762" s="261"/>
      <c r="L762" s="261"/>
      <c r="M762" s="261"/>
      <c r="N762" s="261"/>
      <c r="O762" s="261"/>
      <c r="P762" s="261"/>
      <c r="Q762" s="261"/>
      <c r="R762" s="261"/>
      <c r="S762" s="261"/>
      <c r="T762" s="261"/>
      <c r="U762" s="261"/>
      <c r="V762" s="261"/>
      <c r="W762" s="261"/>
      <c r="X762" s="261"/>
      <c r="Y762" s="261"/>
      <c r="Z762" s="261"/>
      <c r="AA762" s="261"/>
      <c r="AB762" s="261"/>
      <c r="AC762" s="261"/>
      <c r="AD762" s="261"/>
      <c r="AE762" s="261"/>
      <c r="AF762" s="261"/>
      <c r="AG762" s="261"/>
      <c r="AH762" s="261"/>
      <c r="AI762" s="261"/>
      <c r="AJ762" s="261"/>
      <c r="AK762" s="261"/>
      <c r="AL762" s="261"/>
      <c r="AM762" s="261"/>
      <c r="AN762" s="261"/>
      <c r="AO762" s="261"/>
      <c r="AP762" s="261"/>
      <c r="AQ762" s="262"/>
      <c r="AR762" s="261"/>
      <c r="AS762" s="263"/>
      <c r="AT762" s="263"/>
      <c r="AU762" s="263"/>
      <c r="AV762" s="263"/>
      <c r="AW762" s="263"/>
      <c r="AX762" s="263"/>
      <c r="AY762" s="263"/>
      <c r="AZ762" s="264"/>
      <c r="BA762" s="264"/>
      <c r="BB762" s="264"/>
      <c r="BC762" s="264"/>
      <c r="BD762" s="264"/>
      <c r="BE762" s="264"/>
      <c r="BF762" s="264"/>
      <c r="BG762" s="264"/>
      <c r="BH762" s="264"/>
      <c r="BI762" s="264"/>
      <c r="BJ762" s="264"/>
      <c r="BK762" s="264"/>
      <c r="BL762" s="264"/>
      <c r="BM762" s="264"/>
      <c r="BN762" s="264"/>
      <c r="BO762" s="264"/>
    </row>
    <row r="763" spans="1:67" s="265" customFormat="1">
      <c r="A763" s="231" t="s">
        <v>1994</v>
      </c>
      <c r="B763" s="204">
        <v>15</v>
      </c>
      <c r="C763" s="261"/>
      <c r="D763" s="261"/>
      <c r="E763" s="261"/>
      <c r="F763" s="261"/>
      <c r="G763" s="261"/>
      <c r="H763" s="261"/>
      <c r="I763" s="261"/>
      <c r="J763" s="261"/>
      <c r="K763" s="261"/>
      <c r="L763" s="261"/>
      <c r="M763" s="261"/>
      <c r="N763" s="261"/>
      <c r="O763" s="261"/>
      <c r="P763" s="261"/>
      <c r="Q763" s="261"/>
      <c r="R763" s="261"/>
      <c r="S763" s="261"/>
      <c r="T763" s="261"/>
      <c r="U763" s="261"/>
      <c r="V763" s="261"/>
      <c r="W763" s="261"/>
      <c r="X763" s="261"/>
      <c r="Y763" s="261"/>
      <c r="Z763" s="261"/>
      <c r="AA763" s="261">
        <v>15</v>
      </c>
      <c r="AB763" s="261"/>
      <c r="AC763" s="261"/>
      <c r="AD763" s="261"/>
      <c r="AE763" s="261"/>
      <c r="AF763" s="261"/>
      <c r="AG763" s="261"/>
      <c r="AH763" s="261"/>
      <c r="AI763" s="261"/>
      <c r="AJ763" s="261"/>
      <c r="AK763" s="261"/>
      <c r="AL763" s="261"/>
      <c r="AM763" s="261"/>
      <c r="AN763" s="261"/>
      <c r="AO763" s="261"/>
      <c r="AP763" s="261"/>
      <c r="AQ763" s="262"/>
      <c r="AR763" s="261"/>
      <c r="AS763" s="263"/>
      <c r="AT763" s="263"/>
      <c r="AU763" s="263"/>
      <c r="AV763" s="263"/>
      <c r="AW763" s="263"/>
      <c r="AX763" s="263"/>
      <c r="AY763" s="263"/>
      <c r="AZ763" s="264"/>
      <c r="BA763" s="264"/>
      <c r="BB763" s="264"/>
      <c r="BC763" s="264"/>
      <c r="BD763" s="264"/>
      <c r="BE763" s="264"/>
      <c r="BF763" s="264"/>
      <c r="BG763" s="264"/>
      <c r="BH763" s="264"/>
      <c r="BI763" s="264"/>
      <c r="BJ763" s="264"/>
      <c r="BK763" s="264"/>
      <c r="BL763" s="264"/>
      <c r="BM763" s="264"/>
      <c r="BN763" s="264"/>
      <c r="BO763" s="264"/>
    </row>
    <row r="764" spans="1:67" s="265" customFormat="1">
      <c r="A764" s="231" t="s">
        <v>1960</v>
      </c>
      <c r="B764" s="204">
        <v>29</v>
      </c>
      <c r="C764" s="261"/>
      <c r="D764" s="261"/>
      <c r="E764" s="261"/>
      <c r="F764" s="261"/>
      <c r="G764" s="261"/>
      <c r="H764" s="261"/>
      <c r="I764" s="261"/>
      <c r="J764" s="261"/>
      <c r="K764" s="261"/>
      <c r="L764" s="261"/>
      <c r="M764" s="261"/>
      <c r="N764" s="261"/>
      <c r="O764" s="261"/>
      <c r="P764" s="261">
        <v>29</v>
      </c>
      <c r="Q764" s="261"/>
      <c r="R764" s="261"/>
      <c r="S764" s="261"/>
      <c r="T764" s="261"/>
      <c r="U764" s="261"/>
      <c r="V764" s="261"/>
      <c r="W764" s="261"/>
      <c r="X764" s="261"/>
      <c r="Y764" s="261"/>
      <c r="Z764" s="261"/>
      <c r="AA764" s="261"/>
      <c r="AB764" s="261"/>
      <c r="AC764" s="261"/>
      <c r="AD764" s="261"/>
      <c r="AE764" s="261"/>
      <c r="AF764" s="261"/>
      <c r="AG764" s="261"/>
      <c r="AH764" s="261"/>
      <c r="AI764" s="261"/>
      <c r="AJ764" s="261"/>
      <c r="AK764" s="261"/>
      <c r="AL764" s="261"/>
      <c r="AM764" s="261"/>
      <c r="AN764" s="261"/>
      <c r="AO764" s="261"/>
      <c r="AP764" s="261"/>
      <c r="AQ764" s="262"/>
      <c r="AR764" s="261"/>
      <c r="AS764" s="263"/>
      <c r="AT764" s="263"/>
      <c r="AU764" s="263"/>
      <c r="AV764" s="263"/>
      <c r="AW764" s="263"/>
      <c r="AX764" s="263"/>
      <c r="AY764" s="263"/>
      <c r="AZ764" s="264"/>
      <c r="BA764" s="264"/>
      <c r="BB764" s="264"/>
      <c r="BC764" s="264"/>
      <c r="BD764" s="264"/>
      <c r="BE764" s="264"/>
      <c r="BF764" s="264"/>
      <c r="BG764" s="264"/>
      <c r="BH764" s="264"/>
      <c r="BI764" s="264"/>
      <c r="BJ764" s="264"/>
      <c r="BK764" s="264"/>
      <c r="BL764" s="264"/>
      <c r="BM764" s="264"/>
      <c r="BN764" s="264"/>
      <c r="BO764" s="264"/>
    </row>
    <row r="765" spans="1:67" s="265" customFormat="1">
      <c r="A765" s="231" t="s">
        <v>1995</v>
      </c>
      <c r="B765" s="204">
        <v>9</v>
      </c>
      <c r="C765" s="261"/>
      <c r="D765" s="261"/>
      <c r="E765" s="261"/>
      <c r="F765" s="261"/>
      <c r="G765" s="261"/>
      <c r="H765" s="261"/>
      <c r="I765" s="261"/>
      <c r="J765" s="261"/>
      <c r="K765" s="261"/>
      <c r="L765" s="261"/>
      <c r="M765" s="261"/>
      <c r="N765" s="261"/>
      <c r="O765" s="261"/>
      <c r="P765" s="261"/>
      <c r="Q765" s="261">
        <v>9</v>
      </c>
      <c r="R765" s="261"/>
      <c r="S765" s="261"/>
      <c r="T765" s="261"/>
      <c r="U765" s="261"/>
      <c r="V765" s="261"/>
      <c r="W765" s="261"/>
      <c r="X765" s="261"/>
      <c r="Y765" s="261"/>
      <c r="Z765" s="261"/>
      <c r="AA765" s="261"/>
      <c r="AB765" s="261"/>
      <c r="AC765" s="261"/>
      <c r="AD765" s="261"/>
      <c r="AE765" s="261"/>
      <c r="AF765" s="261"/>
      <c r="AG765" s="261"/>
      <c r="AH765" s="261"/>
      <c r="AI765" s="261"/>
      <c r="AJ765" s="261"/>
      <c r="AK765" s="261"/>
      <c r="AL765" s="261"/>
      <c r="AM765" s="261"/>
      <c r="AN765" s="261"/>
      <c r="AO765" s="261"/>
      <c r="AP765" s="261"/>
      <c r="AQ765" s="262"/>
      <c r="AR765" s="261"/>
      <c r="AS765" s="263"/>
      <c r="AT765" s="263"/>
      <c r="AU765" s="263"/>
      <c r="AV765" s="263"/>
      <c r="AW765" s="263"/>
      <c r="AX765" s="263"/>
      <c r="AY765" s="263"/>
      <c r="AZ765" s="264"/>
      <c r="BA765" s="264"/>
      <c r="BB765" s="264"/>
      <c r="BC765" s="264"/>
      <c r="BD765" s="264"/>
      <c r="BE765" s="264"/>
      <c r="BF765" s="264"/>
      <c r="BG765" s="264"/>
      <c r="BH765" s="264"/>
      <c r="BI765" s="264"/>
      <c r="BJ765" s="264"/>
      <c r="BK765" s="264"/>
      <c r="BL765" s="264"/>
      <c r="BM765" s="264"/>
      <c r="BN765" s="264"/>
      <c r="BO765" s="264"/>
    </row>
    <row r="766" spans="1:67" s="265" customFormat="1">
      <c r="A766" s="231" t="s">
        <v>1996</v>
      </c>
      <c r="B766" s="204">
        <v>2</v>
      </c>
      <c r="C766" s="261"/>
      <c r="D766" s="261"/>
      <c r="E766" s="261"/>
      <c r="F766" s="261"/>
      <c r="G766" s="261"/>
      <c r="H766" s="261"/>
      <c r="I766" s="261"/>
      <c r="J766" s="261"/>
      <c r="K766" s="261"/>
      <c r="L766" s="261"/>
      <c r="M766" s="261"/>
      <c r="N766" s="261"/>
      <c r="O766" s="261"/>
      <c r="P766" s="261"/>
      <c r="Q766" s="261"/>
      <c r="R766" s="261"/>
      <c r="S766" s="261"/>
      <c r="T766" s="261"/>
      <c r="U766" s="261"/>
      <c r="V766" s="261"/>
      <c r="W766" s="261"/>
      <c r="X766" s="261"/>
      <c r="Y766" s="261"/>
      <c r="Z766" s="261"/>
      <c r="AA766" s="261"/>
      <c r="AB766" s="261"/>
      <c r="AC766" s="261"/>
      <c r="AD766" s="261"/>
      <c r="AE766" s="261"/>
      <c r="AF766" s="261"/>
      <c r="AG766" s="261">
        <v>2</v>
      </c>
      <c r="AH766" s="261"/>
      <c r="AI766" s="261"/>
      <c r="AJ766" s="261"/>
      <c r="AK766" s="261"/>
      <c r="AL766" s="261"/>
      <c r="AM766" s="261"/>
      <c r="AN766" s="261"/>
      <c r="AO766" s="261"/>
      <c r="AP766" s="261"/>
      <c r="AQ766" s="262"/>
      <c r="AR766" s="261"/>
      <c r="AS766" s="263"/>
      <c r="AT766" s="263"/>
      <c r="AU766" s="263"/>
      <c r="AV766" s="263"/>
      <c r="AW766" s="263"/>
      <c r="AX766" s="263"/>
      <c r="AY766" s="263"/>
      <c r="AZ766" s="264"/>
      <c r="BA766" s="264"/>
      <c r="BB766" s="264"/>
      <c r="BC766" s="264"/>
      <c r="BD766" s="264"/>
      <c r="BE766" s="264"/>
      <c r="BF766" s="264"/>
      <c r="BG766" s="264"/>
      <c r="BH766" s="264"/>
      <c r="BI766" s="264"/>
      <c r="BJ766" s="264"/>
      <c r="BK766" s="264"/>
      <c r="BL766" s="264"/>
      <c r="BM766" s="264"/>
      <c r="BN766" s="264"/>
      <c r="BO766" s="264"/>
    </row>
    <row r="767" spans="1:67" s="265" customFormat="1">
      <c r="A767" s="231" t="s">
        <v>1560</v>
      </c>
      <c r="B767" s="204">
        <v>5</v>
      </c>
      <c r="C767" s="261"/>
      <c r="D767" s="261"/>
      <c r="E767" s="261">
        <v>5</v>
      </c>
      <c r="F767" s="261"/>
      <c r="G767" s="261"/>
      <c r="H767" s="261"/>
      <c r="I767" s="261"/>
      <c r="J767" s="261"/>
      <c r="K767" s="261"/>
      <c r="L767" s="261"/>
      <c r="M767" s="261"/>
      <c r="N767" s="261"/>
      <c r="O767" s="261"/>
      <c r="P767" s="261"/>
      <c r="Q767" s="261"/>
      <c r="R767" s="261"/>
      <c r="S767" s="261"/>
      <c r="T767" s="261"/>
      <c r="U767" s="261"/>
      <c r="V767" s="261"/>
      <c r="W767" s="261"/>
      <c r="X767" s="261"/>
      <c r="Y767" s="261"/>
      <c r="Z767" s="261"/>
      <c r="AA767" s="261"/>
      <c r="AB767" s="261"/>
      <c r="AC767" s="261"/>
      <c r="AD767" s="261"/>
      <c r="AE767" s="261"/>
      <c r="AF767" s="261"/>
      <c r="AG767" s="261"/>
      <c r="AH767" s="261"/>
      <c r="AI767" s="261"/>
      <c r="AJ767" s="261"/>
      <c r="AK767" s="261"/>
      <c r="AL767" s="261"/>
      <c r="AM767" s="261"/>
      <c r="AN767" s="261"/>
      <c r="AO767" s="261"/>
      <c r="AP767" s="261"/>
      <c r="AQ767" s="262"/>
      <c r="AR767" s="261"/>
      <c r="AS767" s="263"/>
      <c r="AT767" s="263"/>
      <c r="AU767" s="263"/>
      <c r="AV767" s="263"/>
      <c r="AW767" s="263"/>
      <c r="AX767" s="263"/>
      <c r="AY767" s="263"/>
      <c r="AZ767" s="264"/>
      <c r="BA767" s="264"/>
      <c r="BB767" s="264"/>
      <c r="BC767" s="264"/>
      <c r="BD767" s="264"/>
      <c r="BE767" s="264"/>
      <c r="BF767" s="264"/>
      <c r="BG767" s="264"/>
      <c r="BH767" s="264"/>
      <c r="BI767" s="264"/>
      <c r="BJ767" s="264"/>
      <c r="BK767" s="264"/>
      <c r="BL767" s="264"/>
      <c r="BM767" s="264"/>
      <c r="BN767" s="264"/>
      <c r="BO767" s="264"/>
    </row>
    <row r="768" spans="1:67" s="265" customFormat="1">
      <c r="A768" s="231" t="s">
        <v>1547</v>
      </c>
      <c r="B768" s="204">
        <v>17</v>
      </c>
      <c r="C768" s="261"/>
      <c r="D768" s="261"/>
      <c r="E768" s="261"/>
      <c r="F768" s="261"/>
      <c r="G768" s="261">
        <v>17</v>
      </c>
      <c r="H768" s="261"/>
      <c r="I768" s="261"/>
      <c r="J768" s="261"/>
      <c r="K768" s="261"/>
      <c r="L768" s="261"/>
      <c r="M768" s="261"/>
      <c r="N768" s="261"/>
      <c r="O768" s="261"/>
      <c r="P768" s="261"/>
      <c r="Q768" s="261"/>
      <c r="R768" s="261"/>
      <c r="S768" s="261"/>
      <c r="T768" s="261"/>
      <c r="U768" s="261"/>
      <c r="V768" s="261"/>
      <c r="W768" s="261"/>
      <c r="X768" s="261"/>
      <c r="Y768" s="261"/>
      <c r="Z768" s="261"/>
      <c r="AA768" s="261"/>
      <c r="AB768" s="261"/>
      <c r="AC768" s="261"/>
      <c r="AD768" s="261"/>
      <c r="AE768" s="261"/>
      <c r="AF768" s="261"/>
      <c r="AG768" s="261"/>
      <c r="AH768" s="261"/>
      <c r="AI768" s="261"/>
      <c r="AJ768" s="261"/>
      <c r="AK768" s="261"/>
      <c r="AL768" s="261"/>
      <c r="AM768" s="261"/>
      <c r="AN768" s="261"/>
      <c r="AO768" s="261"/>
      <c r="AP768" s="261"/>
      <c r="AQ768" s="262"/>
      <c r="AR768" s="261"/>
      <c r="AS768" s="263"/>
      <c r="AT768" s="263"/>
      <c r="AU768" s="263"/>
      <c r="AV768" s="263"/>
      <c r="AW768" s="263"/>
      <c r="AX768" s="263"/>
      <c r="AY768" s="263"/>
      <c r="AZ768" s="264"/>
      <c r="BA768" s="264"/>
      <c r="BB768" s="264"/>
      <c r="BC768" s="264"/>
      <c r="BD768" s="264"/>
      <c r="BE768" s="264"/>
      <c r="BF768" s="264"/>
      <c r="BG768" s="264"/>
      <c r="BH768" s="264"/>
      <c r="BI768" s="264"/>
      <c r="BJ768" s="264"/>
      <c r="BK768" s="264"/>
      <c r="BL768" s="264"/>
      <c r="BM768" s="264"/>
      <c r="BN768" s="264"/>
      <c r="BO768" s="264"/>
    </row>
    <row r="769" spans="1:67" s="265" customFormat="1">
      <c r="A769" s="231" t="s">
        <v>1627</v>
      </c>
      <c r="B769" s="204">
        <v>21</v>
      </c>
      <c r="C769" s="261"/>
      <c r="D769" s="261"/>
      <c r="E769" s="261"/>
      <c r="F769" s="261"/>
      <c r="G769" s="261"/>
      <c r="H769" s="261"/>
      <c r="I769" s="261">
        <v>21</v>
      </c>
      <c r="J769" s="261"/>
      <c r="K769" s="261"/>
      <c r="L769" s="261"/>
      <c r="M769" s="261"/>
      <c r="N769" s="261"/>
      <c r="O769" s="261"/>
      <c r="P769" s="261"/>
      <c r="Q769" s="261"/>
      <c r="R769" s="261"/>
      <c r="S769" s="261"/>
      <c r="T769" s="261"/>
      <c r="U769" s="261"/>
      <c r="V769" s="261"/>
      <c r="W769" s="261"/>
      <c r="X769" s="261"/>
      <c r="Y769" s="261"/>
      <c r="Z769" s="261"/>
      <c r="AA769" s="261"/>
      <c r="AB769" s="261"/>
      <c r="AC769" s="261"/>
      <c r="AD769" s="261"/>
      <c r="AE769" s="261"/>
      <c r="AF769" s="261"/>
      <c r="AG769" s="261"/>
      <c r="AH769" s="261"/>
      <c r="AI769" s="261"/>
      <c r="AJ769" s="261"/>
      <c r="AK769" s="261"/>
      <c r="AL769" s="261"/>
      <c r="AM769" s="261"/>
      <c r="AN769" s="261"/>
      <c r="AO769" s="261"/>
      <c r="AP769" s="261"/>
      <c r="AQ769" s="262"/>
      <c r="AR769" s="261"/>
      <c r="AS769" s="263"/>
      <c r="AT769" s="263"/>
      <c r="AU769" s="263"/>
      <c r="AV769" s="263"/>
      <c r="AW769" s="263"/>
      <c r="AX769" s="263"/>
      <c r="AY769" s="263"/>
      <c r="AZ769" s="264"/>
      <c r="BA769" s="264"/>
      <c r="BB769" s="264"/>
      <c r="BC769" s="264"/>
      <c r="BD769" s="264"/>
      <c r="BE769" s="264"/>
      <c r="BF769" s="264"/>
      <c r="BG769" s="264"/>
      <c r="BH769" s="264"/>
      <c r="BI769" s="264"/>
      <c r="BJ769" s="264"/>
      <c r="BK769" s="264"/>
      <c r="BL769" s="264"/>
      <c r="BM769" s="264"/>
      <c r="BN769" s="264"/>
      <c r="BO769" s="264"/>
    </row>
    <row r="770" spans="1:67" s="265" customFormat="1">
      <c r="A770" s="231" t="s">
        <v>1548</v>
      </c>
      <c r="B770" s="204">
        <v>15</v>
      </c>
      <c r="C770" s="261"/>
      <c r="D770" s="261"/>
      <c r="E770" s="261"/>
      <c r="F770" s="261"/>
      <c r="G770" s="261"/>
      <c r="H770" s="261"/>
      <c r="I770" s="261"/>
      <c r="J770" s="261"/>
      <c r="K770" s="261"/>
      <c r="L770" s="261">
        <v>15</v>
      </c>
      <c r="M770" s="261"/>
      <c r="N770" s="261"/>
      <c r="O770" s="261"/>
      <c r="P770" s="261"/>
      <c r="Q770" s="261"/>
      <c r="R770" s="261"/>
      <c r="S770" s="261"/>
      <c r="T770" s="261"/>
      <c r="U770" s="261"/>
      <c r="V770" s="261"/>
      <c r="W770" s="261"/>
      <c r="X770" s="261"/>
      <c r="Y770" s="261"/>
      <c r="Z770" s="261"/>
      <c r="AA770" s="261"/>
      <c r="AB770" s="261"/>
      <c r="AC770" s="261"/>
      <c r="AD770" s="261"/>
      <c r="AE770" s="261"/>
      <c r="AF770" s="261"/>
      <c r="AG770" s="261"/>
      <c r="AH770" s="261"/>
      <c r="AI770" s="261"/>
      <c r="AJ770" s="261"/>
      <c r="AK770" s="261"/>
      <c r="AL770" s="261"/>
      <c r="AM770" s="261"/>
      <c r="AN770" s="261"/>
      <c r="AO770" s="261"/>
      <c r="AP770" s="261"/>
      <c r="AQ770" s="262"/>
      <c r="AR770" s="261"/>
      <c r="AS770" s="263"/>
      <c r="AT770" s="263"/>
      <c r="AU770" s="263"/>
      <c r="AV770" s="263"/>
      <c r="AW770" s="263"/>
      <c r="AX770" s="263"/>
      <c r="AY770" s="263"/>
      <c r="AZ770" s="264"/>
      <c r="BA770" s="264"/>
      <c r="BB770" s="264"/>
      <c r="BC770" s="264"/>
      <c r="BD770" s="264"/>
      <c r="BE770" s="264"/>
      <c r="BF770" s="264"/>
      <c r="BG770" s="264"/>
      <c r="BH770" s="264"/>
      <c r="BI770" s="264"/>
      <c r="BJ770" s="264"/>
      <c r="BK770" s="264"/>
      <c r="BL770" s="264"/>
      <c r="BM770" s="264"/>
      <c r="BN770" s="264"/>
      <c r="BO770" s="264"/>
    </row>
    <row r="771" spans="1:67" s="265" customFormat="1">
      <c r="A771" s="231" t="s">
        <v>1456</v>
      </c>
      <c r="B771" s="204">
        <v>14</v>
      </c>
      <c r="C771" s="261">
        <v>14</v>
      </c>
      <c r="D771" s="261"/>
      <c r="E771" s="261"/>
      <c r="F771" s="261"/>
      <c r="G771" s="261"/>
      <c r="H771" s="261"/>
      <c r="I771" s="261"/>
      <c r="J771" s="261"/>
      <c r="K771" s="261"/>
      <c r="L771" s="261"/>
      <c r="M771" s="261"/>
      <c r="N771" s="261"/>
      <c r="O771" s="261"/>
      <c r="P771" s="261"/>
      <c r="Q771" s="261"/>
      <c r="R771" s="261"/>
      <c r="S771" s="261"/>
      <c r="T771" s="261"/>
      <c r="U771" s="261"/>
      <c r="V771" s="261"/>
      <c r="W771" s="261"/>
      <c r="X771" s="261"/>
      <c r="Y771" s="261"/>
      <c r="Z771" s="261"/>
      <c r="AA771" s="261"/>
      <c r="AB771" s="261"/>
      <c r="AC771" s="261"/>
      <c r="AD771" s="261"/>
      <c r="AE771" s="261"/>
      <c r="AF771" s="261"/>
      <c r="AG771" s="261"/>
      <c r="AH771" s="261"/>
      <c r="AI771" s="261"/>
      <c r="AJ771" s="261"/>
      <c r="AK771" s="261"/>
      <c r="AL771" s="261"/>
      <c r="AM771" s="261"/>
      <c r="AN771" s="261"/>
      <c r="AO771" s="261"/>
      <c r="AP771" s="261"/>
      <c r="AQ771" s="262"/>
      <c r="AR771" s="261"/>
      <c r="AS771" s="263"/>
      <c r="AT771" s="263"/>
      <c r="AU771" s="263"/>
      <c r="AV771" s="263"/>
      <c r="AW771" s="263"/>
      <c r="AX771" s="263"/>
      <c r="AY771" s="263"/>
      <c r="AZ771" s="264"/>
      <c r="BA771" s="264"/>
      <c r="BB771" s="264"/>
      <c r="BC771" s="264"/>
      <c r="BD771" s="264"/>
      <c r="BE771" s="264"/>
      <c r="BF771" s="264"/>
      <c r="BG771" s="264"/>
      <c r="BH771" s="264"/>
      <c r="BI771" s="264"/>
      <c r="BJ771" s="264"/>
      <c r="BK771" s="264"/>
      <c r="BL771" s="264"/>
      <c r="BM771" s="264"/>
      <c r="BN771" s="264"/>
      <c r="BO771" s="264"/>
    </row>
    <row r="772" spans="1:67" s="265" customFormat="1">
      <c r="A772" s="222" t="s">
        <v>1651</v>
      </c>
      <c r="B772" s="204">
        <v>6</v>
      </c>
      <c r="C772" s="261"/>
      <c r="D772" s="261">
        <v>6</v>
      </c>
      <c r="E772" s="261"/>
      <c r="F772" s="261"/>
      <c r="G772" s="261"/>
      <c r="H772" s="261"/>
      <c r="I772" s="261"/>
      <c r="J772" s="261"/>
      <c r="K772" s="261"/>
      <c r="L772" s="261"/>
      <c r="M772" s="261"/>
      <c r="N772" s="261"/>
      <c r="O772" s="261"/>
      <c r="P772" s="261"/>
      <c r="Q772" s="261"/>
      <c r="R772" s="261"/>
      <c r="S772" s="261"/>
      <c r="T772" s="261"/>
      <c r="U772" s="261"/>
      <c r="V772" s="261"/>
      <c r="W772" s="261"/>
      <c r="X772" s="261"/>
      <c r="Y772" s="261"/>
      <c r="Z772" s="261"/>
      <c r="AA772" s="261"/>
      <c r="AB772" s="261"/>
      <c r="AC772" s="261"/>
      <c r="AD772" s="261"/>
      <c r="AE772" s="261"/>
      <c r="AF772" s="261"/>
      <c r="AG772" s="261"/>
      <c r="AH772" s="261"/>
      <c r="AI772" s="261"/>
      <c r="AJ772" s="261"/>
      <c r="AK772" s="261"/>
      <c r="AL772" s="261"/>
      <c r="AM772" s="261"/>
      <c r="AN772" s="261"/>
      <c r="AO772" s="261"/>
      <c r="AP772" s="261"/>
      <c r="AQ772" s="262"/>
      <c r="AR772" s="261"/>
      <c r="AS772" s="263"/>
      <c r="AT772" s="263"/>
      <c r="AU772" s="263"/>
      <c r="AV772" s="263"/>
      <c r="AW772" s="263"/>
      <c r="AX772" s="263"/>
      <c r="AY772" s="263"/>
      <c r="AZ772" s="264"/>
      <c r="BA772" s="264"/>
      <c r="BB772" s="264"/>
      <c r="BC772" s="264"/>
      <c r="BD772" s="264"/>
      <c r="BE772" s="264"/>
      <c r="BF772" s="264"/>
      <c r="BG772" s="264"/>
      <c r="BH772" s="264"/>
      <c r="BI772" s="264"/>
      <c r="BJ772" s="264"/>
      <c r="BK772" s="264"/>
      <c r="BL772" s="264"/>
      <c r="BM772" s="264"/>
      <c r="BN772" s="264"/>
      <c r="BO772" s="264"/>
    </row>
    <row r="773" spans="1:67" s="260" customFormat="1">
      <c r="A773" s="220" t="s">
        <v>1997</v>
      </c>
      <c r="B773" s="202">
        <f>SUM(B774:B782)</f>
        <v>70</v>
      </c>
      <c r="C773" s="256">
        <v>4</v>
      </c>
      <c r="D773" s="256">
        <v>4</v>
      </c>
      <c r="E773" s="256">
        <v>6</v>
      </c>
      <c r="F773" s="256"/>
      <c r="G773" s="256">
        <v>9</v>
      </c>
      <c r="H773" s="256">
        <v>20</v>
      </c>
      <c r="I773" s="256">
        <v>7</v>
      </c>
      <c r="J773" s="256"/>
      <c r="K773" s="256"/>
      <c r="L773" s="256"/>
      <c r="M773" s="256"/>
      <c r="N773" s="256"/>
      <c r="O773" s="256"/>
      <c r="P773" s="256">
        <v>15</v>
      </c>
      <c r="Q773" s="256">
        <v>4</v>
      </c>
      <c r="R773" s="256">
        <v>1</v>
      </c>
      <c r="S773" s="256"/>
      <c r="T773" s="256"/>
      <c r="U773" s="256"/>
      <c r="V773" s="256"/>
      <c r="W773" s="256"/>
      <c r="X773" s="256"/>
      <c r="Y773" s="256"/>
      <c r="Z773" s="256"/>
      <c r="AA773" s="256"/>
      <c r="AB773" s="256"/>
      <c r="AC773" s="256"/>
      <c r="AD773" s="256"/>
      <c r="AE773" s="256"/>
      <c r="AF773" s="256"/>
      <c r="AG773" s="256"/>
      <c r="AH773" s="256"/>
      <c r="AI773" s="256"/>
      <c r="AJ773" s="256"/>
      <c r="AK773" s="256"/>
      <c r="AL773" s="256"/>
      <c r="AM773" s="256"/>
      <c r="AN773" s="256"/>
      <c r="AO773" s="256"/>
      <c r="AP773" s="256"/>
      <c r="AQ773" s="257"/>
      <c r="AR773" s="256"/>
      <c r="AS773" s="258"/>
      <c r="AT773" s="258"/>
      <c r="AU773" s="258"/>
      <c r="AV773" s="258"/>
      <c r="AW773" s="258"/>
      <c r="AX773" s="258"/>
      <c r="AY773" s="258"/>
      <c r="AZ773" s="259"/>
      <c r="BA773" s="259"/>
      <c r="BB773" s="259"/>
      <c r="BC773" s="259"/>
      <c r="BD773" s="259"/>
      <c r="BE773" s="259"/>
      <c r="BF773" s="259"/>
      <c r="BG773" s="259"/>
      <c r="BH773" s="259"/>
      <c r="BI773" s="259"/>
      <c r="BJ773" s="259"/>
      <c r="BK773" s="259"/>
      <c r="BL773" s="259"/>
      <c r="BM773" s="259"/>
      <c r="BN773" s="259"/>
      <c r="BO773" s="259"/>
    </row>
    <row r="774" spans="1:67" s="265" customFormat="1">
      <c r="A774" s="222" t="s">
        <v>1582</v>
      </c>
      <c r="B774" s="204">
        <v>20</v>
      </c>
      <c r="C774" s="261"/>
      <c r="D774" s="261"/>
      <c r="E774" s="261"/>
      <c r="F774" s="261"/>
      <c r="G774" s="261"/>
      <c r="H774" s="261">
        <v>20</v>
      </c>
      <c r="I774" s="261"/>
      <c r="J774" s="261"/>
      <c r="K774" s="261"/>
      <c r="L774" s="261"/>
      <c r="M774" s="261"/>
      <c r="N774" s="261"/>
      <c r="O774" s="261"/>
      <c r="P774" s="261"/>
      <c r="Q774" s="261"/>
      <c r="R774" s="261"/>
      <c r="S774" s="261"/>
      <c r="T774" s="261"/>
      <c r="U774" s="261"/>
      <c r="V774" s="261"/>
      <c r="W774" s="261"/>
      <c r="X774" s="261"/>
      <c r="Y774" s="261"/>
      <c r="Z774" s="261"/>
      <c r="AA774" s="261"/>
      <c r="AB774" s="261"/>
      <c r="AC774" s="261"/>
      <c r="AD774" s="261"/>
      <c r="AE774" s="261"/>
      <c r="AF774" s="261"/>
      <c r="AG774" s="261"/>
      <c r="AH774" s="261"/>
      <c r="AI774" s="261"/>
      <c r="AJ774" s="261"/>
      <c r="AK774" s="261"/>
      <c r="AL774" s="261"/>
      <c r="AM774" s="261"/>
      <c r="AN774" s="261"/>
      <c r="AO774" s="261"/>
      <c r="AP774" s="261"/>
      <c r="AQ774" s="262"/>
      <c r="AR774" s="261"/>
      <c r="AS774" s="263"/>
      <c r="AT774" s="263"/>
      <c r="AU774" s="263"/>
      <c r="AV774" s="263"/>
      <c r="AW774" s="263"/>
      <c r="AX774" s="263"/>
      <c r="AY774" s="263"/>
      <c r="AZ774" s="264"/>
      <c r="BA774" s="264"/>
      <c r="BB774" s="264"/>
      <c r="BC774" s="264"/>
      <c r="BD774" s="264"/>
      <c r="BE774" s="264"/>
      <c r="BF774" s="264"/>
      <c r="BG774" s="264"/>
      <c r="BH774" s="264"/>
      <c r="BI774" s="264"/>
      <c r="BJ774" s="264"/>
      <c r="BK774" s="264"/>
      <c r="BL774" s="264"/>
      <c r="BM774" s="264"/>
      <c r="BN774" s="264"/>
      <c r="BO774" s="264"/>
    </row>
    <row r="775" spans="1:67" s="265" customFormat="1">
      <c r="A775" s="222" t="s">
        <v>1961</v>
      </c>
      <c r="B775" s="204">
        <v>7</v>
      </c>
      <c r="C775" s="261"/>
      <c r="D775" s="261"/>
      <c r="E775" s="261"/>
      <c r="F775" s="261"/>
      <c r="G775" s="261"/>
      <c r="H775" s="261"/>
      <c r="I775" s="261">
        <v>7</v>
      </c>
      <c r="J775" s="261"/>
      <c r="K775" s="261"/>
      <c r="L775" s="261"/>
      <c r="M775" s="261"/>
      <c r="N775" s="261"/>
      <c r="O775" s="261"/>
      <c r="P775" s="261"/>
      <c r="Q775" s="261"/>
      <c r="R775" s="261"/>
      <c r="S775" s="261"/>
      <c r="T775" s="261"/>
      <c r="U775" s="261"/>
      <c r="V775" s="261"/>
      <c r="W775" s="261"/>
      <c r="X775" s="261"/>
      <c r="Y775" s="261"/>
      <c r="Z775" s="261"/>
      <c r="AA775" s="261"/>
      <c r="AB775" s="261"/>
      <c r="AC775" s="261"/>
      <c r="AD775" s="261"/>
      <c r="AE775" s="261"/>
      <c r="AF775" s="261"/>
      <c r="AG775" s="261"/>
      <c r="AH775" s="261"/>
      <c r="AI775" s="261"/>
      <c r="AJ775" s="261"/>
      <c r="AK775" s="261"/>
      <c r="AL775" s="261"/>
      <c r="AM775" s="261"/>
      <c r="AN775" s="261"/>
      <c r="AO775" s="261"/>
      <c r="AP775" s="261"/>
      <c r="AQ775" s="262"/>
      <c r="AR775" s="261"/>
      <c r="AS775" s="263"/>
      <c r="AT775" s="263"/>
      <c r="AU775" s="263"/>
      <c r="AV775" s="263"/>
      <c r="AW775" s="263"/>
      <c r="AX775" s="263"/>
      <c r="AY775" s="263"/>
      <c r="AZ775" s="264"/>
      <c r="BA775" s="264"/>
      <c r="BB775" s="264"/>
      <c r="BC775" s="264"/>
      <c r="BD775" s="264"/>
      <c r="BE775" s="264"/>
      <c r="BF775" s="264"/>
      <c r="BG775" s="264"/>
      <c r="BH775" s="264"/>
      <c r="BI775" s="264"/>
      <c r="BJ775" s="264"/>
      <c r="BK775" s="264"/>
      <c r="BL775" s="264"/>
      <c r="BM775" s="264"/>
      <c r="BN775" s="264"/>
      <c r="BO775" s="264"/>
    </row>
    <row r="776" spans="1:67" s="265" customFormat="1">
      <c r="A776" s="222" t="s">
        <v>1960</v>
      </c>
      <c r="B776" s="204">
        <v>15</v>
      </c>
      <c r="C776" s="261"/>
      <c r="D776" s="261"/>
      <c r="E776" s="261"/>
      <c r="F776" s="261"/>
      <c r="G776" s="261"/>
      <c r="H776" s="261"/>
      <c r="I776" s="261"/>
      <c r="J776" s="261"/>
      <c r="K776" s="261"/>
      <c r="L776" s="261"/>
      <c r="M776" s="261"/>
      <c r="N776" s="261"/>
      <c r="O776" s="261"/>
      <c r="P776" s="261">
        <v>15</v>
      </c>
      <c r="Q776" s="261"/>
      <c r="R776" s="261"/>
      <c r="S776" s="261"/>
      <c r="T776" s="261"/>
      <c r="U776" s="261"/>
      <c r="V776" s="261"/>
      <c r="W776" s="261"/>
      <c r="X776" s="261"/>
      <c r="Y776" s="261"/>
      <c r="Z776" s="261"/>
      <c r="AA776" s="261"/>
      <c r="AB776" s="261"/>
      <c r="AC776" s="261"/>
      <c r="AD776" s="261"/>
      <c r="AE776" s="261"/>
      <c r="AF776" s="261"/>
      <c r="AG776" s="261"/>
      <c r="AH776" s="261"/>
      <c r="AI776" s="261"/>
      <c r="AJ776" s="261"/>
      <c r="AK776" s="261"/>
      <c r="AL776" s="261"/>
      <c r="AM776" s="261"/>
      <c r="AN776" s="261"/>
      <c r="AO776" s="261"/>
      <c r="AP776" s="261"/>
      <c r="AQ776" s="262"/>
      <c r="AR776" s="261"/>
      <c r="AS776" s="263"/>
      <c r="AT776" s="263"/>
      <c r="AU776" s="263"/>
      <c r="AV776" s="263"/>
      <c r="AW776" s="263"/>
      <c r="AX776" s="263"/>
      <c r="AY776" s="263"/>
      <c r="AZ776" s="264"/>
      <c r="BA776" s="264"/>
      <c r="BB776" s="264"/>
      <c r="BC776" s="264"/>
      <c r="BD776" s="264"/>
      <c r="BE776" s="264"/>
      <c r="BF776" s="264"/>
      <c r="BG776" s="264"/>
      <c r="BH776" s="264"/>
      <c r="BI776" s="264"/>
      <c r="BJ776" s="264"/>
      <c r="BK776" s="264"/>
      <c r="BL776" s="264"/>
      <c r="BM776" s="264"/>
      <c r="BN776" s="264"/>
      <c r="BO776" s="264"/>
    </row>
    <row r="777" spans="1:67" s="265" customFormat="1">
      <c r="A777" s="222" t="s">
        <v>1995</v>
      </c>
      <c r="B777" s="204">
        <v>4</v>
      </c>
      <c r="C777" s="261"/>
      <c r="D777" s="261"/>
      <c r="E777" s="261"/>
      <c r="F777" s="261"/>
      <c r="G777" s="261"/>
      <c r="H777" s="261"/>
      <c r="I777" s="261"/>
      <c r="J777" s="261"/>
      <c r="K777" s="261"/>
      <c r="L777" s="261"/>
      <c r="M777" s="261"/>
      <c r="N777" s="261"/>
      <c r="O777" s="261"/>
      <c r="P777" s="261"/>
      <c r="Q777" s="261">
        <v>4</v>
      </c>
      <c r="R777" s="261"/>
      <c r="S777" s="261"/>
      <c r="T777" s="261"/>
      <c r="U777" s="261"/>
      <c r="V777" s="261"/>
      <c r="W777" s="261"/>
      <c r="X777" s="261"/>
      <c r="Y777" s="261"/>
      <c r="Z777" s="261"/>
      <c r="AA777" s="261"/>
      <c r="AB777" s="261"/>
      <c r="AC777" s="261"/>
      <c r="AD777" s="261"/>
      <c r="AE777" s="261"/>
      <c r="AF777" s="261"/>
      <c r="AG777" s="261"/>
      <c r="AH777" s="261"/>
      <c r="AI777" s="261"/>
      <c r="AJ777" s="261"/>
      <c r="AK777" s="261"/>
      <c r="AL777" s="261"/>
      <c r="AM777" s="261"/>
      <c r="AN777" s="261"/>
      <c r="AO777" s="261"/>
      <c r="AP777" s="261"/>
      <c r="AQ777" s="262"/>
      <c r="AR777" s="261"/>
      <c r="AS777" s="263"/>
      <c r="AT777" s="263"/>
      <c r="AU777" s="263"/>
      <c r="AV777" s="263"/>
      <c r="AW777" s="263"/>
      <c r="AX777" s="263"/>
      <c r="AY777" s="263"/>
      <c r="AZ777" s="264"/>
      <c r="BA777" s="264"/>
      <c r="BB777" s="264"/>
      <c r="BC777" s="264"/>
      <c r="BD777" s="264"/>
      <c r="BE777" s="264"/>
      <c r="BF777" s="264"/>
      <c r="BG777" s="264"/>
      <c r="BH777" s="264"/>
      <c r="BI777" s="264"/>
      <c r="BJ777" s="264"/>
      <c r="BK777" s="264"/>
      <c r="BL777" s="264"/>
      <c r="BM777" s="264"/>
      <c r="BN777" s="264"/>
      <c r="BO777" s="264"/>
    </row>
    <row r="778" spans="1:67" s="265" customFormat="1">
      <c r="A778" s="222" t="s">
        <v>1975</v>
      </c>
      <c r="B778" s="204">
        <v>1</v>
      </c>
      <c r="C778" s="261"/>
      <c r="D778" s="261"/>
      <c r="E778" s="261"/>
      <c r="F778" s="261"/>
      <c r="G778" s="261"/>
      <c r="H778" s="261"/>
      <c r="I778" s="261"/>
      <c r="J778" s="261"/>
      <c r="K778" s="261"/>
      <c r="L778" s="261"/>
      <c r="M778" s="261"/>
      <c r="N778" s="261"/>
      <c r="O778" s="261"/>
      <c r="P778" s="261"/>
      <c r="Q778" s="261"/>
      <c r="R778" s="261">
        <v>1</v>
      </c>
      <c r="S778" s="261"/>
      <c r="T778" s="261"/>
      <c r="U778" s="261"/>
      <c r="V778" s="261"/>
      <c r="W778" s="261"/>
      <c r="X778" s="261"/>
      <c r="Y778" s="261"/>
      <c r="Z778" s="261"/>
      <c r="AA778" s="261"/>
      <c r="AB778" s="261"/>
      <c r="AC778" s="261"/>
      <c r="AD778" s="261"/>
      <c r="AE778" s="261"/>
      <c r="AF778" s="261"/>
      <c r="AG778" s="261"/>
      <c r="AH778" s="261"/>
      <c r="AI778" s="261"/>
      <c r="AJ778" s="261"/>
      <c r="AK778" s="261"/>
      <c r="AL778" s="261"/>
      <c r="AM778" s="261"/>
      <c r="AN778" s="261"/>
      <c r="AO778" s="261"/>
      <c r="AP778" s="261"/>
      <c r="AQ778" s="262"/>
      <c r="AR778" s="261"/>
      <c r="AS778" s="263"/>
      <c r="AT778" s="263"/>
      <c r="AU778" s="263"/>
      <c r="AV778" s="263"/>
      <c r="AW778" s="263"/>
      <c r="AX778" s="263"/>
      <c r="AY778" s="263"/>
      <c r="AZ778" s="264"/>
      <c r="BA778" s="264"/>
      <c r="BB778" s="264"/>
      <c r="BC778" s="264"/>
      <c r="BD778" s="264"/>
      <c r="BE778" s="264"/>
      <c r="BF778" s="264"/>
      <c r="BG778" s="264"/>
      <c r="BH778" s="264"/>
      <c r="BI778" s="264"/>
      <c r="BJ778" s="264"/>
      <c r="BK778" s="264"/>
      <c r="BL778" s="264"/>
      <c r="BM778" s="264"/>
      <c r="BN778" s="264"/>
      <c r="BO778" s="264"/>
    </row>
    <row r="779" spans="1:67" s="265" customFormat="1">
      <c r="A779" s="222" t="s">
        <v>1560</v>
      </c>
      <c r="B779" s="204">
        <v>6</v>
      </c>
      <c r="C779" s="261"/>
      <c r="D779" s="261"/>
      <c r="E779" s="261">
        <v>6</v>
      </c>
      <c r="F779" s="261"/>
      <c r="G779" s="261"/>
      <c r="H779" s="261"/>
      <c r="I779" s="261"/>
      <c r="J779" s="261"/>
      <c r="K779" s="261"/>
      <c r="L779" s="261"/>
      <c r="M779" s="261"/>
      <c r="N779" s="261"/>
      <c r="O779" s="261"/>
      <c r="P779" s="261"/>
      <c r="Q779" s="261"/>
      <c r="R779" s="261"/>
      <c r="S779" s="261"/>
      <c r="T779" s="261"/>
      <c r="U779" s="261"/>
      <c r="V779" s="261"/>
      <c r="W779" s="261"/>
      <c r="X779" s="261"/>
      <c r="Y779" s="261"/>
      <c r="Z779" s="261"/>
      <c r="AA779" s="261"/>
      <c r="AB779" s="261"/>
      <c r="AC779" s="261"/>
      <c r="AD779" s="261"/>
      <c r="AE779" s="261"/>
      <c r="AF779" s="261"/>
      <c r="AG779" s="261"/>
      <c r="AH779" s="261"/>
      <c r="AI779" s="261"/>
      <c r="AJ779" s="261"/>
      <c r="AK779" s="261"/>
      <c r="AL779" s="261"/>
      <c r="AM779" s="261"/>
      <c r="AN779" s="261"/>
      <c r="AO779" s="261"/>
      <c r="AP779" s="261"/>
      <c r="AQ779" s="262"/>
      <c r="AR779" s="261"/>
      <c r="AS779" s="263"/>
      <c r="AT779" s="263"/>
      <c r="AU779" s="263"/>
      <c r="AV779" s="263"/>
      <c r="AW779" s="263"/>
      <c r="AX779" s="263"/>
      <c r="AY779" s="263"/>
      <c r="AZ779" s="264"/>
      <c r="BA779" s="264"/>
      <c r="BB779" s="264"/>
      <c r="BC779" s="264"/>
      <c r="BD779" s="264"/>
      <c r="BE779" s="264"/>
      <c r="BF779" s="264"/>
      <c r="BG779" s="264"/>
      <c r="BH779" s="264"/>
      <c r="BI779" s="264"/>
      <c r="BJ779" s="264"/>
      <c r="BK779" s="264"/>
      <c r="BL779" s="264"/>
      <c r="BM779" s="264"/>
      <c r="BN779" s="264"/>
      <c r="BO779" s="264"/>
    </row>
    <row r="780" spans="1:67" s="265" customFormat="1">
      <c r="A780" s="222" t="s">
        <v>1962</v>
      </c>
      <c r="B780" s="204">
        <v>9</v>
      </c>
      <c r="C780" s="261"/>
      <c r="D780" s="261"/>
      <c r="E780" s="261"/>
      <c r="F780" s="261"/>
      <c r="G780" s="261">
        <v>9</v>
      </c>
      <c r="H780" s="261"/>
      <c r="I780" s="261"/>
      <c r="J780" s="261"/>
      <c r="K780" s="261"/>
      <c r="L780" s="261"/>
      <c r="M780" s="261"/>
      <c r="N780" s="261"/>
      <c r="O780" s="261"/>
      <c r="P780" s="261"/>
      <c r="Q780" s="261"/>
      <c r="R780" s="261"/>
      <c r="S780" s="261"/>
      <c r="T780" s="261"/>
      <c r="U780" s="261"/>
      <c r="V780" s="261"/>
      <c r="W780" s="261"/>
      <c r="X780" s="261"/>
      <c r="Y780" s="261"/>
      <c r="Z780" s="261"/>
      <c r="AA780" s="261"/>
      <c r="AB780" s="261"/>
      <c r="AC780" s="261"/>
      <c r="AD780" s="261"/>
      <c r="AE780" s="261"/>
      <c r="AF780" s="261"/>
      <c r="AG780" s="261"/>
      <c r="AH780" s="261"/>
      <c r="AI780" s="261"/>
      <c r="AJ780" s="261"/>
      <c r="AK780" s="261"/>
      <c r="AL780" s="261"/>
      <c r="AM780" s="261"/>
      <c r="AN780" s="261"/>
      <c r="AO780" s="261"/>
      <c r="AP780" s="261"/>
      <c r="AQ780" s="262"/>
      <c r="AR780" s="261"/>
      <c r="AS780" s="263"/>
      <c r="AT780" s="263"/>
      <c r="AU780" s="263"/>
      <c r="AV780" s="263"/>
      <c r="AW780" s="263"/>
      <c r="AX780" s="263"/>
      <c r="AY780" s="263"/>
      <c r="AZ780" s="264"/>
      <c r="BA780" s="264"/>
      <c r="BB780" s="264"/>
      <c r="BC780" s="264"/>
      <c r="BD780" s="264"/>
      <c r="BE780" s="264"/>
      <c r="BF780" s="264"/>
      <c r="BG780" s="264"/>
      <c r="BH780" s="264"/>
      <c r="BI780" s="264"/>
      <c r="BJ780" s="264"/>
      <c r="BK780" s="264"/>
      <c r="BL780" s="264"/>
      <c r="BM780" s="264"/>
      <c r="BN780" s="264"/>
      <c r="BO780" s="264"/>
    </row>
    <row r="781" spans="1:67" s="265" customFormat="1">
      <c r="A781" s="222" t="s">
        <v>1533</v>
      </c>
      <c r="B781" s="204">
        <v>4</v>
      </c>
      <c r="C781" s="261"/>
      <c r="D781" s="261">
        <v>4</v>
      </c>
      <c r="E781" s="261"/>
      <c r="F781" s="261"/>
      <c r="G781" s="261"/>
      <c r="H781" s="261"/>
      <c r="I781" s="261"/>
      <c r="J781" s="261"/>
      <c r="K781" s="261"/>
      <c r="L781" s="261"/>
      <c r="M781" s="261"/>
      <c r="N781" s="261"/>
      <c r="O781" s="261"/>
      <c r="P781" s="261"/>
      <c r="Q781" s="261"/>
      <c r="R781" s="261"/>
      <c r="S781" s="261"/>
      <c r="T781" s="261"/>
      <c r="U781" s="261"/>
      <c r="V781" s="261"/>
      <c r="W781" s="261"/>
      <c r="X781" s="261"/>
      <c r="Y781" s="261"/>
      <c r="Z781" s="261"/>
      <c r="AA781" s="261"/>
      <c r="AB781" s="261"/>
      <c r="AC781" s="261"/>
      <c r="AD781" s="261"/>
      <c r="AE781" s="261"/>
      <c r="AF781" s="261"/>
      <c r="AG781" s="261"/>
      <c r="AH781" s="261"/>
      <c r="AI781" s="261"/>
      <c r="AJ781" s="261"/>
      <c r="AK781" s="261"/>
      <c r="AL781" s="261"/>
      <c r="AM781" s="261"/>
      <c r="AN781" s="261"/>
      <c r="AO781" s="261"/>
      <c r="AP781" s="261"/>
      <c r="AQ781" s="262"/>
      <c r="AR781" s="261"/>
      <c r="AS781" s="263"/>
      <c r="AT781" s="263"/>
      <c r="AU781" s="263"/>
      <c r="AV781" s="263"/>
      <c r="AW781" s="263"/>
      <c r="AX781" s="263"/>
      <c r="AY781" s="263"/>
      <c r="AZ781" s="264"/>
      <c r="BA781" s="264"/>
      <c r="BB781" s="264"/>
      <c r="BC781" s="264"/>
      <c r="BD781" s="264"/>
      <c r="BE781" s="264"/>
      <c r="BF781" s="264"/>
      <c r="BG781" s="264"/>
      <c r="BH781" s="264"/>
      <c r="BI781" s="264"/>
      <c r="BJ781" s="264"/>
      <c r="BK781" s="264"/>
      <c r="BL781" s="264"/>
      <c r="BM781" s="264"/>
      <c r="BN781" s="264"/>
      <c r="BO781" s="264"/>
    </row>
    <row r="782" spans="1:67" s="265" customFormat="1">
      <c r="A782" s="222" t="s">
        <v>1963</v>
      </c>
      <c r="B782" s="204">
        <v>4</v>
      </c>
      <c r="C782" s="261">
        <v>4</v>
      </c>
      <c r="D782" s="261"/>
      <c r="E782" s="261"/>
      <c r="F782" s="261"/>
      <c r="G782" s="261"/>
      <c r="H782" s="261"/>
      <c r="I782" s="261"/>
      <c r="J782" s="261"/>
      <c r="K782" s="261"/>
      <c r="L782" s="261"/>
      <c r="M782" s="261"/>
      <c r="N782" s="261"/>
      <c r="O782" s="261"/>
      <c r="P782" s="261"/>
      <c r="Q782" s="261"/>
      <c r="R782" s="261"/>
      <c r="S782" s="261"/>
      <c r="T782" s="261"/>
      <c r="U782" s="261"/>
      <c r="V782" s="261"/>
      <c r="W782" s="261"/>
      <c r="X782" s="261"/>
      <c r="Y782" s="261"/>
      <c r="Z782" s="261"/>
      <c r="AA782" s="261"/>
      <c r="AB782" s="261"/>
      <c r="AC782" s="261"/>
      <c r="AD782" s="261"/>
      <c r="AE782" s="261"/>
      <c r="AF782" s="261"/>
      <c r="AG782" s="261"/>
      <c r="AH782" s="261"/>
      <c r="AI782" s="261"/>
      <c r="AJ782" s="261"/>
      <c r="AK782" s="261"/>
      <c r="AL782" s="261"/>
      <c r="AM782" s="261"/>
      <c r="AN782" s="261"/>
      <c r="AO782" s="261"/>
      <c r="AP782" s="261"/>
      <c r="AQ782" s="262"/>
      <c r="AR782" s="261"/>
      <c r="AS782" s="263"/>
      <c r="AT782" s="263"/>
      <c r="AU782" s="263"/>
      <c r="AV782" s="263"/>
      <c r="AW782" s="263"/>
      <c r="AX782" s="263"/>
      <c r="AY782" s="263"/>
      <c r="AZ782" s="264"/>
      <c r="BA782" s="264"/>
      <c r="BB782" s="264"/>
      <c r="BC782" s="264"/>
      <c r="BD782" s="264"/>
      <c r="BE782" s="264"/>
      <c r="BF782" s="264"/>
      <c r="BG782" s="264"/>
      <c r="BH782" s="264"/>
      <c r="BI782" s="264"/>
      <c r="BJ782" s="264"/>
      <c r="BK782" s="264"/>
      <c r="BL782" s="264"/>
      <c r="BM782" s="264"/>
      <c r="BN782" s="264"/>
      <c r="BO782" s="264"/>
    </row>
    <row r="783" spans="1:67" s="288" customFormat="1">
      <c r="A783" s="237" t="s">
        <v>1998</v>
      </c>
      <c r="B783" s="366">
        <f>B784+B808+B810+B815+B817+B820+B842+B844+B847+B853+B857+B862+B875</f>
        <v>6318</v>
      </c>
      <c r="C783" s="366">
        <f t="shared" ref="C783:AR783" si="10">C784+C808+C810+C815+C817+C820+C842+C844+C847+C853+C857+C862+C875</f>
        <v>100</v>
      </c>
      <c r="D783" s="366">
        <f t="shared" si="10"/>
        <v>60</v>
      </c>
      <c r="E783" s="366">
        <f t="shared" si="10"/>
        <v>225</v>
      </c>
      <c r="F783" s="366">
        <f t="shared" si="10"/>
        <v>80</v>
      </c>
      <c r="G783" s="366">
        <f t="shared" si="10"/>
        <v>80</v>
      </c>
      <c r="H783" s="366">
        <f t="shared" si="10"/>
        <v>191</v>
      </c>
      <c r="I783" s="366">
        <f t="shared" si="10"/>
        <v>408</v>
      </c>
      <c r="J783" s="366">
        <f t="shared" si="10"/>
        <v>60</v>
      </c>
      <c r="K783" s="366">
        <f t="shared" si="10"/>
        <v>0</v>
      </c>
      <c r="L783" s="366">
        <f t="shared" si="10"/>
        <v>501</v>
      </c>
      <c r="M783" s="366">
        <f t="shared" si="10"/>
        <v>211</v>
      </c>
      <c r="N783" s="366">
        <f t="shared" si="10"/>
        <v>93</v>
      </c>
      <c r="O783" s="366">
        <f t="shared" si="10"/>
        <v>55</v>
      </c>
      <c r="P783" s="366">
        <f t="shared" si="10"/>
        <v>454</v>
      </c>
      <c r="Q783" s="366">
        <f t="shared" si="10"/>
        <v>232</v>
      </c>
      <c r="R783" s="366">
        <f t="shared" si="10"/>
        <v>44</v>
      </c>
      <c r="S783" s="366">
        <f t="shared" si="10"/>
        <v>203</v>
      </c>
      <c r="T783" s="366">
        <f t="shared" si="10"/>
        <v>0</v>
      </c>
      <c r="U783" s="366">
        <f t="shared" si="10"/>
        <v>83</v>
      </c>
      <c r="V783" s="366">
        <f t="shared" si="10"/>
        <v>0</v>
      </c>
      <c r="W783" s="366">
        <f t="shared" si="10"/>
        <v>40</v>
      </c>
      <c r="X783" s="366">
        <f t="shared" si="10"/>
        <v>76</v>
      </c>
      <c r="Y783" s="366">
        <f t="shared" si="10"/>
        <v>156</v>
      </c>
      <c r="Z783" s="366">
        <f t="shared" si="10"/>
        <v>69</v>
      </c>
      <c r="AA783" s="366">
        <f t="shared" si="10"/>
        <v>425</v>
      </c>
      <c r="AB783" s="366">
        <f t="shared" si="10"/>
        <v>0</v>
      </c>
      <c r="AC783" s="366">
        <f t="shared" si="10"/>
        <v>150</v>
      </c>
      <c r="AD783" s="366">
        <f t="shared" si="10"/>
        <v>182</v>
      </c>
      <c r="AE783" s="366">
        <f t="shared" si="10"/>
        <v>89</v>
      </c>
      <c r="AF783" s="366">
        <f t="shared" si="10"/>
        <v>430</v>
      </c>
      <c r="AG783" s="366">
        <f t="shared" si="10"/>
        <v>223</v>
      </c>
      <c r="AH783" s="366">
        <f t="shared" si="10"/>
        <v>625</v>
      </c>
      <c r="AI783" s="366">
        <f t="shared" si="10"/>
        <v>129</v>
      </c>
      <c r="AJ783" s="366">
        <f t="shared" si="10"/>
        <v>211</v>
      </c>
      <c r="AK783" s="366">
        <f t="shared" si="10"/>
        <v>94</v>
      </c>
      <c r="AL783" s="366">
        <f t="shared" si="10"/>
        <v>124</v>
      </c>
      <c r="AM783" s="366">
        <f t="shared" si="10"/>
        <v>0</v>
      </c>
      <c r="AN783" s="366">
        <f t="shared" si="10"/>
        <v>0</v>
      </c>
      <c r="AO783" s="366">
        <f t="shared" si="10"/>
        <v>139</v>
      </c>
      <c r="AP783" s="366">
        <f t="shared" si="10"/>
        <v>0</v>
      </c>
      <c r="AQ783" s="366">
        <f t="shared" si="10"/>
        <v>0</v>
      </c>
      <c r="AR783" s="366">
        <f t="shared" si="10"/>
        <v>76</v>
      </c>
      <c r="AS783" s="286"/>
      <c r="AT783" s="286"/>
      <c r="AU783" s="286"/>
      <c r="AV783" s="286"/>
      <c r="AW783" s="286"/>
      <c r="AX783" s="286"/>
      <c r="AY783" s="286"/>
      <c r="AZ783" s="287"/>
      <c r="BA783" s="287"/>
      <c r="BB783" s="287"/>
      <c r="BC783" s="287"/>
      <c r="BD783" s="287"/>
      <c r="BE783" s="287"/>
      <c r="BF783" s="287"/>
      <c r="BG783" s="287"/>
      <c r="BH783" s="287"/>
      <c r="BI783" s="287"/>
      <c r="BJ783" s="287"/>
      <c r="BK783" s="287"/>
      <c r="BL783" s="287"/>
      <c r="BM783" s="287"/>
      <c r="BN783" s="287"/>
      <c r="BO783" s="287"/>
    </row>
    <row r="784" spans="1:67" s="260" customFormat="1">
      <c r="A784" s="238" t="s">
        <v>1999</v>
      </c>
      <c r="B784" s="367">
        <v>1190</v>
      </c>
      <c r="C784" s="256">
        <v>60</v>
      </c>
      <c r="D784" s="256">
        <v>60</v>
      </c>
      <c r="E784" s="256">
        <v>60</v>
      </c>
      <c r="F784" s="256">
        <v>40</v>
      </c>
      <c r="G784" s="256"/>
      <c r="H784" s="256"/>
      <c r="I784" s="256">
        <v>120</v>
      </c>
      <c r="J784" s="256"/>
      <c r="K784" s="256"/>
      <c r="L784" s="256"/>
      <c r="M784" s="256"/>
      <c r="N784" s="256"/>
      <c r="O784" s="256"/>
      <c r="P784" s="256">
        <v>115</v>
      </c>
      <c r="Q784" s="256">
        <v>60</v>
      </c>
      <c r="R784" s="256"/>
      <c r="S784" s="256">
        <v>55</v>
      </c>
      <c r="T784" s="256"/>
      <c r="U784" s="256"/>
      <c r="V784" s="256"/>
      <c r="W784" s="256">
        <v>40</v>
      </c>
      <c r="X784" s="256">
        <v>40</v>
      </c>
      <c r="Y784" s="256">
        <v>60</v>
      </c>
      <c r="Z784" s="256">
        <v>40</v>
      </c>
      <c r="AA784" s="256">
        <v>50</v>
      </c>
      <c r="AB784" s="256"/>
      <c r="AC784" s="256"/>
      <c r="AD784" s="256"/>
      <c r="AE784" s="256">
        <v>60</v>
      </c>
      <c r="AF784" s="256"/>
      <c r="AG784" s="256">
        <v>70</v>
      </c>
      <c r="AH784" s="256"/>
      <c r="AI784" s="256">
        <v>60</v>
      </c>
      <c r="AJ784" s="256">
        <v>60</v>
      </c>
      <c r="AK784" s="256">
        <v>40</v>
      </c>
      <c r="AL784" s="256">
        <v>40</v>
      </c>
      <c r="AM784" s="256"/>
      <c r="AN784" s="256"/>
      <c r="AO784" s="256">
        <v>60</v>
      </c>
      <c r="AP784" s="256"/>
      <c r="AQ784" s="257"/>
      <c r="AR784" s="256"/>
      <c r="AS784" s="258"/>
      <c r="AT784" s="258"/>
      <c r="AU784" s="258"/>
      <c r="AV784" s="258"/>
      <c r="AW784" s="258"/>
      <c r="AX784" s="258"/>
      <c r="AY784" s="258"/>
      <c r="AZ784" s="259"/>
      <c r="BA784" s="259"/>
      <c r="BB784" s="259"/>
      <c r="BC784" s="259"/>
      <c r="BD784" s="259"/>
      <c r="BE784" s="259"/>
      <c r="BF784" s="259"/>
      <c r="BG784" s="259"/>
      <c r="BH784" s="259"/>
      <c r="BI784" s="259"/>
      <c r="BJ784" s="259"/>
      <c r="BK784" s="259"/>
      <c r="BL784" s="259"/>
      <c r="BM784" s="259"/>
      <c r="BN784" s="259"/>
      <c r="BO784" s="259"/>
    </row>
    <row r="785" spans="1:67" s="265" customFormat="1">
      <c r="A785" s="222" t="s">
        <v>1459</v>
      </c>
      <c r="B785" s="169">
        <v>20</v>
      </c>
      <c r="C785" s="261"/>
      <c r="D785" s="261"/>
      <c r="E785" s="261"/>
      <c r="F785" s="261">
        <v>20</v>
      </c>
      <c r="G785" s="261"/>
      <c r="H785" s="261"/>
      <c r="I785" s="261"/>
      <c r="J785" s="261"/>
      <c r="K785" s="261"/>
      <c r="L785" s="261"/>
      <c r="M785" s="261"/>
      <c r="N785" s="261"/>
      <c r="O785" s="261"/>
      <c r="P785" s="261"/>
      <c r="Q785" s="261"/>
      <c r="R785" s="261"/>
      <c r="S785" s="261"/>
      <c r="T785" s="261"/>
      <c r="U785" s="261"/>
      <c r="V785" s="261"/>
      <c r="W785" s="261"/>
      <c r="X785" s="261"/>
      <c r="Y785" s="261"/>
      <c r="Z785" s="261"/>
      <c r="AA785" s="261"/>
      <c r="AB785" s="261"/>
      <c r="AC785" s="261"/>
      <c r="AD785" s="261"/>
      <c r="AE785" s="261"/>
      <c r="AF785" s="261"/>
      <c r="AG785" s="261"/>
      <c r="AH785" s="261"/>
      <c r="AI785" s="261"/>
      <c r="AJ785" s="261"/>
      <c r="AK785" s="261"/>
      <c r="AL785" s="261"/>
      <c r="AM785" s="261"/>
      <c r="AN785" s="261"/>
      <c r="AO785" s="261"/>
      <c r="AP785" s="261"/>
      <c r="AQ785" s="262"/>
      <c r="AR785" s="261"/>
      <c r="AS785" s="263"/>
      <c r="AT785" s="263"/>
      <c r="AU785" s="263"/>
      <c r="AV785" s="263"/>
      <c r="AW785" s="263"/>
      <c r="AX785" s="263"/>
      <c r="AY785" s="263"/>
      <c r="AZ785" s="264"/>
      <c r="BA785" s="264"/>
      <c r="BB785" s="264"/>
      <c r="BC785" s="264"/>
      <c r="BD785" s="264"/>
      <c r="BE785" s="264"/>
      <c r="BF785" s="264"/>
      <c r="BG785" s="264"/>
      <c r="BH785" s="264"/>
      <c r="BI785" s="264"/>
      <c r="BJ785" s="264"/>
      <c r="BK785" s="264"/>
      <c r="BL785" s="264"/>
      <c r="BM785" s="264"/>
      <c r="BN785" s="264"/>
      <c r="BO785" s="264"/>
    </row>
    <row r="786" spans="1:67" s="265" customFormat="1">
      <c r="A786" s="222" t="s">
        <v>2000</v>
      </c>
      <c r="B786" s="169">
        <v>20</v>
      </c>
      <c r="C786" s="261"/>
      <c r="D786" s="261"/>
      <c r="E786" s="261"/>
      <c r="F786" s="261">
        <v>20</v>
      </c>
      <c r="G786" s="261"/>
      <c r="H786" s="261"/>
      <c r="I786" s="261"/>
      <c r="J786" s="261"/>
      <c r="K786" s="261"/>
      <c r="L786" s="261"/>
      <c r="M786" s="261"/>
      <c r="N786" s="261"/>
      <c r="O786" s="261"/>
      <c r="P786" s="261"/>
      <c r="Q786" s="261"/>
      <c r="R786" s="261"/>
      <c r="S786" s="261"/>
      <c r="T786" s="261"/>
      <c r="U786" s="261"/>
      <c r="V786" s="261"/>
      <c r="W786" s="261"/>
      <c r="X786" s="261"/>
      <c r="Y786" s="261"/>
      <c r="Z786" s="261"/>
      <c r="AA786" s="261"/>
      <c r="AB786" s="261"/>
      <c r="AC786" s="261"/>
      <c r="AD786" s="261"/>
      <c r="AE786" s="261"/>
      <c r="AF786" s="261"/>
      <c r="AG786" s="261"/>
      <c r="AH786" s="261"/>
      <c r="AI786" s="261"/>
      <c r="AJ786" s="261"/>
      <c r="AK786" s="261"/>
      <c r="AL786" s="261"/>
      <c r="AM786" s="261"/>
      <c r="AN786" s="261"/>
      <c r="AO786" s="261"/>
      <c r="AP786" s="261"/>
      <c r="AQ786" s="262"/>
      <c r="AR786" s="261"/>
      <c r="AS786" s="263"/>
      <c r="AT786" s="263"/>
      <c r="AU786" s="263"/>
      <c r="AV786" s="263"/>
      <c r="AW786" s="263"/>
      <c r="AX786" s="263"/>
      <c r="AY786" s="263"/>
      <c r="AZ786" s="264"/>
      <c r="BA786" s="264"/>
      <c r="BB786" s="264"/>
      <c r="BC786" s="264"/>
      <c r="BD786" s="264"/>
      <c r="BE786" s="264"/>
      <c r="BF786" s="264"/>
      <c r="BG786" s="264"/>
      <c r="BH786" s="264"/>
      <c r="BI786" s="264"/>
      <c r="BJ786" s="264"/>
      <c r="BK786" s="264"/>
      <c r="BL786" s="264"/>
      <c r="BM786" s="264"/>
      <c r="BN786" s="264"/>
      <c r="BO786" s="264"/>
    </row>
    <row r="787" spans="1:67" s="265" customFormat="1">
      <c r="A787" s="222" t="s">
        <v>1971</v>
      </c>
      <c r="B787" s="169">
        <v>60</v>
      </c>
      <c r="C787" s="261"/>
      <c r="D787" s="261">
        <v>60</v>
      </c>
      <c r="E787" s="261"/>
      <c r="F787" s="261"/>
      <c r="G787" s="261"/>
      <c r="H787" s="261"/>
      <c r="I787" s="261"/>
      <c r="J787" s="261"/>
      <c r="K787" s="261"/>
      <c r="L787" s="261"/>
      <c r="M787" s="261"/>
      <c r="N787" s="261"/>
      <c r="O787" s="261"/>
      <c r="P787" s="261"/>
      <c r="Q787" s="261"/>
      <c r="R787" s="261"/>
      <c r="S787" s="261"/>
      <c r="T787" s="261"/>
      <c r="U787" s="261"/>
      <c r="V787" s="261"/>
      <c r="W787" s="261"/>
      <c r="X787" s="261"/>
      <c r="Y787" s="261"/>
      <c r="Z787" s="261"/>
      <c r="AA787" s="261"/>
      <c r="AB787" s="261"/>
      <c r="AC787" s="261"/>
      <c r="AD787" s="261"/>
      <c r="AE787" s="261"/>
      <c r="AF787" s="261"/>
      <c r="AG787" s="261"/>
      <c r="AH787" s="261"/>
      <c r="AI787" s="261"/>
      <c r="AJ787" s="261"/>
      <c r="AK787" s="261"/>
      <c r="AL787" s="261"/>
      <c r="AM787" s="261"/>
      <c r="AN787" s="261"/>
      <c r="AO787" s="261"/>
      <c r="AP787" s="261"/>
      <c r="AQ787" s="262"/>
      <c r="AR787" s="261"/>
      <c r="AS787" s="263"/>
      <c r="AT787" s="263"/>
      <c r="AU787" s="263"/>
      <c r="AV787" s="263"/>
      <c r="AW787" s="263"/>
      <c r="AX787" s="263"/>
      <c r="AY787" s="263"/>
      <c r="AZ787" s="264"/>
      <c r="BA787" s="264"/>
      <c r="BB787" s="264"/>
      <c r="BC787" s="264"/>
      <c r="BD787" s="264"/>
      <c r="BE787" s="264"/>
      <c r="BF787" s="264"/>
      <c r="BG787" s="264"/>
      <c r="BH787" s="264"/>
      <c r="BI787" s="264"/>
      <c r="BJ787" s="264"/>
      <c r="BK787" s="264"/>
      <c r="BL787" s="264"/>
      <c r="BM787" s="264"/>
      <c r="BN787" s="264"/>
      <c r="BO787" s="264"/>
    </row>
    <row r="788" spans="1:67" s="265" customFormat="1">
      <c r="A788" s="222" t="s">
        <v>1972</v>
      </c>
      <c r="B788" s="169">
        <v>60</v>
      </c>
      <c r="C788" s="261">
        <v>60</v>
      </c>
      <c r="D788" s="261"/>
      <c r="E788" s="261"/>
      <c r="F788" s="261"/>
      <c r="G788" s="261"/>
      <c r="H788" s="261"/>
      <c r="I788" s="261"/>
      <c r="J788" s="261"/>
      <c r="K788" s="261"/>
      <c r="L788" s="261"/>
      <c r="M788" s="261"/>
      <c r="N788" s="261"/>
      <c r="O788" s="261"/>
      <c r="P788" s="261"/>
      <c r="Q788" s="261"/>
      <c r="R788" s="261"/>
      <c r="S788" s="261"/>
      <c r="T788" s="261"/>
      <c r="U788" s="261"/>
      <c r="V788" s="261"/>
      <c r="W788" s="261"/>
      <c r="X788" s="261"/>
      <c r="Y788" s="261"/>
      <c r="Z788" s="261"/>
      <c r="AA788" s="261"/>
      <c r="AB788" s="261"/>
      <c r="AC788" s="261"/>
      <c r="AD788" s="261"/>
      <c r="AE788" s="261"/>
      <c r="AF788" s="261"/>
      <c r="AG788" s="261"/>
      <c r="AH788" s="261"/>
      <c r="AI788" s="261"/>
      <c r="AJ788" s="261"/>
      <c r="AK788" s="261"/>
      <c r="AL788" s="261"/>
      <c r="AM788" s="261"/>
      <c r="AN788" s="261"/>
      <c r="AO788" s="261"/>
      <c r="AP788" s="261"/>
      <c r="AQ788" s="262"/>
      <c r="AR788" s="261"/>
      <c r="AS788" s="263"/>
      <c r="AT788" s="263"/>
      <c r="AU788" s="263"/>
      <c r="AV788" s="263"/>
      <c r="AW788" s="263"/>
      <c r="AX788" s="263"/>
      <c r="AY788" s="263"/>
      <c r="AZ788" s="264"/>
      <c r="BA788" s="264"/>
      <c r="BB788" s="264"/>
      <c r="BC788" s="264"/>
      <c r="BD788" s="264"/>
      <c r="BE788" s="264"/>
      <c r="BF788" s="264"/>
      <c r="BG788" s="264"/>
      <c r="BH788" s="264"/>
      <c r="BI788" s="264"/>
      <c r="BJ788" s="264"/>
      <c r="BK788" s="264"/>
      <c r="BL788" s="264"/>
      <c r="BM788" s="264"/>
      <c r="BN788" s="264"/>
      <c r="BO788" s="264"/>
    </row>
    <row r="789" spans="1:67" s="265" customFormat="1">
      <c r="A789" s="222" t="s">
        <v>1458</v>
      </c>
      <c r="B789" s="169">
        <v>60</v>
      </c>
      <c r="C789" s="261"/>
      <c r="D789" s="261"/>
      <c r="E789" s="261">
        <v>60</v>
      </c>
      <c r="F789" s="261"/>
      <c r="G789" s="261"/>
      <c r="H789" s="261"/>
      <c r="I789" s="261"/>
      <c r="J789" s="261"/>
      <c r="K789" s="261"/>
      <c r="L789" s="261"/>
      <c r="M789" s="261"/>
      <c r="N789" s="261"/>
      <c r="O789" s="261"/>
      <c r="P789" s="261"/>
      <c r="Q789" s="261"/>
      <c r="R789" s="261"/>
      <c r="S789" s="261"/>
      <c r="T789" s="261"/>
      <c r="U789" s="261"/>
      <c r="V789" s="261"/>
      <c r="W789" s="261"/>
      <c r="X789" s="261"/>
      <c r="Y789" s="261"/>
      <c r="Z789" s="261"/>
      <c r="AA789" s="261"/>
      <c r="AB789" s="261"/>
      <c r="AC789" s="261"/>
      <c r="AD789" s="261"/>
      <c r="AE789" s="261"/>
      <c r="AF789" s="261"/>
      <c r="AG789" s="261"/>
      <c r="AH789" s="261"/>
      <c r="AI789" s="261"/>
      <c r="AJ789" s="261"/>
      <c r="AK789" s="261"/>
      <c r="AL789" s="261"/>
      <c r="AM789" s="261"/>
      <c r="AN789" s="261"/>
      <c r="AO789" s="261"/>
      <c r="AP789" s="261"/>
      <c r="AQ789" s="262"/>
      <c r="AR789" s="261"/>
      <c r="AS789" s="263"/>
      <c r="AT789" s="263"/>
      <c r="AU789" s="263"/>
      <c r="AV789" s="263"/>
      <c r="AW789" s="263"/>
      <c r="AX789" s="263"/>
      <c r="AY789" s="263"/>
      <c r="AZ789" s="264"/>
      <c r="BA789" s="264"/>
      <c r="BB789" s="264"/>
      <c r="BC789" s="264"/>
      <c r="BD789" s="264"/>
      <c r="BE789" s="264"/>
      <c r="BF789" s="264"/>
      <c r="BG789" s="264"/>
      <c r="BH789" s="264"/>
      <c r="BI789" s="264"/>
      <c r="BJ789" s="264"/>
      <c r="BK789" s="264"/>
      <c r="BL789" s="264"/>
      <c r="BM789" s="264"/>
      <c r="BN789" s="264"/>
      <c r="BO789" s="264"/>
    </row>
    <row r="790" spans="1:67" s="265" customFormat="1">
      <c r="A790" s="222" t="s">
        <v>1968</v>
      </c>
      <c r="B790" s="169">
        <v>115</v>
      </c>
      <c r="C790" s="261"/>
      <c r="D790" s="261"/>
      <c r="E790" s="261"/>
      <c r="F790" s="261"/>
      <c r="G790" s="261"/>
      <c r="H790" s="261"/>
      <c r="I790" s="261"/>
      <c r="J790" s="261"/>
      <c r="K790" s="261"/>
      <c r="L790" s="261"/>
      <c r="M790" s="261"/>
      <c r="N790" s="261"/>
      <c r="O790" s="261"/>
      <c r="P790" s="261">
        <v>115</v>
      </c>
      <c r="Q790" s="261"/>
      <c r="R790" s="261"/>
      <c r="S790" s="261"/>
      <c r="T790" s="261"/>
      <c r="U790" s="261"/>
      <c r="V790" s="261"/>
      <c r="W790" s="261"/>
      <c r="X790" s="261"/>
      <c r="Y790" s="261"/>
      <c r="Z790" s="261"/>
      <c r="AA790" s="261"/>
      <c r="AB790" s="261"/>
      <c r="AC790" s="261"/>
      <c r="AD790" s="261"/>
      <c r="AE790" s="261"/>
      <c r="AF790" s="261"/>
      <c r="AG790" s="261"/>
      <c r="AH790" s="261"/>
      <c r="AI790" s="261"/>
      <c r="AJ790" s="261"/>
      <c r="AK790" s="261"/>
      <c r="AL790" s="261"/>
      <c r="AM790" s="261"/>
      <c r="AN790" s="261"/>
      <c r="AO790" s="261"/>
      <c r="AP790" s="261"/>
      <c r="AQ790" s="262"/>
      <c r="AR790" s="261"/>
      <c r="AS790" s="263"/>
      <c r="AT790" s="263"/>
      <c r="AU790" s="263"/>
      <c r="AV790" s="263"/>
      <c r="AW790" s="263"/>
      <c r="AX790" s="263"/>
      <c r="AY790" s="263"/>
      <c r="AZ790" s="264"/>
      <c r="BA790" s="264"/>
      <c r="BB790" s="264"/>
      <c r="BC790" s="264"/>
      <c r="BD790" s="264"/>
      <c r="BE790" s="264"/>
      <c r="BF790" s="264"/>
      <c r="BG790" s="264"/>
      <c r="BH790" s="264"/>
      <c r="BI790" s="264"/>
      <c r="BJ790" s="264"/>
      <c r="BK790" s="264"/>
      <c r="BL790" s="264"/>
      <c r="BM790" s="264"/>
      <c r="BN790" s="264"/>
      <c r="BO790" s="264"/>
    </row>
    <row r="791" spans="1:67" s="265" customFormat="1">
      <c r="A791" s="222" t="s">
        <v>1470</v>
      </c>
      <c r="B791" s="169">
        <v>60</v>
      </c>
      <c r="C791" s="261"/>
      <c r="D791" s="261"/>
      <c r="E791" s="261"/>
      <c r="F791" s="261"/>
      <c r="G791" s="261"/>
      <c r="H791" s="261"/>
      <c r="I791" s="261"/>
      <c r="J791" s="261"/>
      <c r="K791" s="261"/>
      <c r="L791" s="261"/>
      <c r="M791" s="261"/>
      <c r="N791" s="261"/>
      <c r="O791" s="261"/>
      <c r="P791" s="261"/>
      <c r="Q791" s="261">
        <v>60</v>
      </c>
      <c r="R791" s="261"/>
      <c r="S791" s="261"/>
      <c r="T791" s="261"/>
      <c r="U791" s="261"/>
      <c r="V791" s="261"/>
      <c r="W791" s="261"/>
      <c r="X791" s="261"/>
      <c r="Y791" s="261"/>
      <c r="Z791" s="261"/>
      <c r="AA791" s="261"/>
      <c r="AB791" s="261"/>
      <c r="AC791" s="261"/>
      <c r="AD791" s="261"/>
      <c r="AE791" s="261"/>
      <c r="AF791" s="261"/>
      <c r="AG791" s="261"/>
      <c r="AH791" s="261"/>
      <c r="AI791" s="261"/>
      <c r="AJ791" s="261"/>
      <c r="AK791" s="261"/>
      <c r="AL791" s="261"/>
      <c r="AM791" s="261"/>
      <c r="AN791" s="261"/>
      <c r="AO791" s="261"/>
      <c r="AP791" s="261"/>
      <c r="AQ791" s="262"/>
      <c r="AR791" s="261"/>
      <c r="AS791" s="263"/>
      <c r="AT791" s="263"/>
      <c r="AU791" s="263"/>
      <c r="AV791" s="263"/>
      <c r="AW791" s="263"/>
      <c r="AX791" s="263"/>
      <c r="AY791" s="263"/>
      <c r="AZ791" s="264"/>
      <c r="BA791" s="264"/>
      <c r="BB791" s="264"/>
      <c r="BC791" s="264"/>
      <c r="BD791" s="264"/>
      <c r="BE791" s="264"/>
      <c r="BF791" s="264"/>
      <c r="BG791" s="264"/>
      <c r="BH791" s="264"/>
      <c r="BI791" s="264"/>
      <c r="BJ791" s="264"/>
      <c r="BK791" s="264"/>
      <c r="BL791" s="264"/>
      <c r="BM791" s="264"/>
      <c r="BN791" s="264"/>
      <c r="BO791" s="264"/>
    </row>
    <row r="792" spans="1:67" s="265" customFormat="1">
      <c r="A792" s="222" t="s">
        <v>1477</v>
      </c>
      <c r="B792" s="204">
        <v>40</v>
      </c>
      <c r="C792" s="261"/>
      <c r="D792" s="261"/>
      <c r="E792" s="261"/>
      <c r="F792" s="261"/>
      <c r="G792" s="261"/>
      <c r="H792" s="261"/>
      <c r="I792" s="261"/>
      <c r="J792" s="261"/>
      <c r="K792" s="261"/>
      <c r="L792" s="261"/>
      <c r="M792" s="261"/>
      <c r="N792" s="261"/>
      <c r="O792" s="261"/>
      <c r="P792" s="261"/>
      <c r="Q792" s="261"/>
      <c r="R792" s="261"/>
      <c r="S792" s="261"/>
      <c r="T792" s="261"/>
      <c r="U792" s="261"/>
      <c r="V792" s="261"/>
      <c r="W792" s="261"/>
      <c r="X792" s="261">
        <v>40</v>
      </c>
      <c r="Y792" s="261"/>
      <c r="Z792" s="261"/>
      <c r="AA792" s="261"/>
      <c r="AB792" s="261"/>
      <c r="AC792" s="261"/>
      <c r="AD792" s="261"/>
      <c r="AE792" s="261"/>
      <c r="AF792" s="261"/>
      <c r="AG792" s="261"/>
      <c r="AH792" s="261"/>
      <c r="AI792" s="261"/>
      <c r="AJ792" s="261"/>
      <c r="AK792" s="261"/>
      <c r="AL792" s="261"/>
      <c r="AM792" s="261"/>
      <c r="AN792" s="261"/>
      <c r="AO792" s="261"/>
      <c r="AP792" s="261"/>
      <c r="AQ792" s="262"/>
      <c r="AR792" s="261"/>
      <c r="AS792" s="263"/>
      <c r="AT792" s="263"/>
      <c r="AU792" s="263"/>
      <c r="AV792" s="263"/>
      <c r="AW792" s="263"/>
      <c r="AX792" s="263"/>
      <c r="AY792" s="263"/>
      <c r="AZ792" s="264"/>
      <c r="BA792" s="264"/>
      <c r="BB792" s="264"/>
      <c r="BC792" s="264"/>
      <c r="BD792" s="264"/>
      <c r="BE792" s="264"/>
      <c r="BF792" s="264"/>
      <c r="BG792" s="264"/>
      <c r="BH792" s="264"/>
      <c r="BI792" s="264"/>
      <c r="BJ792" s="264"/>
      <c r="BK792" s="264"/>
      <c r="BL792" s="264"/>
      <c r="BM792" s="264"/>
      <c r="BN792" s="264"/>
      <c r="BO792" s="264"/>
    </row>
    <row r="793" spans="1:67" s="265" customFormat="1">
      <c r="A793" s="222" t="s">
        <v>1489</v>
      </c>
      <c r="B793" s="204">
        <v>60</v>
      </c>
      <c r="C793" s="261"/>
      <c r="D793" s="261"/>
      <c r="E793" s="261"/>
      <c r="F793" s="261"/>
      <c r="G793" s="261"/>
      <c r="H793" s="261"/>
      <c r="I793" s="261"/>
      <c r="J793" s="261"/>
      <c r="K793" s="261"/>
      <c r="L793" s="261"/>
      <c r="M793" s="261"/>
      <c r="N793" s="261"/>
      <c r="O793" s="261"/>
      <c r="P793" s="261"/>
      <c r="Q793" s="261"/>
      <c r="R793" s="261"/>
      <c r="S793" s="261"/>
      <c r="T793" s="261"/>
      <c r="U793" s="261"/>
      <c r="V793" s="261"/>
      <c r="W793" s="261"/>
      <c r="X793" s="261"/>
      <c r="Y793" s="261"/>
      <c r="Z793" s="261"/>
      <c r="AA793" s="261"/>
      <c r="AB793" s="261"/>
      <c r="AC793" s="261"/>
      <c r="AD793" s="261"/>
      <c r="AE793" s="261"/>
      <c r="AF793" s="261"/>
      <c r="AG793" s="261"/>
      <c r="AH793" s="261"/>
      <c r="AI793" s="261"/>
      <c r="AJ793" s="261">
        <v>60</v>
      </c>
      <c r="AK793" s="261"/>
      <c r="AL793" s="261"/>
      <c r="AM793" s="261"/>
      <c r="AN793" s="261"/>
      <c r="AO793" s="261"/>
      <c r="AP793" s="261"/>
      <c r="AQ793" s="262"/>
      <c r="AR793" s="261"/>
      <c r="AS793" s="263"/>
      <c r="AT793" s="263"/>
      <c r="AU793" s="263"/>
      <c r="AV793" s="263"/>
      <c r="AW793" s="263"/>
      <c r="AX793" s="263"/>
      <c r="AY793" s="263"/>
      <c r="AZ793" s="264"/>
      <c r="BA793" s="264"/>
      <c r="BB793" s="264"/>
      <c r="BC793" s="264"/>
      <c r="BD793" s="264"/>
      <c r="BE793" s="264"/>
      <c r="BF793" s="264"/>
      <c r="BG793" s="264"/>
      <c r="BH793" s="264"/>
      <c r="BI793" s="264"/>
      <c r="BJ793" s="264"/>
      <c r="BK793" s="264"/>
      <c r="BL793" s="264"/>
      <c r="BM793" s="264"/>
      <c r="BN793" s="264"/>
      <c r="BO793" s="264"/>
    </row>
    <row r="794" spans="1:67" s="265" customFormat="1">
      <c r="A794" s="222" t="s">
        <v>1787</v>
      </c>
      <c r="B794" s="204">
        <v>70</v>
      </c>
      <c r="C794" s="261"/>
      <c r="D794" s="261"/>
      <c r="E794" s="261"/>
      <c r="F794" s="261"/>
      <c r="G794" s="261"/>
      <c r="H794" s="261"/>
      <c r="I794" s="261"/>
      <c r="J794" s="261"/>
      <c r="K794" s="261"/>
      <c r="L794" s="261"/>
      <c r="M794" s="261"/>
      <c r="N794" s="261"/>
      <c r="O794" s="261"/>
      <c r="P794" s="261"/>
      <c r="Q794" s="261"/>
      <c r="R794" s="261"/>
      <c r="S794" s="261"/>
      <c r="T794" s="261"/>
      <c r="U794" s="261"/>
      <c r="V794" s="261"/>
      <c r="W794" s="261"/>
      <c r="X794" s="261"/>
      <c r="Y794" s="261"/>
      <c r="Z794" s="261"/>
      <c r="AA794" s="261"/>
      <c r="AB794" s="261"/>
      <c r="AC794" s="261"/>
      <c r="AD794" s="261"/>
      <c r="AE794" s="261"/>
      <c r="AF794" s="261"/>
      <c r="AG794" s="261">
        <v>70</v>
      </c>
      <c r="AH794" s="261"/>
      <c r="AI794" s="261"/>
      <c r="AJ794" s="261"/>
      <c r="AK794" s="261"/>
      <c r="AL794" s="261"/>
      <c r="AM794" s="261"/>
      <c r="AN794" s="261"/>
      <c r="AO794" s="261"/>
      <c r="AP794" s="261"/>
      <c r="AQ794" s="262"/>
      <c r="AR794" s="261"/>
      <c r="AS794" s="263"/>
      <c r="AT794" s="263"/>
      <c r="AU794" s="263"/>
      <c r="AV794" s="263"/>
      <c r="AW794" s="263"/>
      <c r="AX794" s="263"/>
      <c r="AY794" s="263"/>
      <c r="AZ794" s="264"/>
      <c r="BA794" s="264"/>
      <c r="BB794" s="264"/>
      <c r="BC794" s="264"/>
      <c r="BD794" s="264"/>
      <c r="BE794" s="264"/>
      <c r="BF794" s="264"/>
      <c r="BG794" s="264"/>
      <c r="BH794" s="264"/>
      <c r="BI794" s="264"/>
      <c r="BJ794" s="264"/>
      <c r="BK794" s="264"/>
      <c r="BL794" s="264"/>
      <c r="BM794" s="264"/>
      <c r="BN794" s="264"/>
      <c r="BO794" s="264"/>
    </row>
    <row r="795" spans="1:67" s="265" customFormat="1">
      <c r="A795" s="222" t="s">
        <v>1472</v>
      </c>
      <c r="B795" s="204">
        <v>55</v>
      </c>
      <c r="C795" s="261"/>
      <c r="D795" s="261"/>
      <c r="E795" s="261"/>
      <c r="F795" s="261"/>
      <c r="G795" s="261"/>
      <c r="H795" s="261"/>
      <c r="I795" s="261"/>
      <c r="J795" s="261"/>
      <c r="K795" s="261"/>
      <c r="L795" s="261"/>
      <c r="M795" s="261"/>
      <c r="N795" s="261"/>
      <c r="O795" s="261"/>
      <c r="P795" s="261"/>
      <c r="Q795" s="261"/>
      <c r="R795" s="261"/>
      <c r="S795" s="261">
        <v>55</v>
      </c>
      <c r="T795" s="261"/>
      <c r="U795" s="261"/>
      <c r="V795" s="261"/>
      <c r="W795" s="261"/>
      <c r="X795" s="261"/>
      <c r="Y795" s="261"/>
      <c r="Z795" s="261"/>
      <c r="AA795" s="261"/>
      <c r="AB795" s="261"/>
      <c r="AC795" s="261"/>
      <c r="AD795" s="261"/>
      <c r="AE795" s="261"/>
      <c r="AF795" s="261"/>
      <c r="AG795" s="261"/>
      <c r="AH795" s="261"/>
      <c r="AI795" s="261"/>
      <c r="AJ795" s="261"/>
      <c r="AK795" s="261"/>
      <c r="AL795" s="261"/>
      <c r="AM795" s="261"/>
      <c r="AN795" s="261"/>
      <c r="AO795" s="261"/>
      <c r="AP795" s="261"/>
      <c r="AQ795" s="262"/>
      <c r="AR795" s="261"/>
      <c r="AS795" s="263"/>
      <c r="AT795" s="263"/>
      <c r="AU795" s="263"/>
      <c r="AV795" s="263"/>
      <c r="AW795" s="263"/>
      <c r="AX795" s="263"/>
      <c r="AY795" s="263"/>
      <c r="AZ795" s="264"/>
      <c r="BA795" s="264"/>
      <c r="BB795" s="264"/>
      <c r="BC795" s="264"/>
      <c r="BD795" s="264"/>
      <c r="BE795" s="264"/>
      <c r="BF795" s="264"/>
      <c r="BG795" s="264"/>
      <c r="BH795" s="264"/>
      <c r="BI795" s="264"/>
      <c r="BJ795" s="264"/>
      <c r="BK795" s="264"/>
      <c r="BL795" s="264"/>
      <c r="BM795" s="264"/>
      <c r="BN795" s="264"/>
      <c r="BO795" s="264"/>
    </row>
    <row r="796" spans="1:67" s="265" customFormat="1">
      <c r="A796" s="222" t="s">
        <v>1490</v>
      </c>
      <c r="B796" s="204">
        <v>40</v>
      </c>
      <c r="C796" s="261"/>
      <c r="D796" s="261"/>
      <c r="E796" s="261"/>
      <c r="F796" s="261"/>
      <c r="G796" s="261"/>
      <c r="H796" s="261"/>
      <c r="I796" s="261"/>
      <c r="J796" s="261"/>
      <c r="K796" s="261"/>
      <c r="L796" s="261"/>
      <c r="M796" s="261"/>
      <c r="N796" s="261"/>
      <c r="O796" s="261"/>
      <c r="P796" s="261"/>
      <c r="Q796" s="261"/>
      <c r="R796" s="261"/>
      <c r="S796" s="261"/>
      <c r="T796" s="261"/>
      <c r="U796" s="261"/>
      <c r="V796" s="261"/>
      <c r="W796" s="261"/>
      <c r="X796" s="261"/>
      <c r="Y796" s="261"/>
      <c r="Z796" s="261"/>
      <c r="AA796" s="261"/>
      <c r="AB796" s="261"/>
      <c r="AC796" s="261"/>
      <c r="AD796" s="261"/>
      <c r="AE796" s="261"/>
      <c r="AF796" s="261"/>
      <c r="AG796" s="261"/>
      <c r="AH796" s="261"/>
      <c r="AI796" s="261"/>
      <c r="AJ796" s="261"/>
      <c r="AK796" s="261">
        <v>40</v>
      </c>
      <c r="AL796" s="261"/>
      <c r="AM796" s="261"/>
      <c r="AN796" s="261"/>
      <c r="AO796" s="261"/>
      <c r="AP796" s="261"/>
      <c r="AQ796" s="262"/>
      <c r="AR796" s="261"/>
      <c r="AS796" s="263"/>
      <c r="AT796" s="263"/>
      <c r="AU796" s="263"/>
      <c r="AV796" s="263"/>
      <c r="AW796" s="263"/>
      <c r="AX796" s="263"/>
      <c r="AY796" s="263"/>
      <c r="AZ796" s="264"/>
      <c r="BA796" s="264"/>
      <c r="BB796" s="264"/>
      <c r="BC796" s="264"/>
      <c r="BD796" s="264"/>
      <c r="BE796" s="264"/>
      <c r="BF796" s="264"/>
      <c r="BG796" s="264"/>
      <c r="BH796" s="264"/>
      <c r="BI796" s="264"/>
      <c r="BJ796" s="264"/>
      <c r="BK796" s="264"/>
      <c r="BL796" s="264"/>
      <c r="BM796" s="264"/>
      <c r="BN796" s="264"/>
      <c r="BO796" s="264"/>
    </row>
    <row r="797" spans="1:67" s="265" customFormat="1">
      <c r="A797" s="222" t="s">
        <v>2001</v>
      </c>
      <c r="B797" s="204">
        <v>40</v>
      </c>
      <c r="C797" s="261"/>
      <c r="D797" s="261"/>
      <c r="E797" s="261"/>
      <c r="F797" s="261"/>
      <c r="G797" s="261"/>
      <c r="H797" s="261"/>
      <c r="I797" s="261"/>
      <c r="J797" s="261"/>
      <c r="K797" s="261"/>
      <c r="L797" s="261"/>
      <c r="M797" s="261"/>
      <c r="N797" s="261"/>
      <c r="O797" s="261"/>
      <c r="P797" s="261"/>
      <c r="Q797" s="261"/>
      <c r="R797" s="261"/>
      <c r="S797" s="261"/>
      <c r="T797" s="261"/>
      <c r="U797" s="261"/>
      <c r="V797" s="261"/>
      <c r="W797" s="261">
        <v>40</v>
      </c>
      <c r="X797" s="261"/>
      <c r="Y797" s="261"/>
      <c r="Z797" s="261"/>
      <c r="AA797" s="261"/>
      <c r="AB797" s="261"/>
      <c r="AC797" s="261"/>
      <c r="AD797" s="261"/>
      <c r="AE797" s="261"/>
      <c r="AF797" s="261"/>
      <c r="AG797" s="261"/>
      <c r="AH797" s="261"/>
      <c r="AI797" s="261"/>
      <c r="AJ797" s="261"/>
      <c r="AK797" s="261"/>
      <c r="AL797" s="261"/>
      <c r="AM797" s="261"/>
      <c r="AN797" s="261"/>
      <c r="AO797" s="261"/>
      <c r="AP797" s="261"/>
      <c r="AQ797" s="262"/>
      <c r="AR797" s="261"/>
      <c r="AS797" s="263"/>
      <c r="AT797" s="263"/>
      <c r="AU797" s="263"/>
      <c r="AV797" s="263"/>
      <c r="AW797" s="263"/>
      <c r="AX797" s="263"/>
      <c r="AY797" s="263"/>
      <c r="AZ797" s="264"/>
      <c r="BA797" s="264"/>
      <c r="BB797" s="264"/>
      <c r="BC797" s="264"/>
      <c r="BD797" s="264"/>
      <c r="BE797" s="264"/>
      <c r="BF797" s="264"/>
      <c r="BG797" s="264"/>
      <c r="BH797" s="264"/>
      <c r="BI797" s="264"/>
      <c r="BJ797" s="264"/>
      <c r="BK797" s="264"/>
      <c r="BL797" s="264"/>
      <c r="BM797" s="264"/>
      <c r="BN797" s="264"/>
      <c r="BO797" s="264"/>
    </row>
    <row r="798" spans="1:67" s="265" customFormat="1">
      <c r="A798" s="222" t="s">
        <v>1462</v>
      </c>
      <c r="B798" s="204">
        <v>60</v>
      </c>
      <c r="C798" s="261"/>
      <c r="D798" s="261"/>
      <c r="E798" s="261"/>
      <c r="F798" s="261"/>
      <c r="G798" s="261"/>
      <c r="H798" s="261"/>
      <c r="I798" s="261">
        <v>60</v>
      </c>
      <c r="J798" s="261"/>
      <c r="K798" s="261"/>
      <c r="L798" s="261"/>
      <c r="M798" s="261"/>
      <c r="N798" s="261"/>
      <c r="O798" s="261"/>
      <c r="P798" s="261"/>
      <c r="Q798" s="261"/>
      <c r="R798" s="261"/>
      <c r="S798" s="261"/>
      <c r="T798" s="261"/>
      <c r="U798" s="261"/>
      <c r="V798" s="261"/>
      <c r="W798" s="261"/>
      <c r="X798" s="261"/>
      <c r="Y798" s="261"/>
      <c r="Z798" s="261"/>
      <c r="AA798" s="261"/>
      <c r="AB798" s="261"/>
      <c r="AC798" s="261"/>
      <c r="AD798" s="261"/>
      <c r="AE798" s="261"/>
      <c r="AF798" s="261"/>
      <c r="AG798" s="261"/>
      <c r="AH798" s="261"/>
      <c r="AI798" s="261"/>
      <c r="AJ798" s="261"/>
      <c r="AK798" s="261"/>
      <c r="AL798" s="261"/>
      <c r="AM798" s="261"/>
      <c r="AN798" s="261"/>
      <c r="AO798" s="261"/>
      <c r="AP798" s="261"/>
      <c r="AQ798" s="262"/>
      <c r="AR798" s="261"/>
      <c r="AS798" s="263"/>
      <c r="AT798" s="263"/>
      <c r="AU798" s="263"/>
      <c r="AV798" s="263"/>
      <c r="AW798" s="263"/>
      <c r="AX798" s="263"/>
      <c r="AY798" s="263"/>
      <c r="AZ798" s="264"/>
      <c r="BA798" s="264"/>
      <c r="BB798" s="264"/>
      <c r="BC798" s="264"/>
      <c r="BD798" s="264"/>
      <c r="BE798" s="264"/>
      <c r="BF798" s="264"/>
      <c r="BG798" s="264"/>
      <c r="BH798" s="264"/>
      <c r="BI798" s="264"/>
      <c r="BJ798" s="264"/>
      <c r="BK798" s="264"/>
      <c r="BL798" s="264"/>
      <c r="BM798" s="264"/>
      <c r="BN798" s="264"/>
      <c r="BO798" s="264"/>
    </row>
    <row r="799" spans="1:67" s="265" customFormat="1">
      <c r="A799" s="222" t="s">
        <v>1493</v>
      </c>
      <c r="B799" s="204">
        <v>60</v>
      </c>
      <c r="C799" s="261"/>
      <c r="D799" s="261"/>
      <c r="E799" s="261"/>
      <c r="F799" s="261"/>
      <c r="G799" s="261"/>
      <c r="H799" s="261"/>
      <c r="I799" s="261"/>
      <c r="J799" s="261"/>
      <c r="K799" s="261"/>
      <c r="L799" s="261"/>
      <c r="M799" s="261"/>
      <c r="N799" s="261"/>
      <c r="O799" s="261"/>
      <c r="P799" s="261"/>
      <c r="Q799" s="261"/>
      <c r="R799" s="261"/>
      <c r="S799" s="261"/>
      <c r="T799" s="261"/>
      <c r="U799" s="261"/>
      <c r="V799" s="261"/>
      <c r="W799" s="261"/>
      <c r="X799" s="261"/>
      <c r="Y799" s="261"/>
      <c r="Z799" s="261"/>
      <c r="AA799" s="261"/>
      <c r="AB799" s="261"/>
      <c r="AC799" s="261"/>
      <c r="AD799" s="261"/>
      <c r="AE799" s="261"/>
      <c r="AF799" s="261"/>
      <c r="AG799" s="261"/>
      <c r="AH799" s="261"/>
      <c r="AI799" s="261"/>
      <c r="AJ799" s="261"/>
      <c r="AK799" s="261"/>
      <c r="AL799" s="261"/>
      <c r="AM799" s="261"/>
      <c r="AN799" s="261"/>
      <c r="AO799" s="261">
        <v>60</v>
      </c>
      <c r="AP799" s="261"/>
      <c r="AQ799" s="262"/>
      <c r="AR799" s="261"/>
      <c r="AS799" s="263"/>
      <c r="AT799" s="263"/>
      <c r="AU799" s="263"/>
      <c r="AV799" s="263"/>
      <c r="AW799" s="263"/>
      <c r="AX799" s="263"/>
      <c r="AY799" s="263"/>
      <c r="AZ799" s="264"/>
      <c r="BA799" s="264"/>
      <c r="BB799" s="264"/>
      <c r="BC799" s="264"/>
      <c r="BD799" s="264"/>
      <c r="BE799" s="264"/>
      <c r="BF799" s="264"/>
      <c r="BG799" s="264"/>
      <c r="BH799" s="264"/>
      <c r="BI799" s="264"/>
      <c r="BJ799" s="264"/>
      <c r="BK799" s="264"/>
      <c r="BL799" s="264"/>
      <c r="BM799" s="264"/>
      <c r="BN799" s="264"/>
      <c r="BO799" s="264"/>
    </row>
    <row r="800" spans="1:67" s="265" customFormat="1">
      <c r="A800" s="222" t="s">
        <v>1894</v>
      </c>
      <c r="B800" s="204">
        <v>40</v>
      </c>
      <c r="C800" s="261"/>
      <c r="D800" s="261"/>
      <c r="E800" s="261"/>
      <c r="F800" s="261"/>
      <c r="G800" s="261"/>
      <c r="H800" s="261"/>
      <c r="I800" s="261"/>
      <c r="J800" s="261"/>
      <c r="K800" s="261"/>
      <c r="L800" s="261"/>
      <c r="M800" s="261"/>
      <c r="N800" s="261"/>
      <c r="O800" s="261"/>
      <c r="P800" s="261"/>
      <c r="Q800" s="261"/>
      <c r="R800" s="261"/>
      <c r="S800" s="261"/>
      <c r="T800" s="261"/>
      <c r="U800" s="261"/>
      <c r="V800" s="261"/>
      <c r="W800" s="261"/>
      <c r="X800" s="261"/>
      <c r="Y800" s="261"/>
      <c r="Z800" s="261">
        <v>40</v>
      </c>
      <c r="AA800" s="261"/>
      <c r="AB800" s="261"/>
      <c r="AC800" s="261"/>
      <c r="AD800" s="261"/>
      <c r="AE800" s="261"/>
      <c r="AF800" s="261"/>
      <c r="AG800" s="261"/>
      <c r="AH800" s="261"/>
      <c r="AI800" s="261"/>
      <c r="AJ800" s="261"/>
      <c r="AK800" s="261"/>
      <c r="AL800" s="261"/>
      <c r="AM800" s="261"/>
      <c r="AN800" s="261"/>
      <c r="AO800" s="261"/>
      <c r="AP800" s="261"/>
      <c r="AQ800" s="262"/>
      <c r="AR800" s="261"/>
      <c r="AS800" s="263"/>
      <c r="AT800" s="263"/>
      <c r="AU800" s="263"/>
      <c r="AV800" s="263"/>
      <c r="AW800" s="263"/>
      <c r="AX800" s="263"/>
      <c r="AY800" s="263"/>
      <c r="AZ800" s="264"/>
      <c r="BA800" s="264"/>
      <c r="BB800" s="264"/>
      <c r="BC800" s="264"/>
      <c r="BD800" s="264"/>
      <c r="BE800" s="264"/>
      <c r="BF800" s="264"/>
      <c r="BG800" s="264"/>
      <c r="BH800" s="264"/>
      <c r="BI800" s="264"/>
      <c r="BJ800" s="264"/>
      <c r="BK800" s="264"/>
      <c r="BL800" s="264"/>
      <c r="BM800" s="264"/>
      <c r="BN800" s="264"/>
      <c r="BO800" s="264"/>
    </row>
    <row r="801" spans="1:67" s="265" customFormat="1">
      <c r="A801" s="222" t="s">
        <v>1792</v>
      </c>
      <c r="B801" s="204">
        <v>40</v>
      </c>
      <c r="C801" s="261"/>
      <c r="D801" s="261"/>
      <c r="E801" s="261"/>
      <c r="F801" s="261"/>
      <c r="G801" s="261"/>
      <c r="H801" s="261"/>
      <c r="I801" s="261"/>
      <c r="J801" s="261"/>
      <c r="K801" s="261"/>
      <c r="L801" s="261"/>
      <c r="M801" s="261"/>
      <c r="N801" s="261"/>
      <c r="O801" s="261"/>
      <c r="P801" s="261"/>
      <c r="Q801" s="261"/>
      <c r="R801" s="261"/>
      <c r="S801" s="261"/>
      <c r="T801" s="261"/>
      <c r="U801" s="261"/>
      <c r="V801" s="261"/>
      <c r="W801" s="261"/>
      <c r="X801" s="261"/>
      <c r="Y801" s="261"/>
      <c r="Z801" s="261"/>
      <c r="AA801" s="261"/>
      <c r="AB801" s="261"/>
      <c r="AC801" s="261"/>
      <c r="AD801" s="261"/>
      <c r="AE801" s="261"/>
      <c r="AF801" s="261"/>
      <c r="AG801" s="261"/>
      <c r="AH801" s="261"/>
      <c r="AI801" s="261">
        <v>40</v>
      </c>
      <c r="AJ801" s="261"/>
      <c r="AK801" s="261"/>
      <c r="AL801" s="261"/>
      <c r="AM801" s="261"/>
      <c r="AN801" s="261"/>
      <c r="AO801" s="261"/>
      <c r="AP801" s="261"/>
      <c r="AQ801" s="262"/>
      <c r="AR801" s="261"/>
      <c r="AS801" s="263"/>
      <c r="AT801" s="263"/>
      <c r="AU801" s="263"/>
      <c r="AV801" s="263"/>
      <c r="AW801" s="263"/>
      <c r="AX801" s="263"/>
      <c r="AY801" s="263"/>
      <c r="AZ801" s="264"/>
      <c r="BA801" s="264"/>
      <c r="BB801" s="264"/>
      <c r="BC801" s="264"/>
      <c r="BD801" s="264"/>
      <c r="BE801" s="264"/>
      <c r="BF801" s="264"/>
      <c r="BG801" s="264"/>
      <c r="BH801" s="264"/>
      <c r="BI801" s="264"/>
      <c r="BJ801" s="264"/>
      <c r="BK801" s="264"/>
      <c r="BL801" s="264"/>
      <c r="BM801" s="264"/>
      <c r="BN801" s="264"/>
      <c r="BO801" s="264"/>
    </row>
    <row r="802" spans="1:67" s="265" customFormat="1">
      <c r="A802" s="222" t="s">
        <v>2002</v>
      </c>
      <c r="B802" s="204">
        <v>60</v>
      </c>
      <c r="C802" s="261"/>
      <c r="D802" s="261"/>
      <c r="E802" s="261"/>
      <c r="F802" s="261"/>
      <c r="G802" s="261"/>
      <c r="H802" s="261"/>
      <c r="I802" s="261">
        <v>60</v>
      </c>
      <c r="J802" s="261"/>
      <c r="K802" s="261"/>
      <c r="L802" s="261"/>
      <c r="M802" s="261"/>
      <c r="N802" s="261"/>
      <c r="O802" s="261"/>
      <c r="P802" s="261"/>
      <c r="Q802" s="261"/>
      <c r="R802" s="261"/>
      <c r="S802" s="261"/>
      <c r="T802" s="261"/>
      <c r="U802" s="261"/>
      <c r="V802" s="261"/>
      <c r="W802" s="261"/>
      <c r="X802" s="261"/>
      <c r="Y802" s="261"/>
      <c r="Z802" s="261"/>
      <c r="AA802" s="261"/>
      <c r="AB802" s="261"/>
      <c r="AC802" s="261"/>
      <c r="AD802" s="261"/>
      <c r="AE802" s="261"/>
      <c r="AF802" s="261"/>
      <c r="AG802" s="261"/>
      <c r="AH802" s="261"/>
      <c r="AI802" s="261"/>
      <c r="AJ802" s="261"/>
      <c r="AK802" s="261"/>
      <c r="AL802" s="261"/>
      <c r="AM802" s="261"/>
      <c r="AN802" s="261"/>
      <c r="AO802" s="261"/>
      <c r="AP802" s="261"/>
      <c r="AQ802" s="262"/>
      <c r="AR802" s="261"/>
      <c r="AS802" s="263"/>
      <c r="AT802" s="263"/>
      <c r="AU802" s="263"/>
      <c r="AV802" s="263"/>
      <c r="AW802" s="263"/>
      <c r="AX802" s="263"/>
      <c r="AY802" s="263"/>
      <c r="AZ802" s="264"/>
      <c r="BA802" s="264"/>
      <c r="BB802" s="264"/>
      <c r="BC802" s="264"/>
      <c r="BD802" s="264"/>
      <c r="BE802" s="264"/>
      <c r="BF802" s="264"/>
      <c r="BG802" s="264"/>
      <c r="BH802" s="264"/>
      <c r="BI802" s="264"/>
      <c r="BJ802" s="264"/>
      <c r="BK802" s="264"/>
      <c r="BL802" s="264"/>
      <c r="BM802" s="264"/>
      <c r="BN802" s="264"/>
      <c r="BO802" s="264"/>
    </row>
    <row r="803" spans="1:67" s="265" customFormat="1">
      <c r="A803" s="222" t="s">
        <v>2003</v>
      </c>
      <c r="B803" s="204">
        <v>60</v>
      </c>
      <c r="C803" s="261"/>
      <c r="D803" s="261"/>
      <c r="E803" s="261"/>
      <c r="F803" s="261"/>
      <c r="G803" s="261"/>
      <c r="H803" s="261"/>
      <c r="I803" s="261"/>
      <c r="J803" s="261"/>
      <c r="K803" s="261"/>
      <c r="L803" s="261"/>
      <c r="M803" s="261"/>
      <c r="N803" s="261"/>
      <c r="O803" s="261"/>
      <c r="P803" s="261"/>
      <c r="Q803" s="261"/>
      <c r="R803" s="261"/>
      <c r="S803" s="261"/>
      <c r="T803" s="261"/>
      <c r="U803" s="261"/>
      <c r="V803" s="261"/>
      <c r="W803" s="261"/>
      <c r="X803" s="261"/>
      <c r="Y803" s="261">
        <v>60</v>
      </c>
      <c r="Z803" s="261"/>
      <c r="AA803" s="261"/>
      <c r="AB803" s="261"/>
      <c r="AC803" s="261"/>
      <c r="AD803" s="261"/>
      <c r="AE803" s="261"/>
      <c r="AF803" s="261"/>
      <c r="AG803" s="261"/>
      <c r="AH803" s="261"/>
      <c r="AI803" s="261"/>
      <c r="AJ803" s="261"/>
      <c r="AK803" s="261"/>
      <c r="AL803" s="261"/>
      <c r="AM803" s="261"/>
      <c r="AN803" s="261"/>
      <c r="AO803" s="261"/>
      <c r="AP803" s="261"/>
      <c r="AQ803" s="262"/>
      <c r="AR803" s="261"/>
      <c r="AS803" s="263"/>
      <c r="AT803" s="263"/>
      <c r="AU803" s="263"/>
      <c r="AV803" s="263"/>
      <c r="AW803" s="263"/>
      <c r="AX803" s="263"/>
      <c r="AY803" s="263"/>
      <c r="AZ803" s="264"/>
      <c r="BA803" s="264"/>
      <c r="BB803" s="264"/>
      <c r="BC803" s="264"/>
      <c r="BD803" s="264"/>
      <c r="BE803" s="264"/>
      <c r="BF803" s="264"/>
      <c r="BG803" s="264"/>
      <c r="BH803" s="264"/>
      <c r="BI803" s="264"/>
      <c r="BJ803" s="264"/>
      <c r="BK803" s="264"/>
      <c r="BL803" s="264"/>
      <c r="BM803" s="264"/>
      <c r="BN803" s="264"/>
      <c r="BO803" s="264"/>
    </row>
    <row r="804" spans="1:67" s="265" customFormat="1">
      <c r="A804" s="222" t="s">
        <v>2004</v>
      </c>
      <c r="B804" s="204">
        <v>60</v>
      </c>
      <c r="C804" s="261"/>
      <c r="D804" s="261"/>
      <c r="E804" s="261"/>
      <c r="F804" s="261"/>
      <c r="G804" s="261"/>
      <c r="H804" s="261"/>
      <c r="I804" s="261"/>
      <c r="J804" s="261"/>
      <c r="K804" s="261"/>
      <c r="L804" s="261"/>
      <c r="M804" s="261"/>
      <c r="N804" s="261"/>
      <c r="O804" s="261"/>
      <c r="P804" s="261"/>
      <c r="Q804" s="261"/>
      <c r="R804" s="261"/>
      <c r="S804" s="261"/>
      <c r="T804" s="261"/>
      <c r="U804" s="261"/>
      <c r="V804" s="261"/>
      <c r="W804" s="261"/>
      <c r="X804" s="261"/>
      <c r="Y804" s="261"/>
      <c r="Z804" s="261"/>
      <c r="AA804" s="261"/>
      <c r="AB804" s="261"/>
      <c r="AC804" s="261"/>
      <c r="AD804" s="261"/>
      <c r="AE804" s="261">
        <v>60</v>
      </c>
      <c r="AF804" s="261"/>
      <c r="AG804" s="261"/>
      <c r="AH804" s="261"/>
      <c r="AI804" s="261"/>
      <c r="AJ804" s="261"/>
      <c r="AK804" s="261"/>
      <c r="AL804" s="261"/>
      <c r="AM804" s="261"/>
      <c r="AN804" s="261"/>
      <c r="AO804" s="261"/>
      <c r="AP804" s="261"/>
      <c r="AQ804" s="262"/>
      <c r="AR804" s="261"/>
      <c r="AS804" s="263"/>
      <c r="AT804" s="263"/>
      <c r="AU804" s="263"/>
      <c r="AV804" s="263"/>
      <c r="AW804" s="263"/>
      <c r="AX804" s="263"/>
      <c r="AY804" s="263"/>
      <c r="AZ804" s="264"/>
      <c r="BA804" s="264"/>
      <c r="BB804" s="264"/>
      <c r="BC804" s="264"/>
      <c r="BD804" s="264"/>
      <c r="BE804" s="264"/>
      <c r="BF804" s="264"/>
      <c r="BG804" s="264"/>
      <c r="BH804" s="264"/>
      <c r="BI804" s="264"/>
      <c r="BJ804" s="264"/>
      <c r="BK804" s="264"/>
      <c r="BL804" s="264"/>
      <c r="BM804" s="264"/>
      <c r="BN804" s="264"/>
      <c r="BO804" s="264"/>
    </row>
    <row r="805" spans="1:67" s="265" customFormat="1">
      <c r="A805" s="222" t="s">
        <v>1480</v>
      </c>
      <c r="B805" s="204">
        <v>50</v>
      </c>
      <c r="C805" s="261"/>
      <c r="D805" s="261"/>
      <c r="E805" s="261"/>
      <c r="F805" s="261"/>
      <c r="G805" s="261"/>
      <c r="H805" s="261"/>
      <c r="I805" s="261"/>
      <c r="J805" s="261"/>
      <c r="K805" s="261"/>
      <c r="L805" s="261"/>
      <c r="M805" s="261"/>
      <c r="N805" s="261"/>
      <c r="O805" s="261"/>
      <c r="P805" s="261"/>
      <c r="Q805" s="261"/>
      <c r="R805" s="261"/>
      <c r="S805" s="261"/>
      <c r="T805" s="261"/>
      <c r="U805" s="261"/>
      <c r="V805" s="261"/>
      <c r="W805" s="261"/>
      <c r="X805" s="261"/>
      <c r="Y805" s="261"/>
      <c r="Z805" s="261"/>
      <c r="AA805" s="261">
        <v>50</v>
      </c>
      <c r="AB805" s="261"/>
      <c r="AC805" s="261"/>
      <c r="AD805" s="261"/>
      <c r="AE805" s="261"/>
      <c r="AF805" s="261"/>
      <c r="AG805" s="261"/>
      <c r="AH805" s="261"/>
      <c r="AI805" s="261"/>
      <c r="AJ805" s="261"/>
      <c r="AK805" s="261"/>
      <c r="AL805" s="261"/>
      <c r="AM805" s="261"/>
      <c r="AN805" s="261"/>
      <c r="AO805" s="261"/>
      <c r="AP805" s="261"/>
      <c r="AQ805" s="262"/>
      <c r="AR805" s="261"/>
      <c r="AS805" s="263"/>
      <c r="AT805" s="263"/>
      <c r="AU805" s="263"/>
      <c r="AV805" s="263"/>
      <c r="AW805" s="263"/>
      <c r="AX805" s="263"/>
      <c r="AY805" s="263"/>
      <c r="AZ805" s="264"/>
      <c r="BA805" s="264"/>
      <c r="BB805" s="264"/>
      <c r="BC805" s="264"/>
      <c r="BD805" s="264"/>
      <c r="BE805" s="264"/>
      <c r="BF805" s="264"/>
      <c r="BG805" s="264"/>
      <c r="BH805" s="264"/>
      <c r="BI805" s="264"/>
      <c r="BJ805" s="264"/>
      <c r="BK805" s="264"/>
      <c r="BL805" s="264"/>
      <c r="BM805" s="264"/>
      <c r="BN805" s="264"/>
      <c r="BO805" s="264"/>
    </row>
    <row r="806" spans="1:67" s="265" customFormat="1">
      <c r="A806" s="222" t="s">
        <v>1491</v>
      </c>
      <c r="B806" s="204">
        <v>40</v>
      </c>
      <c r="C806" s="261"/>
      <c r="D806" s="261"/>
      <c r="E806" s="261"/>
      <c r="F806" s="261"/>
      <c r="G806" s="261"/>
      <c r="H806" s="261"/>
      <c r="I806" s="261"/>
      <c r="J806" s="261"/>
      <c r="K806" s="261"/>
      <c r="L806" s="261"/>
      <c r="M806" s="261"/>
      <c r="N806" s="261"/>
      <c r="O806" s="261"/>
      <c r="P806" s="261"/>
      <c r="Q806" s="261"/>
      <c r="R806" s="261"/>
      <c r="S806" s="261"/>
      <c r="T806" s="261"/>
      <c r="U806" s="261"/>
      <c r="V806" s="261"/>
      <c r="W806" s="261"/>
      <c r="X806" s="261"/>
      <c r="Y806" s="261"/>
      <c r="Z806" s="261"/>
      <c r="AA806" s="261"/>
      <c r="AB806" s="261"/>
      <c r="AC806" s="261"/>
      <c r="AD806" s="261"/>
      <c r="AE806" s="261"/>
      <c r="AF806" s="261"/>
      <c r="AG806" s="261"/>
      <c r="AH806" s="261"/>
      <c r="AI806" s="261"/>
      <c r="AJ806" s="261"/>
      <c r="AK806" s="261"/>
      <c r="AL806" s="261">
        <v>40</v>
      </c>
      <c r="AM806" s="261"/>
      <c r="AN806" s="261"/>
      <c r="AO806" s="261"/>
      <c r="AP806" s="261"/>
      <c r="AQ806" s="262"/>
      <c r="AR806" s="261"/>
      <c r="AS806" s="263"/>
      <c r="AT806" s="263"/>
      <c r="AU806" s="263"/>
      <c r="AV806" s="263"/>
      <c r="AW806" s="263"/>
      <c r="AX806" s="263"/>
      <c r="AY806" s="263"/>
      <c r="AZ806" s="264"/>
      <c r="BA806" s="264"/>
      <c r="BB806" s="264"/>
      <c r="BC806" s="264"/>
      <c r="BD806" s="264"/>
      <c r="BE806" s="264"/>
      <c r="BF806" s="264"/>
      <c r="BG806" s="264"/>
      <c r="BH806" s="264"/>
      <c r="BI806" s="264"/>
      <c r="BJ806" s="264"/>
      <c r="BK806" s="264"/>
      <c r="BL806" s="264"/>
      <c r="BM806" s="264"/>
      <c r="BN806" s="264"/>
      <c r="BO806" s="264"/>
    </row>
    <row r="807" spans="1:67" s="265" customFormat="1">
      <c r="A807" s="222" t="s">
        <v>2005</v>
      </c>
      <c r="B807" s="204">
        <v>20</v>
      </c>
      <c r="C807" s="261"/>
      <c r="D807" s="261"/>
      <c r="E807" s="261"/>
      <c r="F807" s="261"/>
      <c r="G807" s="261"/>
      <c r="H807" s="261"/>
      <c r="I807" s="261"/>
      <c r="J807" s="261"/>
      <c r="K807" s="261"/>
      <c r="L807" s="261"/>
      <c r="M807" s="261"/>
      <c r="N807" s="261"/>
      <c r="O807" s="261"/>
      <c r="P807" s="261"/>
      <c r="Q807" s="261"/>
      <c r="R807" s="261"/>
      <c r="S807" s="261"/>
      <c r="T807" s="261"/>
      <c r="U807" s="261"/>
      <c r="V807" s="261"/>
      <c r="W807" s="261"/>
      <c r="X807" s="261"/>
      <c r="Y807" s="261"/>
      <c r="Z807" s="261"/>
      <c r="AA807" s="261"/>
      <c r="AB807" s="261"/>
      <c r="AC807" s="261"/>
      <c r="AD807" s="261"/>
      <c r="AE807" s="261"/>
      <c r="AF807" s="261"/>
      <c r="AG807" s="261"/>
      <c r="AH807" s="261"/>
      <c r="AI807" s="261">
        <v>20</v>
      </c>
      <c r="AJ807" s="261"/>
      <c r="AK807" s="261"/>
      <c r="AL807" s="261"/>
      <c r="AM807" s="261"/>
      <c r="AN807" s="261"/>
      <c r="AO807" s="261"/>
      <c r="AP807" s="261"/>
      <c r="AQ807" s="262"/>
      <c r="AR807" s="261"/>
      <c r="AS807" s="263"/>
      <c r="AT807" s="263"/>
      <c r="AU807" s="263"/>
      <c r="AV807" s="263"/>
      <c r="AW807" s="263"/>
      <c r="AX807" s="263"/>
      <c r="AY807" s="263"/>
      <c r="AZ807" s="264"/>
      <c r="BA807" s="264"/>
      <c r="BB807" s="264"/>
      <c r="BC807" s="264"/>
      <c r="BD807" s="264"/>
      <c r="BE807" s="264"/>
      <c r="BF807" s="264"/>
      <c r="BG807" s="264"/>
      <c r="BH807" s="264"/>
      <c r="BI807" s="264"/>
      <c r="BJ807" s="264"/>
      <c r="BK807" s="264"/>
      <c r="BL807" s="264"/>
      <c r="BM807" s="264"/>
      <c r="BN807" s="264"/>
      <c r="BO807" s="264"/>
    </row>
    <row r="808" spans="1:67" s="260" customFormat="1">
      <c r="A808" s="238" t="s">
        <v>2006</v>
      </c>
      <c r="B808" s="367">
        <v>290</v>
      </c>
      <c r="C808" s="256"/>
      <c r="D808" s="256"/>
      <c r="E808" s="256"/>
      <c r="F808" s="256"/>
      <c r="G808" s="256"/>
      <c r="H808" s="256"/>
      <c r="I808" s="256"/>
      <c r="J808" s="256"/>
      <c r="K808" s="256"/>
      <c r="L808" s="256"/>
      <c r="M808" s="256"/>
      <c r="N808" s="256"/>
      <c r="O808" s="256"/>
      <c r="P808" s="256"/>
      <c r="Q808" s="256"/>
      <c r="R808" s="256"/>
      <c r="S808" s="256"/>
      <c r="T808" s="256"/>
      <c r="U808" s="256"/>
      <c r="V808" s="256"/>
      <c r="W808" s="256"/>
      <c r="X808" s="256"/>
      <c r="Y808" s="256"/>
      <c r="Z808" s="256"/>
      <c r="AA808" s="256"/>
      <c r="AB808" s="256"/>
      <c r="AC808" s="256"/>
      <c r="AD808" s="256"/>
      <c r="AE808" s="256"/>
      <c r="AF808" s="256">
        <v>290</v>
      </c>
      <c r="AG808" s="256"/>
      <c r="AH808" s="256"/>
      <c r="AI808" s="256"/>
      <c r="AJ808" s="256"/>
      <c r="AK808" s="256"/>
      <c r="AL808" s="256"/>
      <c r="AM808" s="256"/>
      <c r="AN808" s="256"/>
      <c r="AO808" s="256"/>
      <c r="AP808" s="256"/>
      <c r="AQ808" s="257"/>
      <c r="AR808" s="256"/>
      <c r="AS808" s="258"/>
      <c r="AT808" s="258"/>
      <c r="AU808" s="258"/>
      <c r="AV808" s="258"/>
      <c r="AW808" s="258"/>
      <c r="AX808" s="258"/>
      <c r="AY808" s="258"/>
      <c r="AZ808" s="259"/>
      <c r="BA808" s="259"/>
      <c r="BB808" s="259"/>
      <c r="BC808" s="259"/>
      <c r="BD808" s="259"/>
      <c r="BE808" s="259"/>
      <c r="BF808" s="259"/>
      <c r="BG808" s="259"/>
      <c r="BH808" s="259"/>
      <c r="BI808" s="259"/>
      <c r="BJ808" s="259"/>
      <c r="BK808" s="259"/>
      <c r="BL808" s="259"/>
      <c r="BM808" s="259"/>
      <c r="BN808" s="259"/>
      <c r="BO808" s="259"/>
    </row>
    <row r="809" spans="1:67">
      <c r="A809" s="222" t="s">
        <v>1485</v>
      </c>
      <c r="B809" s="204">
        <v>290</v>
      </c>
      <c r="C809" s="272"/>
      <c r="D809" s="272"/>
      <c r="E809" s="272"/>
      <c r="F809" s="272"/>
      <c r="G809" s="272"/>
      <c r="H809" s="272"/>
      <c r="I809" s="272"/>
      <c r="J809" s="272"/>
      <c r="K809" s="272"/>
      <c r="L809" s="272"/>
      <c r="M809" s="272"/>
      <c r="N809" s="272"/>
      <c r="O809" s="272"/>
      <c r="P809" s="272"/>
      <c r="Q809" s="272"/>
      <c r="R809" s="272"/>
      <c r="S809" s="272"/>
      <c r="T809" s="272"/>
      <c r="U809" s="272"/>
      <c r="V809" s="272"/>
      <c r="W809" s="272"/>
      <c r="X809" s="272"/>
      <c r="Y809" s="272"/>
      <c r="Z809" s="272"/>
      <c r="AA809" s="272"/>
      <c r="AB809" s="272"/>
      <c r="AC809" s="272"/>
      <c r="AD809" s="272"/>
      <c r="AE809" s="272"/>
      <c r="AF809" s="272">
        <v>290</v>
      </c>
      <c r="AG809" s="272"/>
      <c r="AH809" s="272"/>
      <c r="AI809" s="272"/>
      <c r="AJ809" s="272"/>
      <c r="AK809" s="272"/>
      <c r="AL809" s="272"/>
      <c r="AM809" s="272"/>
      <c r="AN809" s="272"/>
      <c r="AO809" s="272"/>
      <c r="AP809" s="272"/>
      <c r="AQ809" s="273"/>
      <c r="AR809" s="272"/>
    </row>
    <row r="810" spans="1:67" s="260" customFormat="1">
      <c r="A810" s="239" t="s">
        <v>2007</v>
      </c>
      <c r="B810" s="367">
        <v>386</v>
      </c>
      <c r="C810" s="256"/>
      <c r="D810" s="256"/>
      <c r="E810" s="256"/>
      <c r="F810" s="256"/>
      <c r="G810" s="256"/>
      <c r="H810" s="256"/>
      <c r="I810" s="256"/>
      <c r="J810" s="256"/>
      <c r="K810" s="256"/>
      <c r="L810" s="256"/>
      <c r="M810" s="256"/>
      <c r="N810" s="256"/>
      <c r="O810" s="256"/>
      <c r="P810" s="256"/>
      <c r="Q810" s="256"/>
      <c r="R810" s="256"/>
      <c r="S810" s="256"/>
      <c r="T810" s="256"/>
      <c r="U810" s="256"/>
      <c r="V810" s="256"/>
      <c r="W810" s="256"/>
      <c r="X810" s="256">
        <v>6</v>
      </c>
      <c r="Y810" s="256"/>
      <c r="Z810" s="256"/>
      <c r="AA810" s="256">
        <v>310</v>
      </c>
      <c r="AB810" s="256"/>
      <c r="AC810" s="256">
        <v>55</v>
      </c>
      <c r="AD810" s="256">
        <v>15</v>
      </c>
      <c r="AE810" s="256"/>
      <c r="AF810" s="256"/>
      <c r="AG810" s="256"/>
      <c r="AH810" s="256"/>
      <c r="AI810" s="256"/>
      <c r="AJ810" s="256"/>
      <c r="AK810" s="256"/>
      <c r="AL810" s="256"/>
      <c r="AM810" s="256"/>
      <c r="AN810" s="256"/>
      <c r="AO810" s="256"/>
      <c r="AP810" s="256"/>
      <c r="AQ810" s="257"/>
      <c r="AR810" s="256"/>
      <c r="AS810" s="258"/>
      <c r="AT810" s="258"/>
      <c r="AU810" s="258"/>
      <c r="AV810" s="258"/>
      <c r="AW810" s="258"/>
      <c r="AX810" s="258"/>
      <c r="AY810" s="258"/>
      <c r="AZ810" s="259"/>
      <c r="BA810" s="259"/>
      <c r="BB810" s="259"/>
      <c r="BC810" s="259"/>
      <c r="BD810" s="259"/>
      <c r="BE810" s="259"/>
      <c r="BF810" s="259"/>
      <c r="BG810" s="259"/>
      <c r="BH810" s="259"/>
      <c r="BI810" s="259"/>
      <c r="BJ810" s="259"/>
      <c r="BK810" s="259"/>
      <c r="BL810" s="259"/>
      <c r="BM810" s="259"/>
      <c r="BN810" s="259"/>
      <c r="BO810" s="259"/>
    </row>
    <row r="811" spans="1:67">
      <c r="A811" s="222" t="s">
        <v>1480</v>
      </c>
      <c r="B811" s="368">
        <v>310</v>
      </c>
      <c r="C811" s="272"/>
      <c r="D811" s="272"/>
      <c r="E811" s="272"/>
      <c r="F811" s="272"/>
      <c r="G811" s="272"/>
      <c r="H811" s="272"/>
      <c r="I811" s="272"/>
      <c r="J811" s="272"/>
      <c r="K811" s="272"/>
      <c r="L811" s="272"/>
      <c r="M811" s="272"/>
      <c r="N811" s="272"/>
      <c r="O811" s="272"/>
      <c r="P811" s="272"/>
      <c r="Q811" s="272"/>
      <c r="R811" s="272"/>
      <c r="S811" s="272"/>
      <c r="T811" s="272"/>
      <c r="U811" s="272"/>
      <c r="V811" s="272"/>
      <c r="W811" s="272"/>
      <c r="X811" s="272"/>
      <c r="Y811" s="272"/>
      <c r="Z811" s="272"/>
      <c r="AA811" s="272">
        <v>310</v>
      </c>
      <c r="AB811" s="272"/>
      <c r="AC811" s="272"/>
      <c r="AD811" s="272"/>
      <c r="AE811" s="272"/>
      <c r="AF811" s="272"/>
      <c r="AG811" s="272"/>
      <c r="AH811" s="272"/>
      <c r="AI811" s="272"/>
      <c r="AJ811" s="272"/>
      <c r="AK811" s="272"/>
      <c r="AL811" s="272"/>
      <c r="AM811" s="272"/>
      <c r="AN811" s="272"/>
      <c r="AO811" s="272"/>
      <c r="AP811" s="272"/>
      <c r="AQ811" s="273"/>
      <c r="AR811" s="272"/>
    </row>
    <row r="812" spans="1:67" s="265" customFormat="1">
      <c r="A812" s="222" t="s">
        <v>1482</v>
      </c>
      <c r="B812" s="169">
        <v>55</v>
      </c>
      <c r="C812" s="261"/>
      <c r="D812" s="261"/>
      <c r="E812" s="261"/>
      <c r="F812" s="261"/>
      <c r="G812" s="261"/>
      <c r="H812" s="261"/>
      <c r="I812" s="261"/>
      <c r="J812" s="261"/>
      <c r="K812" s="261"/>
      <c r="L812" s="261"/>
      <c r="M812" s="261"/>
      <c r="N812" s="261"/>
      <c r="O812" s="261"/>
      <c r="P812" s="261"/>
      <c r="Q812" s="261"/>
      <c r="R812" s="261"/>
      <c r="S812" s="261"/>
      <c r="T812" s="261"/>
      <c r="U812" s="261"/>
      <c r="V812" s="261"/>
      <c r="W812" s="261"/>
      <c r="X812" s="261"/>
      <c r="Y812" s="261"/>
      <c r="Z812" s="261"/>
      <c r="AA812" s="261"/>
      <c r="AB812" s="261"/>
      <c r="AC812" s="261">
        <v>55</v>
      </c>
      <c r="AD812" s="261"/>
      <c r="AE812" s="261"/>
      <c r="AF812" s="261"/>
      <c r="AG812" s="261"/>
      <c r="AH812" s="261"/>
      <c r="AI812" s="261"/>
      <c r="AJ812" s="261"/>
      <c r="AK812" s="261"/>
      <c r="AL812" s="261"/>
      <c r="AM812" s="261"/>
      <c r="AN812" s="261"/>
      <c r="AO812" s="261"/>
      <c r="AP812" s="261"/>
      <c r="AQ812" s="262"/>
      <c r="AR812" s="261"/>
      <c r="AS812" s="263"/>
      <c r="AT812" s="263"/>
      <c r="AU812" s="263"/>
      <c r="AV812" s="263"/>
      <c r="AW812" s="263"/>
      <c r="AX812" s="263"/>
      <c r="AY812" s="263"/>
      <c r="AZ812" s="264"/>
      <c r="BA812" s="264"/>
      <c r="BB812" s="264"/>
      <c r="BC812" s="264"/>
      <c r="BD812" s="264"/>
      <c r="BE812" s="264"/>
      <c r="BF812" s="264"/>
      <c r="BG812" s="264"/>
      <c r="BH812" s="264"/>
      <c r="BI812" s="264"/>
      <c r="BJ812" s="264"/>
      <c r="BK812" s="264"/>
      <c r="BL812" s="264"/>
      <c r="BM812" s="264"/>
      <c r="BN812" s="264"/>
      <c r="BO812" s="264"/>
    </row>
    <row r="813" spans="1:67">
      <c r="A813" s="222" t="s">
        <v>1477</v>
      </c>
      <c r="B813" s="368">
        <v>6</v>
      </c>
      <c r="C813" s="272"/>
      <c r="D813" s="272"/>
      <c r="E813" s="272"/>
      <c r="F813" s="272"/>
      <c r="G813" s="272"/>
      <c r="H813" s="272"/>
      <c r="I813" s="272"/>
      <c r="J813" s="272"/>
      <c r="K813" s="272"/>
      <c r="L813" s="272"/>
      <c r="M813" s="272"/>
      <c r="N813" s="272"/>
      <c r="O813" s="272"/>
      <c r="P813" s="272"/>
      <c r="Q813" s="272"/>
      <c r="R813" s="272"/>
      <c r="S813" s="272"/>
      <c r="T813" s="272"/>
      <c r="U813" s="272"/>
      <c r="V813" s="272"/>
      <c r="W813" s="272"/>
      <c r="X813" s="272">
        <v>6</v>
      </c>
      <c r="Y813" s="272"/>
      <c r="Z813" s="272"/>
      <c r="AA813" s="272"/>
      <c r="AB813" s="272"/>
      <c r="AC813" s="272"/>
      <c r="AD813" s="272"/>
      <c r="AE813" s="272"/>
      <c r="AF813" s="272"/>
      <c r="AG813" s="272"/>
      <c r="AH813" s="272"/>
      <c r="AI813" s="272"/>
      <c r="AJ813" s="272"/>
      <c r="AK813" s="272"/>
      <c r="AL813" s="272"/>
      <c r="AM813" s="272"/>
      <c r="AN813" s="272"/>
      <c r="AO813" s="272"/>
      <c r="AP813" s="272"/>
      <c r="AQ813" s="273"/>
      <c r="AR813" s="272"/>
    </row>
    <row r="814" spans="1:67">
      <c r="A814" s="222" t="s">
        <v>1917</v>
      </c>
      <c r="B814" s="368">
        <v>15</v>
      </c>
      <c r="C814" s="272"/>
      <c r="D814" s="272"/>
      <c r="E814" s="272"/>
      <c r="F814" s="272"/>
      <c r="G814" s="272"/>
      <c r="H814" s="272"/>
      <c r="I814" s="272"/>
      <c r="J814" s="272"/>
      <c r="K814" s="272"/>
      <c r="L814" s="272"/>
      <c r="M814" s="272"/>
      <c r="N814" s="272"/>
      <c r="O814" s="272"/>
      <c r="P814" s="272"/>
      <c r="Q814" s="272"/>
      <c r="R814" s="272"/>
      <c r="S814" s="272"/>
      <c r="T814" s="272"/>
      <c r="U814" s="272"/>
      <c r="V814" s="272"/>
      <c r="W814" s="272"/>
      <c r="X814" s="272"/>
      <c r="Y814" s="272"/>
      <c r="Z814" s="272"/>
      <c r="AA814" s="272"/>
      <c r="AB814" s="272"/>
      <c r="AC814" s="272"/>
      <c r="AD814" s="272">
        <v>15</v>
      </c>
      <c r="AE814" s="272"/>
      <c r="AF814" s="272"/>
      <c r="AG814" s="272"/>
      <c r="AH814" s="272"/>
      <c r="AI814" s="272"/>
      <c r="AJ814" s="272"/>
      <c r="AK814" s="272"/>
      <c r="AL814" s="272"/>
      <c r="AM814" s="272"/>
      <c r="AN814" s="272"/>
      <c r="AO814" s="272"/>
      <c r="AP814" s="272"/>
      <c r="AQ814" s="273"/>
      <c r="AR814" s="272"/>
    </row>
    <row r="815" spans="1:67" s="260" customFormat="1">
      <c r="A815" s="369" t="s">
        <v>2008</v>
      </c>
      <c r="B815" s="367">
        <v>610</v>
      </c>
      <c r="C815" s="256"/>
      <c r="D815" s="256"/>
      <c r="E815" s="256"/>
      <c r="F815" s="256"/>
      <c r="G815" s="256"/>
      <c r="H815" s="256"/>
      <c r="I815" s="256"/>
      <c r="J815" s="256"/>
      <c r="K815" s="256"/>
      <c r="L815" s="256"/>
      <c r="M815" s="256"/>
      <c r="N815" s="256"/>
      <c r="O815" s="256"/>
      <c r="P815" s="256"/>
      <c r="Q815" s="256"/>
      <c r="R815" s="256"/>
      <c r="S815" s="256"/>
      <c r="T815" s="256"/>
      <c r="U815" s="256"/>
      <c r="V815" s="256"/>
      <c r="W815" s="256"/>
      <c r="X815" s="256"/>
      <c r="Y815" s="256"/>
      <c r="Z815" s="256"/>
      <c r="AA815" s="256"/>
      <c r="AB815" s="256"/>
      <c r="AC815" s="256"/>
      <c r="AD815" s="256"/>
      <c r="AE815" s="256"/>
      <c r="AF815" s="256"/>
      <c r="AG815" s="256"/>
      <c r="AH815" s="256">
        <v>610</v>
      </c>
      <c r="AI815" s="256"/>
      <c r="AJ815" s="256"/>
      <c r="AK815" s="256"/>
      <c r="AL815" s="256"/>
      <c r="AM815" s="256"/>
      <c r="AN815" s="256"/>
      <c r="AO815" s="256"/>
      <c r="AP815" s="256"/>
      <c r="AQ815" s="257"/>
      <c r="AR815" s="256"/>
      <c r="AS815" s="258"/>
      <c r="AT815" s="258"/>
      <c r="AU815" s="258"/>
      <c r="AV815" s="258"/>
      <c r="AW815" s="258"/>
      <c r="AX815" s="258"/>
      <c r="AY815" s="258"/>
      <c r="AZ815" s="259"/>
      <c r="BA815" s="259"/>
      <c r="BB815" s="259"/>
      <c r="BC815" s="259"/>
      <c r="BD815" s="259"/>
      <c r="BE815" s="259"/>
      <c r="BF815" s="259"/>
      <c r="BG815" s="259"/>
      <c r="BH815" s="259"/>
      <c r="BI815" s="259"/>
      <c r="BJ815" s="259"/>
      <c r="BK815" s="259"/>
      <c r="BL815" s="259"/>
      <c r="BM815" s="259"/>
      <c r="BN815" s="259"/>
      <c r="BO815" s="259"/>
    </row>
    <row r="816" spans="1:67">
      <c r="A816" s="370" t="s">
        <v>1487</v>
      </c>
      <c r="B816" s="368">
        <v>610</v>
      </c>
      <c r="C816" s="272"/>
      <c r="D816" s="272"/>
      <c r="E816" s="272"/>
      <c r="F816" s="272"/>
      <c r="G816" s="272"/>
      <c r="H816" s="272"/>
      <c r="I816" s="272"/>
      <c r="J816" s="272"/>
      <c r="K816" s="272"/>
      <c r="L816" s="272"/>
      <c r="M816" s="272"/>
      <c r="N816" s="272"/>
      <c r="O816" s="272"/>
      <c r="P816" s="272"/>
      <c r="Q816" s="272"/>
      <c r="R816" s="272"/>
      <c r="S816" s="272"/>
      <c r="T816" s="272"/>
      <c r="U816" s="272"/>
      <c r="V816" s="272"/>
      <c r="W816" s="272"/>
      <c r="X816" s="272"/>
      <c r="Y816" s="272"/>
      <c r="Z816" s="272"/>
      <c r="AA816" s="272"/>
      <c r="AB816" s="272"/>
      <c r="AC816" s="272"/>
      <c r="AD816" s="272"/>
      <c r="AE816" s="272"/>
      <c r="AF816" s="272"/>
      <c r="AG816" s="272"/>
      <c r="AH816" s="272">
        <v>610</v>
      </c>
      <c r="AI816" s="272"/>
      <c r="AJ816" s="272"/>
      <c r="AK816" s="272"/>
      <c r="AL816" s="272"/>
      <c r="AM816" s="272"/>
      <c r="AN816" s="272"/>
      <c r="AO816" s="272"/>
      <c r="AP816" s="272"/>
      <c r="AQ816" s="273"/>
      <c r="AR816" s="272"/>
    </row>
    <row r="817" spans="1:67" s="260" customFormat="1">
      <c r="A817" s="369" t="s">
        <v>2009</v>
      </c>
      <c r="B817" s="367">
        <v>510</v>
      </c>
      <c r="C817" s="256"/>
      <c r="D817" s="256"/>
      <c r="E817" s="256"/>
      <c r="F817" s="256"/>
      <c r="G817" s="256"/>
      <c r="H817" s="256"/>
      <c r="I817" s="256"/>
      <c r="J817" s="256"/>
      <c r="K817" s="256"/>
      <c r="L817" s="256">
        <v>501</v>
      </c>
      <c r="M817" s="256"/>
      <c r="N817" s="256"/>
      <c r="O817" s="256">
        <v>9</v>
      </c>
      <c r="P817" s="256"/>
      <c r="Q817" s="256"/>
      <c r="R817" s="256"/>
      <c r="S817" s="256"/>
      <c r="T817" s="256"/>
      <c r="U817" s="256"/>
      <c r="V817" s="256"/>
      <c r="W817" s="256"/>
      <c r="X817" s="256"/>
      <c r="Y817" s="256"/>
      <c r="Z817" s="256"/>
      <c r="AA817" s="256"/>
      <c r="AB817" s="256"/>
      <c r="AC817" s="256"/>
      <c r="AD817" s="256"/>
      <c r="AE817" s="256"/>
      <c r="AF817" s="256"/>
      <c r="AG817" s="256"/>
      <c r="AH817" s="256"/>
      <c r="AI817" s="256"/>
      <c r="AJ817" s="256"/>
      <c r="AK817" s="256"/>
      <c r="AL817" s="256"/>
      <c r="AM817" s="256"/>
      <c r="AN817" s="256"/>
      <c r="AO817" s="256"/>
      <c r="AP817" s="256"/>
      <c r="AQ817" s="257"/>
      <c r="AR817" s="256"/>
      <c r="AS817" s="258"/>
      <c r="AT817" s="258"/>
      <c r="AU817" s="258"/>
      <c r="AV817" s="258"/>
      <c r="AW817" s="258"/>
      <c r="AX817" s="258"/>
      <c r="AY817" s="258"/>
      <c r="AZ817" s="259"/>
      <c r="BA817" s="259"/>
      <c r="BB817" s="259"/>
      <c r="BC817" s="259"/>
      <c r="BD817" s="259"/>
      <c r="BE817" s="259"/>
      <c r="BF817" s="259"/>
      <c r="BG817" s="259"/>
      <c r="BH817" s="259"/>
      <c r="BI817" s="259"/>
      <c r="BJ817" s="259"/>
      <c r="BK817" s="259"/>
      <c r="BL817" s="259"/>
      <c r="BM817" s="259"/>
      <c r="BN817" s="259"/>
      <c r="BO817" s="259"/>
    </row>
    <row r="818" spans="1:67">
      <c r="A818" s="370" t="s">
        <v>1465</v>
      </c>
      <c r="B818" s="368">
        <v>501</v>
      </c>
      <c r="C818" s="272"/>
      <c r="D818" s="272"/>
      <c r="E818" s="272"/>
      <c r="F818" s="272"/>
      <c r="G818" s="272"/>
      <c r="H818" s="272"/>
      <c r="I818" s="272"/>
      <c r="J818" s="272"/>
      <c r="K818" s="272"/>
      <c r="L818" s="272">
        <v>501</v>
      </c>
      <c r="M818" s="272"/>
      <c r="N818" s="272"/>
      <c r="O818" s="272">
        <v>9</v>
      </c>
      <c r="P818" s="272"/>
      <c r="Q818" s="272"/>
      <c r="R818" s="272"/>
      <c r="S818" s="272"/>
      <c r="T818" s="272"/>
      <c r="U818" s="272"/>
      <c r="V818" s="272"/>
      <c r="W818" s="272"/>
      <c r="X818" s="272"/>
      <c r="Y818" s="272"/>
      <c r="Z818" s="272"/>
      <c r="AA818" s="272"/>
      <c r="AB818" s="272"/>
      <c r="AC818" s="272"/>
      <c r="AD818" s="272"/>
      <c r="AE818" s="272"/>
      <c r="AF818" s="272"/>
      <c r="AG818" s="272"/>
      <c r="AH818" s="272"/>
      <c r="AI818" s="272"/>
      <c r="AJ818" s="272"/>
      <c r="AK818" s="272"/>
      <c r="AL818" s="272"/>
      <c r="AM818" s="272"/>
      <c r="AN818" s="272"/>
      <c r="AO818" s="272"/>
      <c r="AP818" s="272"/>
      <c r="AQ818" s="273"/>
      <c r="AR818" s="272"/>
    </row>
    <row r="819" spans="1:67">
      <c r="A819" s="370" t="s">
        <v>1739</v>
      </c>
      <c r="B819" s="368">
        <v>9</v>
      </c>
      <c r="C819" s="272"/>
      <c r="D819" s="272"/>
      <c r="E819" s="272"/>
      <c r="F819" s="272"/>
      <c r="G819" s="272"/>
      <c r="H819" s="272"/>
      <c r="I819" s="272"/>
      <c r="J819" s="272"/>
      <c r="K819" s="272"/>
      <c r="L819" s="272"/>
      <c r="M819" s="272"/>
      <c r="N819" s="272"/>
      <c r="O819" s="272"/>
      <c r="P819" s="272"/>
      <c r="Q819" s="272"/>
      <c r="R819" s="272"/>
      <c r="S819" s="272"/>
      <c r="T819" s="272"/>
      <c r="U819" s="272"/>
      <c r="V819" s="272"/>
      <c r="W819" s="272"/>
      <c r="X819" s="272"/>
      <c r="Y819" s="272"/>
      <c r="Z819" s="272"/>
      <c r="AA819" s="272"/>
      <c r="AB819" s="272"/>
      <c r="AC819" s="272"/>
      <c r="AD819" s="272"/>
      <c r="AE819" s="272"/>
      <c r="AF819" s="272"/>
      <c r="AG819" s="272"/>
      <c r="AH819" s="272"/>
      <c r="AI819" s="272"/>
      <c r="AJ819" s="272"/>
      <c r="AK819" s="272"/>
      <c r="AL819" s="272"/>
      <c r="AM819" s="272"/>
      <c r="AN819" s="272"/>
      <c r="AO819" s="272"/>
      <c r="AP819" s="272"/>
      <c r="AQ819" s="273"/>
      <c r="AR819" s="272"/>
    </row>
    <row r="820" spans="1:67" s="260" customFormat="1">
      <c r="A820" s="369" t="s">
        <v>2010</v>
      </c>
      <c r="B820" s="367">
        <v>685</v>
      </c>
      <c r="C820" s="256"/>
      <c r="D820" s="256"/>
      <c r="E820" s="256">
        <v>15</v>
      </c>
      <c r="F820" s="256">
        <v>40</v>
      </c>
      <c r="G820" s="256"/>
      <c r="H820" s="256"/>
      <c r="I820" s="256">
        <v>86</v>
      </c>
      <c r="J820" s="256"/>
      <c r="K820" s="256"/>
      <c r="L820" s="256"/>
      <c r="M820" s="256"/>
      <c r="N820" s="256"/>
      <c r="O820" s="256">
        <v>40</v>
      </c>
      <c r="P820" s="256">
        <v>52</v>
      </c>
      <c r="Q820" s="256">
        <v>15</v>
      </c>
      <c r="R820" s="256">
        <v>29</v>
      </c>
      <c r="S820" s="256">
        <v>28</v>
      </c>
      <c r="T820" s="256"/>
      <c r="U820" s="256">
        <v>34</v>
      </c>
      <c r="V820" s="256"/>
      <c r="W820" s="256"/>
      <c r="X820" s="256"/>
      <c r="Y820" s="256">
        <v>39</v>
      </c>
      <c r="Z820" s="256">
        <v>29</v>
      </c>
      <c r="AA820" s="256"/>
      <c r="AB820" s="256"/>
      <c r="AC820" s="256">
        <v>5</v>
      </c>
      <c r="AD820" s="256"/>
      <c r="AE820" s="256">
        <v>29</v>
      </c>
      <c r="AF820" s="256"/>
      <c r="AG820" s="256">
        <v>33</v>
      </c>
      <c r="AH820" s="256">
        <v>15</v>
      </c>
      <c r="AI820" s="256">
        <v>39</v>
      </c>
      <c r="AJ820" s="256">
        <v>49</v>
      </c>
      <c r="AK820" s="256"/>
      <c r="AL820" s="256">
        <v>29</v>
      </c>
      <c r="AM820" s="256"/>
      <c r="AN820" s="256"/>
      <c r="AO820" s="256">
        <v>39</v>
      </c>
      <c r="AP820" s="256"/>
      <c r="AQ820" s="257"/>
      <c r="AR820" s="256">
        <v>40</v>
      </c>
      <c r="AS820" s="258"/>
      <c r="AT820" s="258"/>
      <c r="AU820" s="258"/>
      <c r="AV820" s="258"/>
      <c r="AW820" s="258"/>
      <c r="AX820" s="258"/>
      <c r="AY820" s="258"/>
      <c r="AZ820" s="259"/>
      <c r="BA820" s="259"/>
      <c r="BB820" s="259"/>
      <c r="BC820" s="259"/>
      <c r="BD820" s="259"/>
      <c r="BE820" s="259"/>
      <c r="BF820" s="259"/>
      <c r="BG820" s="259"/>
      <c r="BH820" s="259"/>
      <c r="BI820" s="259"/>
      <c r="BJ820" s="259"/>
      <c r="BK820" s="259"/>
      <c r="BL820" s="259"/>
      <c r="BM820" s="259"/>
      <c r="BN820" s="259"/>
      <c r="BO820" s="259"/>
    </row>
    <row r="821" spans="1:67" s="265" customFormat="1">
      <c r="A821" s="302" t="s">
        <v>2011</v>
      </c>
      <c r="B821" s="169">
        <v>40</v>
      </c>
      <c r="C821" s="261"/>
      <c r="D821" s="261"/>
      <c r="E821" s="261"/>
      <c r="F821" s="261"/>
      <c r="G821" s="261"/>
      <c r="H821" s="261"/>
      <c r="I821" s="261"/>
      <c r="J821" s="261"/>
      <c r="K821" s="261"/>
      <c r="L821" s="261"/>
      <c r="M821" s="261"/>
      <c r="N821" s="261"/>
      <c r="O821" s="261"/>
      <c r="P821" s="261"/>
      <c r="Q821" s="261"/>
      <c r="R821" s="261"/>
      <c r="S821" s="261"/>
      <c r="T821" s="261"/>
      <c r="U821" s="261"/>
      <c r="V821" s="261"/>
      <c r="W821" s="261"/>
      <c r="X821" s="261"/>
      <c r="Y821" s="261"/>
      <c r="Z821" s="261"/>
      <c r="AA821" s="261"/>
      <c r="AB821" s="261"/>
      <c r="AC821" s="261"/>
      <c r="AD821" s="261"/>
      <c r="AE821" s="261"/>
      <c r="AF821" s="261"/>
      <c r="AG821" s="261"/>
      <c r="AH821" s="261"/>
      <c r="AI821" s="261"/>
      <c r="AJ821" s="261"/>
      <c r="AK821" s="261"/>
      <c r="AL821" s="261"/>
      <c r="AM821" s="261"/>
      <c r="AN821" s="261"/>
      <c r="AO821" s="261"/>
      <c r="AP821" s="261"/>
      <c r="AQ821" s="262"/>
      <c r="AR821" s="261">
        <v>40</v>
      </c>
      <c r="AS821" s="263"/>
      <c r="AT821" s="263"/>
      <c r="AU821" s="263"/>
      <c r="AV821" s="263"/>
      <c r="AW821" s="263"/>
      <c r="AX821" s="263"/>
      <c r="AY821" s="263"/>
      <c r="AZ821" s="264"/>
      <c r="BA821" s="264"/>
      <c r="BB821" s="264"/>
      <c r="BC821" s="264"/>
      <c r="BD821" s="264"/>
      <c r="BE821" s="264"/>
      <c r="BF821" s="264"/>
      <c r="BG821" s="264"/>
      <c r="BH821" s="264"/>
      <c r="BI821" s="264"/>
      <c r="BJ821" s="264"/>
      <c r="BK821" s="264"/>
      <c r="BL821" s="264"/>
      <c r="BM821" s="264"/>
      <c r="BN821" s="264"/>
      <c r="BO821" s="264"/>
    </row>
    <row r="822" spans="1:67" s="265" customFormat="1">
      <c r="A822" s="302" t="s">
        <v>1458</v>
      </c>
      <c r="B822" s="169">
        <v>15</v>
      </c>
      <c r="C822" s="261"/>
      <c r="D822" s="261"/>
      <c r="E822" s="261">
        <v>15</v>
      </c>
      <c r="F822" s="261"/>
      <c r="G822" s="261"/>
      <c r="H822" s="261"/>
      <c r="I822" s="261"/>
      <c r="J822" s="261"/>
      <c r="K822" s="261"/>
      <c r="L822" s="261"/>
      <c r="M822" s="261"/>
      <c r="N822" s="261"/>
      <c r="O822" s="261"/>
      <c r="P822" s="261"/>
      <c r="Q822" s="261"/>
      <c r="R822" s="261"/>
      <c r="S822" s="261"/>
      <c r="T822" s="261"/>
      <c r="U822" s="261"/>
      <c r="V822" s="261"/>
      <c r="W822" s="261"/>
      <c r="X822" s="261"/>
      <c r="Y822" s="261"/>
      <c r="Z822" s="261"/>
      <c r="AA822" s="261"/>
      <c r="AB822" s="261"/>
      <c r="AC822" s="261"/>
      <c r="AD822" s="261"/>
      <c r="AE822" s="261"/>
      <c r="AF822" s="261"/>
      <c r="AG822" s="261"/>
      <c r="AH822" s="261"/>
      <c r="AI822" s="261"/>
      <c r="AJ822" s="261"/>
      <c r="AK822" s="261"/>
      <c r="AL822" s="261"/>
      <c r="AM822" s="261"/>
      <c r="AN822" s="261"/>
      <c r="AO822" s="261"/>
      <c r="AP822" s="261"/>
      <c r="AQ822" s="262"/>
      <c r="AR822" s="261"/>
      <c r="AS822" s="263"/>
      <c r="AT822" s="263"/>
      <c r="AU822" s="263"/>
      <c r="AV822" s="263"/>
      <c r="AW822" s="263"/>
      <c r="AX822" s="263"/>
      <c r="AY822" s="263"/>
      <c r="AZ822" s="264"/>
      <c r="BA822" s="264"/>
      <c r="BB822" s="264"/>
      <c r="BC822" s="264"/>
      <c r="BD822" s="264"/>
      <c r="BE822" s="264"/>
      <c r="BF822" s="264"/>
      <c r="BG822" s="264"/>
      <c r="BH822" s="264"/>
      <c r="BI822" s="264"/>
      <c r="BJ822" s="264"/>
      <c r="BK822" s="264"/>
      <c r="BL822" s="264"/>
      <c r="BM822" s="264"/>
      <c r="BN822" s="264"/>
      <c r="BO822" s="264"/>
    </row>
    <row r="823" spans="1:67" s="265" customFormat="1">
      <c r="A823" s="302" t="s">
        <v>2003</v>
      </c>
      <c r="B823" s="169">
        <v>39</v>
      </c>
      <c r="C823" s="261"/>
      <c r="D823" s="261"/>
      <c r="E823" s="261"/>
      <c r="F823" s="261"/>
      <c r="G823" s="261"/>
      <c r="H823" s="261"/>
      <c r="I823" s="261"/>
      <c r="J823" s="261"/>
      <c r="K823" s="261"/>
      <c r="L823" s="261"/>
      <c r="M823" s="261"/>
      <c r="N823" s="261"/>
      <c r="O823" s="261"/>
      <c r="P823" s="261"/>
      <c r="Q823" s="261"/>
      <c r="R823" s="261"/>
      <c r="S823" s="261"/>
      <c r="T823" s="261"/>
      <c r="U823" s="261"/>
      <c r="V823" s="261"/>
      <c r="W823" s="261"/>
      <c r="X823" s="261"/>
      <c r="Y823" s="261">
        <v>39</v>
      </c>
      <c r="Z823" s="261"/>
      <c r="AA823" s="261"/>
      <c r="AB823" s="261"/>
      <c r="AC823" s="261"/>
      <c r="AD823" s="261"/>
      <c r="AE823" s="261"/>
      <c r="AF823" s="261"/>
      <c r="AG823" s="261"/>
      <c r="AH823" s="261"/>
      <c r="AI823" s="261"/>
      <c r="AJ823" s="261"/>
      <c r="AK823" s="261"/>
      <c r="AL823" s="261"/>
      <c r="AM823" s="261"/>
      <c r="AN823" s="261"/>
      <c r="AO823" s="261"/>
      <c r="AP823" s="261"/>
      <c r="AQ823" s="262"/>
      <c r="AR823" s="261"/>
      <c r="AS823" s="263"/>
      <c r="AT823" s="263"/>
      <c r="AU823" s="263"/>
      <c r="AV823" s="263"/>
      <c r="AW823" s="263"/>
      <c r="AX823" s="263"/>
      <c r="AY823" s="263"/>
      <c r="AZ823" s="264"/>
      <c r="BA823" s="264"/>
      <c r="BB823" s="264"/>
      <c r="BC823" s="264"/>
      <c r="BD823" s="264"/>
      <c r="BE823" s="264"/>
      <c r="BF823" s="264"/>
      <c r="BG823" s="264"/>
      <c r="BH823" s="264"/>
      <c r="BI823" s="264"/>
      <c r="BJ823" s="264"/>
      <c r="BK823" s="264"/>
      <c r="BL823" s="264"/>
      <c r="BM823" s="264"/>
      <c r="BN823" s="264"/>
      <c r="BO823" s="264"/>
    </row>
    <row r="824" spans="1:67" s="265" customFormat="1">
      <c r="A824" s="302" t="s">
        <v>1479</v>
      </c>
      <c r="B824" s="169">
        <v>29</v>
      </c>
      <c r="C824" s="261"/>
      <c r="D824" s="261"/>
      <c r="E824" s="261"/>
      <c r="F824" s="261"/>
      <c r="G824" s="261"/>
      <c r="H824" s="261"/>
      <c r="I824" s="261"/>
      <c r="J824" s="261"/>
      <c r="K824" s="261"/>
      <c r="L824" s="261"/>
      <c r="M824" s="261"/>
      <c r="N824" s="261"/>
      <c r="O824" s="261"/>
      <c r="P824" s="261"/>
      <c r="Q824" s="261"/>
      <c r="R824" s="261"/>
      <c r="S824" s="261"/>
      <c r="T824" s="261"/>
      <c r="U824" s="261"/>
      <c r="V824" s="261"/>
      <c r="W824" s="261"/>
      <c r="X824" s="261"/>
      <c r="Y824" s="261"/>
      <c r="Z824" s="261">
        <v>29</v>
      </c>
      <c r="AA824" s="261"/>
      <c r="AB824" s="261"/>
      <c r="AC824" s="261"/>
      <c r="AD824" s="261"/>
      <c r="AE824" s="261"/>
      <c r="AF824" s="261"/>
      <c r="AG824" s="261"/>
      <c r="AH824" s="261"/>
      <c r="AI824" s="261"/>
      <c r="AJ824" s="261"/>
      <c r="AK824" s="261"/>
      <c r="AL824" s="261"/>
      <c r="AM824" s="261"/>
      <c r="AN824" s="261"/>
      <c r="AO824" s="261"/>
      <c r="AP824" s="261"/>
      <c r="AQ824" s="262"/>
      <c r="AR824" s="261"/>
      <c r="AS824" s="263"/>
      <c r="AT824" s="263"/>
      <c r="AU824" s="263"/>
      <c r="AV824" s="263"/>
      <c r="AW824" s="263"/>
      <c r="AX824" s="263"/>
      <c r="AY824" s="263"/>
      <c r="AZ824" s="264"/>
      <c r="BA824" s="264"/>
      <c r="BB824" s="264"/>
      <c r="BC824" s="264"/>
      <c r="BD824" s="264"/>
      <c r="BE824" s="264"/>
      <c r="BF824" s="264"/>
      <c r="BG824" s="264"/>
      <c r="BH824" s="264"/>
      <c r="BI824" s="264"/>
      <c r="BJ824" s="264"/>
      <c r="BK824" s="264"/>
      <c r="BL824" s="264"/>
      <c r="BM824" s="264"/>
      <c r="BN824" s="264"/>
      <c r="BO824" s="264"/>
    </row>
    <row r="825" spans="1:67" s="265" customFormat="1">
      <c r="A825" s="302" t="s">
        <v>1480</v>
      </c>
      <c r="B825" s="169">
        <v>5</v>
      </c>
      <c r="C825" s="261"/>
      <c r="D825" s="261"/>
      <c r="E825" s="261"/>
      <c r="F825" s="261"/>
      <c r="G825" s="261"/>
      <c r="H825" s="261"/>
      <c r="I825" s="261"/>
      <c r="J825" s="261"/>
      <c r="K825" s="261"/>
      <c r="L825" s="261"/>
      <c r="M825" s="261"/>
      <c r="N825" s="261"/>
      <c r="O825" s="261"/>
      <c r="P825" s="261"/>
      <c r="Q825" s="261"/>
      <c r="R825" s="261"/>
      <c r="S825" s="261"/>
      <c r="T825" s="261"/>
      <c r="U825" s="261"/>
      <c r="V825" s="261"/>
      <c r="W825" s="261"/>
      <c r="X825" s="261"/>
      <c r="Y825" s="261"/>
      <c r="Z825" s="261"/>
      <c r="AA825" s="261"/>
      <c r="AB825" s="261"/>
      <c r="AC825" s="261">
        <v>5</v>
      </c>
      <c r="AD825" s="261"/>
      <c r="AE825" s="261"/>
      <c r="AF825" s="261"/>
      <c r="AG825" s="261"/>
      <c r="AH825" s="261"/>
      <c r="AI825" s="261"/>
      <c r="AJ825" s="261"/>
      <c r="AK825" s="261"/>
      <c r="AL825" s="261"/>
      <c r="AM825" s="261"/>
      <c r="AN825" s="261"/>
      <c r="AO825" s="261"/>
      <c r="AP825" s="261"/>
      <c r="AQ825" s="262"/>
      <c r="AR825" s="261"/>
      <c r="AS825" s="263"/>
      <c r="AT825" s="263"/>
      <c r="AU825" s="263"/>
      <c r="AV825" s="263"/>
      <c r="AW825" s="263"/>
      <c r="AX825" s="263"/>
      <c r="AY825" s="263"/>
      <c r="AZ825" s="264"/>
      <c r="BA825" s="264"/>
      <c r="BB825" s="264"/>
      <c r="BC825" s="264"/>
      <c r="BD825" s="264"/>
      <c r="BE825" s="264"/>
      <c r="BF825" s="264"/>
      <c r="BG825" s="264"/>
      <c r="BH825" s="264"/>
      <c r="BI825" s="264"/>
      <c r="BJ825" s="264"/>
      <c r="BK825" s="264"/>
      <c r="BL825" s="264"/>
      <c r="BM825" s="264"/>
      <c r="BN825" s="264"/>
      <c r="BO825" s="264"/>
    </row>
    <row r="826" spans="1:67" s="265" customFormat="1">
      <c r="A826" s="302" t="s">
        <v>1462</v>
      </c>
      <c r="B826" s="169">
        <v>86</v>
      </c>
      <c r="C826" s="261"/>
      <c r="D826" s="261"/>
      <c r="E826" s="261"/>
      <c r="F826" s="261"/>
      <c r="G826" s="261"/>
      <c r="H826" s="261"/>
      <c r="I826" s="261">
        <v>86</v>
      </c>
      <c r="J826" s="261"/>
      <c r="K826" s="261"/>
      <c r="L826" s="261"/>
      <c r="M826" s="261"/>
      <c r="N826" s="261"/>
      <c r="O826" s="261"/>
      <c r="P826" s="261"/>
      <c r="Q826" s="261"/>
      <c r="R826" s="261"/>
      <c r="S826" s="261"/>
      <c r="T826" s="261"/>
      <c r="U826" s="261"/>
      <c r="V826" s="261"/>
      <c r="W826" s="261"/>
      <c r="X826" s="261"/>
      <c r="Y826" s="261"/>
      <c r="Z826" s="261"/>
      <c r="AA826" s="261"/>
      <c r="AB826" s="261"/>
      <c r="AC826" s="261"/>
      <c r="AD826" s="261"/>
      <c r="AE826" s="261"/>
      <c r="AF826" s="261"/>
      <c r="AG826" s="261"/>
      <c r="AH826" s="261"/>
      <c r="AI826" s="261"/>
      <c r="AJ826" s="261"/>
      <c r="AK826" s="261"/>
      <c r="AL826" s="261"/>
      <c r="AM826" s="261"/>
      <c r="AN826" s="261"/>
      <c r="AO826" s="261"/>
      <c r="AP826" s="261"/>
      <c r="AQ826" s="262"/>
      <c r="AR826" s="261"/>
      <c r="AS826" s="263"/>
      <c r="AT826" s="263"/>
      <c r="AU826" s="263"/>
      <c r="AV826" s="263"/>
      <c r="AW826" s="263"/>
      <c r="AX826" s="263"/>
      <c r="AY826" s="263"/>
      <c r="AZ826" s="264"/>
      <c r="BA826" s="264"/>
      <c r="BB826" s="264"/>
      <c r="BC826" s="264"/>
      <c r="BD826" s="264"/>
      <c r="BE826" s="264"/>
      <c r="BF826" s="264"/>
      <c r="BG826" s="264"/>
      <c r="BH826" s="264"/>
      <c r="BI826" s="264"/>
      <c r="BJ826" s="264"/>
      <c r="BK826" s="264"/>
      <c r="BL826" s="264"/>
      <c r="BM826" s="264"/>
      <c r="BN826" s="264"/>
      <c r="BO826" s="264"/>
    </row>
    <row r="827" spans="1:67" s="265" customFormat="1">
      <c r="A827" s="302" t="s">
        <v>1792</v>
      </c>
      <c r="B827" s="169">
        <v>39</v>
      </c>
      <c r="C827" s="261"/>
      <c r="D827" s="261"/>
      <c r="E827" s="261"/>
      <c r="F827" s="261"/>
      <c r="G827" s="261"/>
      <c r="H827" s="261"/>
      <c r="I827" s="261"/>
      <c r="J827" s="261"/>
      <c r="K827" s="261"/>
      <c r="L827" s="261"/>
      <c r="M827" s="261"/>
      <c r="N827" s="261"/>
      <c r="O827" s="261"/>
      <c r="P827" s="261"/>
      <c r="Q827" s="261"/>
      <c r="R827" s="261"/>
      <c r="S827" s="261"/>
      <c r="T827" s="261"/>
      <c r="U827" s="261"/>
      <c r="V827" s="261"/>
      <c r="W827" s="261"/>
      <c r="X827" s="261"/>
      <c r="Y827" s="261"/>
      <c r="Z827" s="261"/>
      <c r="AA827" s="261"/>
      <c r="AB827" s="261"/>
      <c r="AC827" s="261"/>
      <c r="AD827" s="261"/>
      <c r="AE827" s="261"/>
      <c r="AF827" s="261"/>
      <c r="AG827" s="261"/>
      <c r="AH827" s="261"/>
      <c r="AI827" s="261">
        <v>39</v>
      </c>
      <c r="AJ827" s="261"/>
      <c r="AK827" s="261"/>
      <c r="AL827" s="261"/>
      <c r="AM827" s="261"/>
      <c r="AN827" s="261"/>
      <c r="AO827" s="261"/>
      <c r="AP827" s="261"/>
      <c r="AQ827" s="262"/>
      <c r="AR827" s="261"/>
      <c r="AS827" s="263"/>
      <c r="AT827" s="263"/>
      <c r="AU827" s="263"/>
      <c r="AV827" s="263"/>
      <c r="AW827" s="263"/>
      <c r="AX827" s="263"/>
      <c r="AY827" s="263"/>
      <c r="AZ827" s="264"/>
      <c r="BA827" s="264"/>
      <c r="BB827" s="264"/>
      <c r="BC827" s="264"/>
      <c r="BD827" s="264"/>
      <c r="BE827" s="264"/>
      <c r="BF827" s="264"/>
      <c r="BG827" s="264"/>
      <c r="BH827" s="264"/>
      <c r="BI827" s="264"/>
      <c r="BJ827" s="264"/>
      <c r="BK827" s="264"/>
      <c r="BL827" s="264"/>
      <c r="BM827" s="264"/>
      <c r="BN827" s="264"/>
      <c r="BO827" s="264"/>
    </row>
    <row r="828" spans="1:67" s="265" customFormat="1">
      <c r="A828" s="302" t="s">
        <v>1926</v>
      </c>
      <c r="B828" s="169">
        <v>15</v>
      </c>
      <c r="C828" s="261"/>
      <c r="D828" s="261"/>
      <c r="E828" s="261"/>
      <c r="F828" s="261"/>
      <c r="G828" s="261"/>
      <c r="H828" s="261"/>
      <c r="I828" s="261"/>
      <c r="J828" s="261"/>
      <c r="K828" s="261"/>
      <c r="L828" s="261"/>
      <c r="M828" s="261"/>
      <c r="N828" s="261"/>
      <c r="O828" s="261"/>
      <c r="P828" s="261"/>
      <c r="Q828" s="261"/>
      <c r="R828" s="261"/>
      <c r="S828" s="261"/>
      <c r="T828" s="261"/>
      <c r="U828" s="261"/>
      <c r="V828" s="261"/>
      <c r="W828" s="261"/>
      <c r="X828" s="261"/>
      <c r="Y828" s="261"/>
      <c r="Z828" s="261"/>
      <c r="AA828" s="261"/>
      <c r="AB828" s="261"/>
      <c r="AC828" s="261"/>
      <c r="AD828" s="261"/>
      <c r="AE828" s="261"/>
      <c r="AF828" s="261"/>
      <c r="AG828" s="261"/>
      <c r="AH828" s="261">
        <v>15</v>
      </c>
      <c r="AI828" s="261"/>
      <c r="AJ828" s="261"/>
      <c r="AK828" s="261"/>
      <c r="AL828" s="261"/>
      <c r="AM828" s="261"/>
      <c r="AN828" s="261"/>
      <c r="AO828" s="261"/>
      <c r="AP828" s="261"/>
      <c r="AQ828" s="262"/>
      <c r="AR828" s="261"/>
      <c r="AS828" s="263"/>
      <c r="AT828" s="263"/>
      <c r="AU828" s="263"/>
      <c r="AV828" s="263"/>
      <c r="AW828" s="263"/>
      <c r="AX828" s="263"/>
      <c r="AY828" s="263"/>
      <c r="AZ828" s="264"/>
      <c r="BA828" s="264"/>
      <c r="BB828" s="264"/>
      <c r="BC828" s="264"/>
      <c r="BD828" s="264"/>
      <c r="BE828" s="264"/>
      <c r="BF828" s="264"/>
      <c r="BG828" s="264"/>
      <c r="BH828" s="264"/>
      <c r="BI828" s="264"/>
      <c r="BJ828" s="264"/>
      <c r="BK828" s="264"/>
      <c r="BL828" s="264"/>
      <c r="BM828" s="264"/>
      <c r="BN828" s="264"/>
      <c r="BO828" s="264"/>
    </row>
    <row r="829" spans="1:67" s="265" customFormat="1">
      <c r="A829" s="302" t="s">
        <v>1787</v>
      </c>
      <c r="B829" s="169">
        <v>33</v>
      </c>
      <c r="C829" s="261"/>
      <c r="D829" s="261"/>
      <c r="E829" s="261"/>
      <c r="F829" s="261"/>
      <c r="G829" s="261"/>
      <c r="H829" s="261"/>
      <c r="I829" s="261"/>
      <c r="J829" s="261"/>
      <c r="K829" s="261"/>
      <c r="L829" s="261"/>
      <c r="M829" s="261"/>
      <c r="N829" s="261"/>
      <c r="O829" s="261"/>
      <c r="P829" s="261"/>
      <c r="Q829" s="261"/>
      <c r="R829" s="261"/>
      <c r="S829" s="261"/>
      <c r="T829" s="261"/>
      <c r="U829" s="261"/>
      <c r="V829" s="261"/>
      <c r="W829" s="261"/>
      <c r="X829" s="261"/>
      <c r="Y829" s="261"/>
      <c r="Z829" s="261"/>
      <c r="AA829" s="261"/>
      <c r="AB829" s="261"/>
      <c r="AC829" s="261"/>
      <c r="AD829" s="261"/>
      <c r="AE829" s="261"/>
      <c r="AF829" s="261"/>
      <c r="AG829" s="261">
        <v>33</v>
      </c>
      <c r="AH829" s="261"/>
      <c r="AI829" s="261"/>
      <c r="AJ829" s="261"/>
      <c r="AK829" s="261"/>
      <c r="AL829" s="261"/>
      <c r="AM829" s="261"/>
      <c r="AN829" s="261"/>
      <c r="AO829" s="261"/>
      <c r="AP829" s="261"/>
      <c r="AQ829" s="262"/>
      <c r="AR829" s="261"/>
      <c r="AS829" s="263"/>
      <c r="AT829" s="263"/>
      <c r="AU829" s="263"/>
      <c r="AV829" s="263"/>
      <c r="AW829" s="263"/>
      <c r="AX829" s="263"/>
      <c r="AY829" s="263"/>
      <c r="AZ829" s="264"/>
      <c r="BA829" s="264"/>
      <c r="BB829" s="264"/>
      <c r="BC829" s="264"/>
      <c r="BD829" s="264"/>
      <c r="BE829" s="264"/>
      <c r="BF829" s="264"/>
      <c r="BG829" s="264"/>
      <c r="BH829" s="264"/>
      <c r="BI829" s="264"/>
      <c r="BJ829" s="264"/>
      <c r="BK829" s="264"/>
      <c r="BL829" s="264"/>
      <c r="BM829" s="264"/>
      <c r="BN829" s="264"/>
      <c r="BO829" s="264"/>
    </row>
    <row r="830" spans="1:67" s="265" customFormat="1">
      <c r="A830" s="302" t="s">
        <v>1459</v>
      </c>
      <c r="B830" s="169">
        <v>40</v>
      </c>
      <c r="C830" s="261"/>
      <c r="D830" s="261"/>
      <c r="E830" s="261"/>
      <c r="F830" s="261">
        <v>40</v>
      </c>
      <c r="G830" s="261"/>
      <c r="H830" s="261"/>
      <c r="I830" s="261"/>
      <c r="J830" s="261"/>
      <c r="K830" s="261"/>
      <c r="L830" s="261"/>
      <c r="M830" s="261"/>
      <c r="N830" s="261"/>
      <c r="O830" s="261"/>
      <c r="P830" s="261"/>
      <c r="Q830" s="261"/>
      <c r="R830" s="261"/>
      <c r="S830" s="261"/>
      <c r="T830" s="261"/>
      <c r="U830" s="261"/>
      <c r="V830" s="261"/>
      <c r="W830" s="261"/>
      <c r="X830" s="261"/>
      <c r="Y830" s="261"/>
      <c r="Z830" s="261"/>
      <c r="AA830" s="261"/>
      <c r="AB830" s="261"/>
      <c r="AC830" s="261"/>
      <c r="AD830" s="261"/>
      <c r="AE830" s="261"/>
      <c r="AF830" s="261"/>
      <c r="AG830" s="261"/>
      <c r="AH830" s="261"/>
      <c r="AI830" s="261"/>
      <c r="AJ830" s="261"/>
      <c r="AK830" s="261"/>
      <c r="AL830" s="261"/>
      <c r="AM830" s="261"/>
      <c r="AN830" s="261"/>
      <c r="AO830" s="261"/>
      <c r="AP830" s="261"/>
      <c r="AQ830" s="262"/>
      <c r="AR830" s="261"/>
      <c r="AS830" s="263"/>
      <c r="AT830" s="263"/>
      <c r="AU830" s="263"/>
      <c r="AV830" s="263"/>
      <c r="AW830" s="263"/>
      <c r="AX830" s="263"/>
      <c r="AY830" s="263"/>
      <c r="AZ830" s="264"/>
      <c r="BA830" s="264"/>
      <c r="BB830" s="264"/>
      <c r="BC830" s="264"/>
      <c r="BD830" s="264"/>
      <c r="BE830" s="264"/>
      <c r="BF830" s="264"/>
      <c r="BG830" s="264"/>
      <c r="BH830" s="264"/>
      <c r="BI830" s="264"/>
      <c r="BJ830" s="264"/>
      <c r="BK830" s="264"/>
      <c r="BL830" s="264"/>
      <c r="BM830" s="264"/>
      <c r="BN830" s="264"/>
      <c r="BO830" s="264"/>
    </row>
    <row r="831" spans="1:67" s="265" customFormat="1">
      <c r="A831" s="302" t="s">
        <v>2012</v>
      </c>
      <c r="B831" s="169">
        <v>29</v>
      </c>
      <c r="C831" s="261"/>
      <c r="D831" s="261"/>
      <c r="E831" s="261"/>
      <c r="F831" s="261"/>
      <c r="G831" s="261"/>
      <c r="H831" s="261"/>
      <c r="I831" s="261"/>
      <c r="J831" s="261"/>
      <c r="K831" s="261"/>
      <c r="L831" s="261"/>
      <c r="M831" s="261"/>
      <c r="N831" s="261"/>
      <c r="O831" s="261"/>
      <c r="P831" s="261"/>
      <c r="Q831" s="261"/>
      <c r="R831" s="261"/>
      <c r="S831" s="261"/>
      <c r="T831" s="261"/>
      <c r="U831" s="261"/>
      <c r="V831" s="261"/>
      <c r="W831" s="261"/>
      <c r="X831" s="261"/>
      <c r="Y831" s="261"/>
      <c r="Z831" s="261"/>
      <c r="AA831" s="261"/>
      <c r="AB831" s="261"/>
      <c r="AC831" s="261"/>
      <c r="AD831" s="261"/>
      <c r="AE831" s="261"/>
      <c r="AF831" s="261"/>
      <c r="AG831" s="261"/>
      <c r="AH831" s="261"/>
      <c r="AI831" s="261"/>
      <c r="AJ831" s="261"/>
      <c r="AK831" s="261"/>
      <c r="AL831" s="261">
        <v>29</v>
      </c>
      <c r="AM831" s="261"/>
      <c r="AN831" s="261"/>
      <c r="AO831" s="261"/>
      <c r="AP831" s="261"/>
      <c r="AQ831" s="262"/>
      <c r="AR831" s="261"/>
      <c r="AS831" s="263"/>
      <c r="AT831" s="263"/>
      <c r="AU831" s="263"/>
      <c r="AV831" s="263"/>
      <c r="AW831" s="263"/>
      <c r="AX831" s="263"/>
      <c r="AY831" s="263"/>
      <c r="AZ831" s="264"/>
      <c r="BA831" s="264"/>
      <c r="BB831" s="264"/>
      <c r="BC831" s="264"/>
      <c r="BD831" s="264"/>
      <c r="BE831" s="264"/>
      <c r="BF831" s="264"/>
      <c r="BG831" s="264"/>
      <c r="BH831" s="264"/>
      <c r="BI831" s="264"/>
      <c r="BJ831" s="264"/>
      <c r="BK831" s="264"/>
      <c r="BL831" s="264"/>
      <c r="BM831" s="264"/>
      <c r="BN831" s="264"/>
      <c r="BO831" s="264"/>
    </row>
    <row r="832" spans="1:67" s="265" customFormat="1">
      <c r="A832" s="302" t="s">
        <v>1739</v>
      </c>
      <c r="B832" s="169">
        <v>40</v>
      </c>
      <c r="C832" s="261"/>
      <c r="D832" s="261"/>
      <c r="E832" s="261"/>
      <c r="F832" s="261"/>
      <c r="G832" s="261"/>
      <c r="H832" s="261"/>
      <c r="I832" s="261"/>
      <c r="J832" s="261"/>
      <c r="K832" s="261"/>
      <c r="L832" s="261"/>
      <c r="M832" s="261"/>
      <c r="N832" s="261"/>
      <c r="O832" s="261">
        <v>40</v>
      </c>
      <c r="P832" s="261"/>
      <c r="Q832" s="261"/>
      <c r="R832" s="261"/>
      <c r="S832" s="261"/>
      <c r="T832" s="261"/>
      <c r="U832" s="261"/>
      <c r="V832" s="261"/>
      <c r="W832" s="261"/>
      <c r="X832" s="261"/>
      <c r="Y832" s="261"/>
      <c r="Z832" s="261"/>
      <c r="AA832" s="261"/>
      <c r="AB832" s="261"/>
      <c r="AC832" s="261"/>
      <c r="AD832" s="261"/>
      <c r="AE832" s="261"/>
      <c r="AF832" s="261"/>
      <c r="AG832" s="261"/>
      <c r="AH832" s="261"/>
      <c r="AI832" s="261"/>
      <c r="AJ832" s="261"/>
      <c r="AK832" s="261"/>
      <c r="AL832" s="261"/>
      <c r="AM832" s="261"/>
      <c r="AN832" s="261"/>
      <c r="AO832" s="261"/>
      <c r="AP832" s="261"/>
      <c r="AQ832" s="262"/>
      <c r="AR832" s="261"/>
      <c r="AS832" s="263"/>
      <c r="AT832" s="263"/>
      <c r="AU832" s="263"/>
      <c r="AV832" s="263"/>
      <c r="AW832" s="263"/>
      <c r="AX832" s="263"/>
      <c r="AY832" s="263"/>
      <c r="AZ832" s="264"/>
      <c r="BA832" s="264"/>
      <c r="BB832" s="264"/>
      <c r="BC832" s="264"/>
      <c r="BD832" s="264"/>
      <c r="BE832" s="264"/>
      <c r="BF832" s="264"/>
      <c r="BG832" s="264"/>
      <c r="BH832" s="264"/>
      <c r="BI832" s="264"/>
      <c r="BJ832" s="264"/>
      <c r="BK832" s="264"/>
      <c r="BL832" s="264"/>
      <c r="BM832" s="264"/>
      <c r="BN832" s="264"/>
      <c r="BO832" s="264"/>
    </row>
    <row r="833" spans="1:67" s="265" customFormat="1">
      <c r="A833" s="302" t="s">
        <v>1893</v>
      </c>
      <c r="B833" s="169">
        <v>29</v>
      </c>
      <c r="C833" s="261"/>
      <c r="D833" s="261"/>
      <c r="E833" s="261"/>
      <c r="F833" s="261"/>
      <c r="G833" s="261"/>
      <c r="H833" s="261"/>
      <c r="I833" s="261"/>
      <c r="J833" s="261"/>
      <c r="K833" s="261"/>
      <c r="L833" s="261"/>
      <c r="M833" s="261"/>
      <c r="N833" s="261"/>
      <c r="O833" s="261"/>
      <c r="P833" s="261"/>
      <c r="Q833" s="261"/>
      <c r="R833" s="261"/>
      <c r="S833" s="261"/>
      <c r="T833" s="261"/>
      <c r="U833" s="261"/>
      <c r="V833" s="261"/>
      <c r="W833" s="261"/>
      <c r="X833" s="261"/>
      <c r="Y833" s="261"/>
      <c r="Z833" s="261"/>
      <c r="AA833" s="261"/>
      <c r="AB833" s="261"/>
      <c r="AC833" s="261"/>
      <c r="AD833" s="261"/>
      <c r="AE833" s="261">
        <v>29</v>
      </c>
      <c r="AF833" s="261"/>
      <c r="AG833" s="261"/>
      <c r="AH833" s="261"/>
      <c r="AI833" s="261"/>
      <c r="AJ833" s="261"/>
      <c r="AK833" s="261"/>
      <c r="AL833" s="261"/>
      <c r="AM833" s="261"/>
      <c r="AN833" s="261"/>
      <c r="AO833" s="261"/>
      <c r="AP833" s="261"/>
      <c r="AQ833" s="262"/>
      <c r="AR833" s="261"/>
      <c r="AS833" s="263"/>
      <c r="AT833" s="263"/>
      <c r="AU833" s="263"/>
      <c r="AV833" s="263"/>
      <c r="AW833" s="263"/>
      <c r="AX833" s="263"/>
      <c r="AY833" s="263"/>
      <c r="AZ833" s="264"/>
      <c r="BA833" s="264"/>
      <c r="BB833" s="264"/>
      <c r="BC833" s="264"/>
      <c r="BD833" s="264"/>
      <c r="BE833" s="264"/>
      <c r="BF833" s="264"/>
      <c r="BG833" s="264"/>
      <c r="BH833" s="264"/>
      <c r="BI833" s="264"/>
      <c r="BJ833" s="264"/>
      <c r="BK833" s="264"/>
      <c r="BL833" s="264"/>
      <c r="BM833" s="264"/>
      <c r="BN833" s="264"/>
      <c r="BO833" s="264"/>
    </row>
    <row r="834" spans="1:67" s="265" customFormat="1">
      <c r="A834" s="302" t="s">
        <v>1470</v>
      </c>
      <c r="B834" s="169">
        <v>15</v>
      </c>
      <c r="C834" s="261"/>
      <c r="D834" s="261"/>
      <c r="E834" s="261"/>
      <c r="F834" s="261"/>
      <c r="G834" s="261"/>
      <c r="H834" s="261"/>
      <c r="I834" s="261"/>
      <c r="J834" s="261"/>
      <c r="K834" s="261"/>
      <c r="L834" s="261"/>
      <c r="M834" s="261"/>
      <c r="N834" s="261"/>
      <c r="O834" s="261"/>
      <c r="P834" s="261"/>
      <c r="Q834" s="261">
        <v>15</v>
      </c>
      <c r="R834" s="261"/>
      <c r="S834" s="261"/>
      <c r="T834" s="261"/>
      <c r="U834" s="261"/>
      <c r="V834" s="261"/>
      <c r="W834" s="261"/>
      <c r="X834" s="261"/>
      <c r="Y834" s="261"/>
      <c r="Z834" s="261"/>
      <c r="AA834" s="261"/>
      <c r="AB834" s="261"/>
      <c r="AC834" s="261"/>
      <c r="AD834" s="261"/>
      <c r="AE834" s="261"/>
      <c r="AF834" s="261"/>
      <c r="AG834" s="261"/>
      <c r="AH834" s="261"/>
      <c r="AI834" s="261"/>
      <c r="AJ834" s="261"/>
      <c r="AK834" s="261"/>
      <c r="AL834" s="261"/>
      <c r="AM834" s="261"/>
      <c r="AN834" s="261"/>
      <c r="AO834" s="261"/>
      <c r="AP834" s="261"/>
      <c r="AQ834" s="262"/>
      <c r="AR834" s="261"/>
      <c r="AS834" s="263"/>
      <c r="AT834" s="263"/>
      <c r="AU834" s="263"/>
      <c r="AV834" s="263"/>
      <c r="AW834" s="263"/>
      <c r="AX834" s="263"/>
      <c r="AY834" s="263"/>
      <c r="AZ834" s="264"/>
      <c r="BA834" s="264"/>
      <c r="BB834" s="264"/>
      <c r="BC834" s="264"/>
      <c r="BD834" s="264"/>
      <c r="BE834" s="264"/>
      <c r="BF834" s="264"/>
      <c r="BG834" s="264"/>
      <c r="BH834" s="264"/>
      <c r="BI834" s="264"/>
      <c r="BJ834" s="264"/>
      <c r="BK834" s="264"/>
      <c r="BL834" s="264"/>
      <c r="BM834" s="264"/>
      <c r="BN834" s="264"/>
      <c r="BO834" s="264"/>
    </row>
    <row r="835" spans="1:67" s="265" customFormat="1">
      <c r="A835" s="302" t="s">
        <v>1471</v>
      </c>
      <c r="B835" s="169">
        <v>29</v>
      </c>
      <c r="C835" s="261"/>
      <c r="D835" s="261"/>
      <c r="E835" s="261"/>
      <c r="F835" s="261"/>
      <c r="G835" s="261"/>
      <c r="H835" s="261"/>
      <c r="I835" s="261"/>
      <c r="J835" s="261"/>
      <c r="K835" s="261"/>
      <c r="L835" s="261"/>
      <c r="M835" s="261"/>
      <c r="N835" s="261"/>
      <c r="O835" s="261"/>
      <c r="P835" s="261"/>
      <c r="Q835" s="261"/>
      <c r="R835" s="261">
        <v>29</v>
      </c>
      <c r="S835" s="261"/>
      <c r="T835" s="261"/>
      <c r="U835" s="261"/>
      <c r="V835" s="261"/>
      <c r="W835" s="261"/>
      <c r="X835" s="261"/>
      <c r="Y835" s="261"/>
      <c r="Z835" s="261"/>
      <c r="AA835" s="261"/>
      <c r="AB835" s="261"/>
      <c r="AC835" s="261"/>
      <c r="AD835" s="261"/>
      <c r="AE835" s="261"/>
      <c r="AF835" s="261"/>
      <c r="AG835" s="261"/>
      <c r="AH835" s="261"/>
      <c r="AI835" s="261"/>
      <c r="AJ835" s="261"/>
      <c r="AK835" s="261"/>
      <c r="AL835" s="261"/>
      <c r="AM835" s="261"/>
      <c r="AN835" s="261"/>
      <c r="AO835" s="261"/>
      <c r="AP835" s="261"/>
      <c r="AQ835" s="262"/>
      <c r="AR835" s="261"/>
      <c r="AS835" s="263"/>
      <c r="AT835" s="263"/>
      <c r="AU835" s="263"/>
      <c r="AV835" s="263"/>
      <c r="AW835" s="263"/>
      <c r="AX835" s="263"/>
      <c r="AY835" s="263"/>
      <c r="AZ835" s="264"/>
      <c r="BA835" s="264"/>
      <c r="BB835" s="264"/>
      <c r="BC835" s="264"/>
      <c r="BD835" s="264"/>
      <c r="BE835" s="264"/>
      <c r="BF835" s="264"/>
      <c r="BG835" s="264"/>
      <c r="BH835" s="264"/>
      <c r="BI835" s="264"/>
      <c r="BJ835" s="264"/>
      <c r="BK835" s="264"/>
      <c r="BL835" s="264"/>
      <c r="BM835" s="264"/>
      <c r="BN835" s="264"/>
      <c r="BO835" s="264"/>
    </row>
    <row r="836" spans="1:67" s="265" customFormat="1">
      <c r="A836" s="302" t="s">
        <v>872</v>
      </c>
      <c r="B836" s="169">
        <v>49</v>
      </c>
      <c r="C836" s="261"/>
      <c r="D836" s="261"/>
      <c r="E836" s="261"/>
      <c r="F836" s="261"/>
      <c r="G836" s="261"/>
      <c r="H836" s="261"/>
      <c r="I836" s="261"/>
      <c r="J836" s="261"/>
      <c r="K836" s="261"/>
      <c r="L836" s="261"/>
      <c r="M836" s="261"/>
      <c r="N836" s="261"/>
      <c r="O836" s="261"/>
      <c r="P836" s="261"/>
      <c r="Q836" s="261"/>
      <c r="R836" s="261"/>
      <c r="S836" s="261"/>
      <c r="T836" s="261"/>
      <c r="U836" s="261"/>
      <c r="V836" s="261"/>
      <c r="W836" s="261"/>
      <c r="X836" s="261"/>
      <c r="Y836" s="261"/>
      <c r="Z836" s="261"/>
      <c r="AA836" s="261"/>
      <c r="AB836" s="261"/>
      <c r="AC836" s="261"/>
      <c r="AD836" s="261"/>
      <c r="AE836" s="261"/>
      <c r="AF836" s="261"/>
      <c r="AG836" s="261"/>
      <c r="AH836" s="261"/>
      <c r="AI836" s="261"/>
      <c r="AJ836" s="261">
        <v>49</v>
      </c>
      <c r="AK836" s="261"/>
      <c r="AL836" s="261"/>
      <c r="AM836" s="261"/>
      <c r="AN836" s="261"/>
      <c r="AO836" s="261"/>
      <c r="AP836" s="261"/>
      <c r="AQ836" s="262"/>
      <c r="AR836" s="261"/>
      <c r="AS836" s="263"/>
      <c r="AT836" s="263"/>
      <c r="AU836" s="263"/>
      <c r="AV836" s="263"/>
      <c r="AW836" s="263"/>
      <c r="AX836" s="263"/>
      <c r="AY836" s="263"/>
      <c r="AZ836" s="264"/>
      <c r="BA836" s="264"/>
      <c r="BB836" s="264"/>
      <c r="BC836" s="264"/>
      <c r="BD836" s="264"/>
      <c r="BE836" s="264"/>
      <c r="BF836" s="264"/>
      <c r="BG836" s="264"/>
      <c r="BH836" s="264"/>
      <c r="BI836" s="264"/>
      <c r="BJ836" s="264"/>
      <c r="BK836" s="264"/>
      <c r="BL836" s="264"/>
      <c r="BM836" s="264"/>
      <c r="BN836" s="264"/>
      <c r="BO836" s="264"/>
    </row>
    <row r="837" spans="1:67" s="265" customFormat="1">
      <c r="A837" s="302" t="s">
        <v>1469</v>
      </c>
      <c r="B837" s="169">
        <v>33</v>
      </c>
      <c r="C837" s="261"/>
      <c r="D837" s="261"/>
      <c r="E837" s="261"/>
      <c r="F837" s="261"/>
      <c r="G837" s="261"/>
      <c r="H837" s="261"/>
      <c r="I837" s="261"/>
      <c r="J837" s="261"/>
      <c r="K837" s="261"/>
      <c r="L837" s="261"/>
      <c r="M837" s="261"/>
      <c r="N837" s="261"/>
      <c r="O837" s="261"/>
      <c r="P837" s="261">
        <v>33</v>
      </c>
      <c r="Q837" s="261"/>
      <c r="R837" s="261"/>
      <c r="S837" s="261"/>
      <c r="T837" s="261"/>
      <c r="U837" s="261"/>
      <c r="V837" s="261"/>
      <c r="W837" s="261"/>
      <c r="X837" s="261"/>
      <c r="Y837" s="261"/>
      <c r="Z837" s="261"/>
      <c r="AA837" s="261"/>
      <c r="AB837" s="261"/>
      <c r="AC837" s="261"/>
      <c r="AD837" s="261"/>
      <c r="AE837" s="261"/>
      <c r="AF837" s="261"/>
      <c r="AG837" s="261"/>
      <c r="AH837" s="261"/>
      <c r="AI837" s="261"/>
      <c r="AJ837" s="261"/>
      <c r="AK837" s="261"/>
      <c r="AL837" s="261"/>
      <c r="AM837" s="261"/>
      <c r="AN837" s="261"/>
      <c r="AO837" s="261"/>
      <c r="AP837" s="261"/>
      <c r="AQ837" s="262"/>
      <c r="AR837" s="261"/>
      <c r="AS837" s="263"/>
      <c r="AT837" s="263"/>
      <c r="AU837" s="263"/>
      <c r="AV837" s="263"/>
      <c r="AW837" s="263"/>
      <c r="AX837" s="263"/>
      <c r="AY837" s="263"/>
      <c r="AZ837" s="264"/>
      <c r="BA837" s="264"/>
      <c r="BB837" s="264"/>
      <c r="BC837" s="264"/>
      <c r="BD837" s="264"/>
      <c r="BE837" s="264"/>
      <c r="BF837" s="264"/>
      <c r="BG837" s="264"/>
      <c r="BH837" s="264"/>
      <c r="BI837" s="264"/>
      <c r="BJ837" s="264"/>
      <c r="BK837" s="264"/>
      <c r="BL837" s="264"/>
      <c r="BM837" s="264"/>
      <c r="BN837" s="264"/>
      <c r="BO837" s="264"/>
    </row>
    <row r="838" spans="1:67" s="265" customFormat="1">
      <c r="A838" s="302" t="s">
        <v>1472</v>
      </c>
      <c r="B838" s="169">
        <v>28</v>
      </c>
      <c r="C838" s="261"/>
      <c r="D838" s="261"/>
      <c r="E838" s="261"/>
      <c r="F838" s="261"/>
      <c r="G838" s="261"/>
      <c r="H838" s="261"/>
      <c r="I838" s="261"/>
      <c r="J838" s="261"/>
      <c r="K838" s="261"/>
      <c r="L838" s="261"/>
      <c r="M838" s="261"/>
      <c r="N838" s="261"/>
      <c r="O838" s="261"/>
      <c r="P838" s="261"/>
      <c r="Q838" s="261"/>
      <c r="R838" s="261"/>
      <c r="S838" s="261">
        <v>28</v>
      </c>
      <c r="T838" s="261"/>
      <c r="U838" s="261"/>
      <c r="V838" s="261"/>
      <c r="W838" s="261"/>
      <c r="X838" s="261"/>
      <c r="Y838" s="261"/>
      <c r="Z838" s="261"/>
      <c r="AA838" s="261"/>
      <c r="AB838" s="261"/>
      <c r="AC838" s="261"/>
      <c r="AD838" s="261"/>
      <c r="AE838" s="261"/>
      <c r="AF838" s="261"/>
      <c r="AG838" s="261"/>
      <c r="AH838" s="261"/>
      <c r="AI838" s="261"/>
      <c r="AJ838" s="261"/>
      <c r="AK838" s="261"/>
      <c r="AL838" s="261"/>
      <c r="AM838" s="261"/>
      <c r="AN838" s="261"/>
      <c r="AO838" s="261"/>
      <c r="AP838" s="261"/>
      <c r="AQ838" s="262"/>
      <c r="AR838" s="261"/>
      <c r="AS838" s="263"/>
      <c r="AT838" s="263"/>
      <c r="AU838" s="263"/>
      <c r="AV838" s="263"/>
      <c r="AW838" s="263"/>
      <c r="AX838" s="263"/>
      <c r="AY838" s="263"/>
      <c r="AZ838" s="264"/>
      <c r="BA838" s="264"/>
      <c r="BB838" s="264"/>
      <c r="BC838" s="264"/>
      <c r="BD838" s="264"/>
      <c r="BE838" s="264"/>
      <c r="BF838" s="264"/>
      <c r="BG838" s="264"/>
      <c r="BH838" s="264"/>
      <c r="BI838" s="264"/>
      <c r="BJ838" s="264"/>
      <c r="BK838" s="264"/>
      <c r="BL838" s="264"/>
      <c r="BM838" s="264"/>
      <c r="BN838" s="264"/>
      <c r="BO838" s="264"/>
    </row>
    <row r="839" spans="1:67" s="265" customFormat="1">
      <c r="A839" s="302" t="s">
        <v>2013</v>
      </c>
      <c r="B839" s="169">
        <v>19</v>
      </c>
      <c r="C839" s="261"/>
      <c r="D839" s="261"/>
      <c r="E839" s="261"/>
      <c r="F839" s="261"/>
      <c r="G839" s="261"/>
      <c r="H839" s="261"/>
      <c r="I839" s="261"/>
      <c r="J839" s="261"/>
      <c r="K839" s="261"/>
      <c r="L839" s="261"/>
      <c r="M839" s="261"/>
      <c r="N839" s="261"/>
      <c r="O839" s="261"/>
      <c r="P839" s="261">
        <v>19</v>
      </c>
      <c r="Q839" s="261"/>
      <c r="R839" s="261"/>
      <c r="S839" s="261"/>
      <c r="T839" s="261"/>
      <c r="U839" s="261"/>
      <c r="V839" s="261"/>
      <c r="W839" s="261"/>
      <c r="X839" s="261"/>
      <c r="Y839" s="261"/>
      <c r="Z839" s="261"/>
      <c r="AA839" s="261"/>
      <c r="AB839" s="261"/>
      <c r="AC839" s="261"/>
      <c r="AD839" s="261"/>
      <c r="AE839" s="261"/>
      <c r="AF839" s="261"/>
      <c r="AG839" s="261"/>
      <c r="AH839" s="261"/>
      <c r="AI839" s="261"/>
      <c r="AJ839" s="261"/>
      <c r="AK839" s="261"/>
      <c r="AL839" s="261"/>
      <c r="AM839" s="261"/>
      <c r="AN839" s="261"/>
      <c r="AO839" s="261"/>
      <c r="AP839" s="261"/>
      <c r="AQ839" s="262"/>
      <c r="AR839" s="261"/>
      <c r="AS839" s="263"/>
      <c r="AT839" s="263"/>
      <c r="AU839" s="263"/>
      <c r="AV839" s="263"/>
      <c r="AW839" s="263"/>
      <c r="AX839" s="263"/>
      <c r="AY839" s="263"/>
      <c r="AZ839" s="264"/>
      <c r="BA839" s="264"/>
      <c r="BB839" s="264"/>
      <c r="BC839" s="264"/>
      <c r="BD839" s="264"/>
      <c r="BE839" s="264"/>
      <c r="BF839" s="264"/>
      <c r="BG839" s="264"/>
      <c r="BH839" s="264"/>
      <c r="BI839" s="264"/>
      <c r="BJ839" s="264"/>
      <c r="BK839" s="264"/>
      <c r="BL839" s="264"/>
      <c r="BM839" s="264"/>
      <c r="BN839" s="264"/>
      <c r="BO839" s="264"/>
    </row>
    <row r="840" spans="1:67" s="265" customFormat="1">
      <c r="A840" s="302" t="s">
        <v>1474</v>
      </c>
      <c r="B840" s="169">
        <v>34</v>
      </c>
      <c r="C840" s="261"/>
      <c r="D840" s="261"/>
      <c r="E840" s="261"/>
      <c r="F840" s="261"/>
      <c r="G840" s="261"/>
      <c r="H840" s="261"/>
      <c r="I840" s="261"/>
      <c r="J840" s="261"/>
      <c r="K840" s="261"/>
      <c r="L840" s="261"/>
      <c r="M840" s="261"/>
      <c r="N840" s="261"/>
      <c r="O840" s="261"/>
      <c r="P840" s="261"/>
      <c r="Q840" s="261"/>
      <c r="R840" s="261"/>
      <c r="S840" s="261"/>
      <c r="T840" s="261"/>
      <c r="U840" s="261">
        <v>34</v>
      </c>
      <c r="V840" s="261"/>
      <c r="W840" s="261"/>
      <c r="X840" s="261"/>
      <c r="Y840" s="261"/>
      <c r="Z840" s="261"/>
      <c r="AA840" s="261"/>
      <c r="AB840" s="261"/>
      <c r="AC840" s="261"/>
      <c r="AD840" s="261"/>
      <c r="AE840" s="261"/>
      <c r="AF840" s="261"/>
      <c r="AG840" s="261"/>
      <c r="AH840" s="261"/>
      <c r="AI840" s="261"/>
      <c r="AJ840" s="261"/>
      <c r="AK840" s="261"/>
      <c r="AL840" s="261"/>
      <c r="AM840" s="261"/>
      <c r="AN840" s="261"/>
      <c r="AO840" s="261"/>
      <c r="AP840" s="261"/>
      <c r="AQ840" s="262"/>
      <c r="AR840" s="261"/>
      <c r="AS840" s="263"/>
      <c r="AT840" s="263"/>
      <c r="AU840" s="263"/>
      <c r="AV840" s="263"/>
      <c r="AW840" s="263"/>
      <c r="AX840" s="263"/>
      <c r="AY840" s="263"/>
      <c r="AZ840" s="264"/>
      <c r="BA840" s="264"/>
      <c r="BB840" s="264"/>
      <c r="BC840" s="264"/>
      <c r="BD840" s="264"/>
      <c r="BE840" s="264"/>
      <c r="BF840" s="264"/>
      <c r="BG840" s="264"/>
      <c r="BH840" s="264"/>
      <c r="BI840" s="264"/>
      <c r="BJ840" s="264"/>
      <c r="BK840" s="264"/>
      <c r="BL840" s="264"/>
      <c r="BM840" s="264"/>
      <c r="BN840" s="264"/>
      <c r="BO840" s="264"/>
    </row>
    <row r="841" spans="1:67" s="265" customFormat="1">
      <c r="A841" s="302" t="s">
        <v>1493</v>
      </c>
      <c r="B841" s="169">
        <v>39</v>
      </c>
      <c r="C841" s="261"/>
      <c r="D841" s="261"/>
      <c r="E841" s="261"/>
      <c r="F841" s="261"/>
      <c r="G841" s="261"/>
      <c r="H841" s="261"/>
      <c r="I841" s="261"/>
      <c r="J841" s="261"/>
      <c r="K841" s="261"/>
      <c r="L841" s="261"/>
      <c r="M841" s="261"/>
      <c r="N841" s="261"/>
      <c r="O841" s="261"/>
      <c r="P841" s="261"/>
      <c r="Q841" s="261"/>
      <c r="R841" s="261"/>
      <c r="S841" s="261"/>
      <c r="T841" s="261"/>
      <c r="U841" s="261"/>
      <c r="V841" s="261"/>
      <c r="W841" s="261"/>
      <c r="X841" s="261"/>
      <c r="Y841" s="261"/>
      <c r="Z841" s="261"/>
      <c r="AA841" s="261"/>
      <c r="AB841" s="261"/>
      <c r="AC841" s="261"/>
      <c r="AD841" s="261"/>
      <c r="AE841" s="261"/>
      <c r="AF841" s="261"/>
      <c r="AG841" s="261"/>
      <c r="AH841" s="261"/>
      <c r="AI841" s="261"/>
      <c r="AJ841" s="261"/>
      <c r="AK841" s="261"/>
      <c r="AL841" s="261"/>
      <c r="AM841" s="261"/>
      <c r="AN841" s="261"/>
      <c r="AO841" s="261">
        <v>39</v>
      </c>
      <c r="AP841" s="261"/>
      <c r="AQ841" s="262"/>
      <c r="AR841" s="261"/>
      <c r="AS841" s="263"/>
      <c r="AT841" s="263"/>
      <c r="AU841" s="263"/>
      <c r="AV841" s="263"/>
      <c r="AW841" s="263"/>
      <c r="AX841" s="263"/>
      <c r="AY841" s="263"/>
      <c r="AZ841" s="264"/>
      <c r="BA841" s="264"/>
      <c r="BB841" s="264"/>
      <c r="BC841" s="264"/>
      <c r="BD841" s="264"/>
      <c r="BE841" s="264"/>
      <c r="BF841" s="264"/>
      <c r="BG841" s="264"/>
      <c r="BH841" s="264"/>
      <c r="BI841" s="264"/>
      <c r="BJ841" s="264"/>
      <c r="BK841" s="264"/>
      <c r="BL841" s="264"/>
      <c r="BM841" s="264"/>
      <c r="BN841" s="264"/>
      <c r="BO841" s="264"/>
    </row>
    <row r="842" spans="1:67" s="260" customFormat="1">
      <c r="A842" s="369" t="s">
        <v>2014</v>
      </c>
      <c r="B842" s="367">
        <v>140</v>
      </c>
      <c r="C842" s="256"/>
      <c r="D842" s="256"/>
      <c r="E842" s="256"/>
      <c r="F842" s="256"/>
      <c r="G842" s="256"/>
      <c r="H842" s="256"/>
      <c r="I842" s="256"/>
      <c r="J842" s="256"/>
      <c r="K842" s="256"/>
      <c r="L842" s="256"/>
      <c r="M842" s="256"/>
      <c r="N842" s="256"/>
      <c r="O842" s="256"/>
      <c r="P842" s="256"/>
      <c r="Q842" s="256"/>
      <c r="R842" s="256"/>
      <c r="S842" s="256"/>
      <c r="T842" s="256"/>
      <c r="U842" s="256"/>
      <c r="V842" s="256"/>
      <c r="W842" s="256"/>
      <c r="X842" s="256"/>
      <c r="Y842" s="256"/>
      <c r="Z842" s="256"/>
      <c r="AA842" s="256"/>
      <c r="AB842" s="256"/>
      <c r="AC842" s="256"/>
      <c r="AD842" s="256"/>
      <c r="AE842" s="256"/>
      <c r="AF842" s="256">
        <v>140</v>
      </c>
      <c r="AG842" s="256"/>
      <c r="AH842" s="256"/>
      <c r="AI842" s="256"/>
      <c r="AJ842" s="256"/>
      <c r="AK842" s="256"/>
      <c r="AL842" s="256"/>
      <c r="AM842" s="256"/>
      <c r="AN842" s="256"/>
      <c r="AO842" s="256"/>
      <c r="AP842" s="256"/>
      <c r="AQ842" s="256"/>
      <c r="AR842" s="256"/>
      <c r="AS842" s="258"/>
      <c r="AT842" s="258"/>
      <c r="AU842" s="258"/>
      <c r="AV842" s="258"/>
      <c r="AW842" s="258"/>
      <c r="AX842" s="258"/>
      <c r="AY842" s="258"/>
      <c r="AZ842" s="259"/>
      <c r="BA842" s="259"/>
      <c r="BB842" s="259"/>
      <c r="BC842" s="259"/>
      <c r="BD842" s="259"/>
      <c r="BE842" s="259"/>
      <c r="BF842" s="259"/>
      <c r="BG842" s="259"/>
      <c r="BH842" s="259"/>
      <c r="BI842" s="259"/>
      <c r="BJ842" s="259"/>
      <c r="BK842" s="259"/>
      <c r="BL842" s="259"/>
      <c r="BM842" s="259"/>
      <c r="BN842" s="259"/>
      <c r="BO842" s="259"/>
    </row>
    <row r="843" spans="1:67">
      <c r="A843" s="302" t="s">
        <v>1485</v>
      </c>
      <c r="B843" s="169">
        <v>140</v>
      </c>
      <c r="C843" s="272"/>
      <c r="D843" s="272"/>
      <c r="E843" s="272"/>
      <c r="F843" s="272"/>
      <c r="G843" s="272"/>
      <c r="H843" s="272"/>
      <c r="I843" s="272"/>
      <c r="J843" s="272"/>
      <c r="K843" s="272"/>
      <c r="L843" s="272"/>
      <c r="M843" s="272"/>
      <c r="N843" s="272"/>
      <c r="O843" s="272"/>
      <c r="P843" s="272"/>
      <c r="Q843" s="272"/>
      <c r="R843" s="272"/>
      <c r="S843" s="272"/>
      <c r="T843" s="272"/>
      <c r="U843" s="272"/>
      <c r="V843" s="272"/>
      <c r="W843" s="272"/>
      <c r="X843" s="272"/>
      <c r="Y843" s="272"/>
      <c r="Z843" s="272"/>
      <c r="AA843" s="272"/>
      <c r="AB843" s="272"/>
      <c r="AC843" s="272"/>
      <c r="AD843" s="272"/>
      <c r="AE843" s="272"/>
      <c r="AF843" s="272">
        <v>140</v>
      </c>
      <c r="AG843" s="272"/>
      <c r="AH843" s="272"/>
      <c r="AI843" s="272"/>
      <c r="AJ843" s="272"/>
      <c r="AK843" s="272"/>
      <c r="AL843" s="272"/>
      <c r="AM843" s="272"/>
      <c r="AN843" s="272"/>
      <c r="AO843" s="272"/>
      <c r="AP843" s="272"/>
      <c r="AQ843" s="272"/>
      <c r="AR843" s="272"/>
    </row>
    <row r="844" spans="1:67" s="260" customFormat="1">
      <c r="A844" s="369" t="s">
        <v>2015</v>
      </c>
      <c r="B844" s="367">
        <v>304</v>
      </c>
      <c r="C844" s="256"/>
      <c r="D844" s="256"/>
      <c r="E844" s="256"/>
      <c r="F844" s="256"/>
      <c r="G844" s="256"/>
      <c r="H844" s="256"/>
      <c r="I844" s="256"/>
      <c r="J844" s="256"/>
      <c r="K844" s="256"/>
      <c r="L844" s="256"/>
      <c r="M844" s="256">
        <v>211</v>
      </c>
      <c r="N844" s="256">
        <v>93</v>
      </c>
      <c r="O844" s="256"/>
      <c r="P844" s="256"/>
      <c r="Q844" s="256"/>
      <c r="R844" s="256"/>
      <c r="S844" s="256"/>
      <c r="T844" s="256"/>
      <c r="U844" s="256"/>
      <c r="V844" s="256"/>
      <c r="W844" s="256"/>
      <c r="X844" s="256"/>
      <c r="Y844" s="256"/>
      <c r="Z844" s="256"/>
      <c r="AA844" s="256"/>
      <c r="AB844" s="256"/>
      <c r="AC844" s="256"/>
      <c r="AD844" s="256"/>
      <c r="AE844" s="256"/>
      <c r="AF844" s="256"/>
      <c r="AG844" s="256"/>
      <c r="AH844" s="256"/>
      <c r="AI844" s="256"/>
      <c r="AJ844" s="256"/>
      <c r="AK844" s="256"/>
      <c r="AL844" s="256"/>
      <c r="AM844" s="256"/>
      <c r="AN844" s="256"/>
      <c r="AO844" s="256"/>
      <c r="AP844" s="256"/>
      <c r="AQ844" s="256"/>
      <c r="AR844" s="256"/>
      <c r="AS844" s="258"/>
      <c r="AT844" s="258"/>
      <c r="AU844" s="258"/>
      <c r="AV844" s="258"/>
      <c r="AW844" s="258"/>
      <c r="AX844" s="258"/>
      <c r="AY844" s="258"/>
      <c r="AZ844" s="259"/>
      <c r="BA844" s="259"/>
      <c r="BB844" s="259"/>
      <c r="BC844" s="259"/>
      <c r="BD844" s="259"/>
      <c r="BE844" s="259"/>
      <c r="BF844" s="259"/>
      <c r="BG844" s="259"/>
      <c r="BH844" s="259"/>
      <c r="BI844" s="259"/>
      <c r="BJ844" s="259"/>
      <c r="BK844" s="259"/>
      <c r="BL844" s="259"/>
      <c r="BM844" s="259"/>
      <c r="BN844" s="259"/>
      <c r="BO844" s="259"/>
    </row>
    <row r="845" spans="1:67" s="265" customFormat="1">
      <c r="A845" s="302" t="s">
        <v>1466</v>
      </c>
      <c r="B845" s="169">
        <v>211</v>
      </c>
      <c r="C845" s="261"/>
      <c r="D845" s="261"/>
      <c r="E845" s="261"/>
      <c r="F845" s="261"/>
      <c r="G845" s="261"/>
      <c r="H845" s="261"/>
      <c r="I845" s="261"/>
      <c r="J845" s="261"/>
      <c r="K845" s="261"/>
      <c r="L845" s="261"/>
      <c r="M845" s="261"/>
      <c r="N845" s="261"/>
      <c r="O845" s="261"/>
      <c r="P845" s="261"/>
      <c r="Q845" s="261"/>
      <c r="R845" s="261"/>
      <c r="S845" s="261"/>
      <c r="T845" s="261"/>
      <c r="U845" s="261"/>
      <c r="V845" s="261"/>
      <c r="W845" s="261"/>
      <c r="X845" s="261"/>
      <c r="Y845" s="261"/>
      <c r="Z845" s="261"/>
      <c r="AA845" s="261"/>
      <c r="AB845" s="261"/>
      <c r="AC845" s="261"/>
      <c r="AD845" s="261"/>
      <c r="AE845" s="261"/>
      <c r="AF845" s="261"/>
      <c r="AG845" s="261"/>
      <c r="AH845" s="261"/>
      <c r="AI845" s="261"/>
      <c r="AJ845" s="261"/>
      <c r="AK845" s="261"/>
      <c r="AL845" s="261"/>
      <c r="AM845" s="261"/>
      <c r="AN845" s="261"/>
      <c r="AO845" s="261"/>
      <c r="AP845" s="261"/>
      <c r="AQ845" s="261"/>
      <c r="AR845" s="261"/>
      <c r="AS845" s="263"/>
      <c r="AT845" s="263"/>
      <c r="AU845" s="263"/>
      <c r="AV845" s="263"/>
      <c r="AW845" s="263"/>
      <c r="AX845" s="263"/>
      <c r="AY845" s="263"/>
      <c r="AZ845" s="264"/>
      <c r="BA845" s="264"/>
      <c r="BB845" s="264"/>
      <c r="BC845" s="264"/>
      <c r="BD845" s="264"/>
      <c r="BE845" s="264"/>
      <c r="BF845" s="264"/>
      <c r="BG845" s="264"/>
      <c r="BH845" s="264"/>
      <c r="BI845" s="264"/>
      <c r="BJ845" s="264"/>
      <c r="BK845" s="264"/>
      <c r="BL845" s="264"/>
      <c r="BM845" s="264"/>
      <c r="BN845" s="264"/>
      <c r="BO845" s="264"/>
    </row>
    <row r="846" spans="1:67" s="265" customFormat="1">
      <c r="A846" s="302" t="s">
        <v>1467</v>
      </c>
      <c r="B846" s="169">
        <v>93</v>
      </c>
      <c r="C846" s="261"/>
      <c r="D846" s="261"/>
      <c r="E846" s="261"/>
      <c r="F846" s="261"/>
      <c r="G846" s="261"/>
      <c r="H846" s="261"/>
      <c r="I846" s="261"/>
      <c r="J846" s="261"/>
      <c r="K846" s="261"/>
      <c r="L846" s="261"/>
      <c r="M846" s="261">
        <v>211</v>
      </c>
      <c r="N846" s="261">
        <v>93</v>
      </c>
      <c r="O846" s="261"/>
      <c r="P846" s="261"/>
      <c r="Q846" s="261"/>
      <c r="R846" s="261"/>
      <c r="S846" s="261"/>
      <c r="T846" s="261"/>
      <c r="U846" s="261"/>
      <c r="V846" s="261"/>
      <c r="W846" s="261"/>
      <c r="X846" s="261"/>
      <c r="Y846" s="261"/>
      <c r="Z846" s="261"/>
      <c r="AA846" s="261"/>
      <c r="AB846" s="261"/>
      <c r="AC846" s="261"/>
      <c r="AD846" s="261"/>
      <c r="AE846" s="261"/>
      <c r="AF846" s="261"/>
      <c r="AG846" s="261"/>
      <c r="AH846" s="261"/>
      <c r="AI846" s="261"/>
      <c r="AJ846" s="261"/>
      <c r="AK846" s="261"/>
      <c r="AL846" s="261"/>
      <c r="AM846" s="261"/>
      <c r="AN846" s="261"/>
      <c r="AO846" s="261"/>
      <c r="AP846" s="261"/>
      <c r="AQ846" s="261"/>
      <c r="AR846" s="261"/>
      <c r="AS846" s="263"/>
      <c r="AT846" s="263"/>
      <c r="AU846" s="263"/>
      <c r="AV846" s="263"/>
      <c r="AW846" s="263"/>
      <c r="AX846" s="263"/>
      <c r="AY846" s="263"/>
      <c r="AZ846" s="264"/>
      <c r="BA846" s="264"/>
      <c r="BB846" s="264"/>
      <c r="BC846" s="264"/>
      <c r="BD846" s="264"/>
      <c r="BE846" s="264"/>
      <c r="BF846" s="264"/>
      <c r="BG846" s="264"/>
      <c r="BH846" s="264"/>
      <c r="BI846" s="264"/>
      <c r="BJ846" s="264"/>
      <c r="BK846" s="264"/>
      <c r="BL846" s="264"/>
      <c r="BM846" s="264"/>
      <c r="BN846" s="264"/>
      <c r="BO846" s="264"/>
    </row>
    <row r="847" spans="1:67" s="260" customFormat="1">
      <c r="A847" s="369" t="s">
        <v>2016</v>
      </c>
      <c r="B847" s="367">
        <v>258</v>
      </c>
      <c r="C847" s="256"/>
      <c r="D847" s="256"/>
      <c r="E847" s="256"/>
      <c r="F847" s="256"/>
      <c r="G847" s="256"/>
      <c r="H847" s="256">
        <v>59</v>
      </c>
      <c r="I847" s="256">
        <v>59</v>
      </c>
      <c r="J847" s="256"/>
      <c r="K847" s="256"/>
      <c r="L847" s="256"/>
      <c r="M847" s="256"/>
      <c r="N847" s="256"/>
      <c r="O847" s="256">
        <v>6</v>
      </c>
      <c r="P847" s="256"/>
      <c r="Q847" s="256">
        <v>57</v>
      </c>
      <c r="R847" s="256"/>
      <c r="S847" s="256"/>
      <c r="T847" s="256"/>
      <c r="U847" s="256"/>
      <c r="V847" s="256"/>
      <c r="W847" s="256"/>
      <c r="X847" s="256"/>
      <c r="Y847" s="256"/>
      <c r="Z847" s="256"/>
      <c r="AA847" s="256"/>
      <c r="AB847" s="256"/>
      <c r="AC847" s="256"/>
      <c r="AD847" s="256">
        <v>77</v>
      </c>
      <c r="AE847" s="256"/>
      <c r="AF847" s="256"/>
      <c r="AG847" s="256"/>
      <c r="AH847" s="256"/>
      <c r="AI847" s="256"/>
      <c r="AJ847" s="256"/>
      <c r="AK847" s="256"/>
      <c r="AL847" s="256"/>
      <c r="AM847" s="256"/>
      <c r="AN847" s="256"/>
      <c r="AO847" s="256"/>
      <c r="AP847" s="256"/>
      <c r="AQ847" s="256"/>
      <c r="AR847" s="256"/>
      <c r="AS847" s="258"/>
      <c r="AT847" s="258"/>
      <c r="AU847" s="258"/>
      <c r="AV847" s="258"/>
      <c r="AW847" s="258"/>
      <c r="AX847" s="258"/>
      <c r="AY847" s="258"/>
      <c r="AZ847" s="259"/>
      <c r="BA847" s="259"/>
      <c r="BB847" s="259"/>
      <c r="BC847" s="259"/>
      <c r="BD847" s="259"/>
      <c r="BE847" s="259"/>
      <c r="BF847" s="259"/>
      <c r="BG847" s="259"/>
      <c r="BH847" s="259"/>
      <c r="BI847" s="259"/>
      <c r="BJ847" s="259"/>
      <c r="BK847" s="259"/>
      <c r="BL847" s="259"/>
      <c r="BM847" s="259"/>
      <c r="BN847" s="259"/>
      <c r="BO847" s="259"/>
    </row>
    <row r="848" spans="1:67" s="265" customFormat="1">
      <c r="A848" s="302" t="s">
        <v>1461</v>
      </c>
      <c r="B848" s="169">
        <v>59</v>
      </c>
      <c r="C848" s="261"/>
      <c r="D848" s="261"/>
      <c r="E848" s="261"/>
      <c r="F848" s="261"/>
      <c r="G848" s="261"/>
      <c r="H848" s="261">
        <v>59</v>
      </c>
      <c r="I848" s="261"/>
      <c r="J848" s="261"/>
      <c r="K848" s="261"/>
      <c r="L848" s="261"/>
      <c r="M848" s="261"/>
      <c r="N848" s="261"/>
      <c r="O848" s="261"/>
      <c r="P848" s="261"/>
      <c r="Q848" s="261"/>
      <c r="R848" s="261"/>
      <c r="S848" s="261"/>
      <c r="T848" s="261"/>
      <c r="U848" s="261"/>
      <c r="V848" s="261"/>
      <c r="W848" s="261"/>
      <c r="X848" s="261"/>
      <c r="Y848" s="261"/>
      <c r="Z848" s="261"/>
      <c r="AA848" s="261"/>
      <c r="AB848" s="261"/>
      <c r="AC848" s="261"/>
      <c r="AD848" s="261"/>
      <c r="AE848" s="261"/>
      <c r="AF848" s="261"/>
      <c r="AG848" s="261"/>
      <c r="AH848" s="261"/>
      <c r="AI848" s="261"/>
      <c r="AJ848" s="261"/>
      <c r="AK848" s="261"/>
      <c r="AL848" s="261"/>
      <c r="AM848" s="261"/>
      <c r="AN848" s="261"/>
      <c r="AO848" s="261"/>
      <c r="AP848" s="261"/>
      <c r="AQ848" s="261"/>
      <c r="AR848" s="261"/>
      <c r="AS848" s="263"/>
      <c r="AT848" s="263"/>
      <c r="AU848" s="263"/>
      <c r="AV848" s="263"/>
      <c r="AW848" s="263"/>
      <c r="AX848" s="263"/>
      <c r="AY848" s="263"/>
      <c r="AZ848" s="264"/>
      <c r="BA848" s="264"/>
      <c r="BB848" s="264"/>
      <c r="BC848" s="264"/>
      <c r="BD848" s="264"/>
      <c r="BE848" s="264"/>
      <c r="BF848" s="264"/>
      <c r="BG848" s="264"/>
      <c r="BH848" s="264"/>
      <c r="BI848" s="264"/>
      <c r="BJ848" s="264"/>
      <c r="BK848" s="264"/>
      <c r="BL848" s="264"/>
      <c r="BM848" s="264"/>
      <c r="BN848" s="264"/>
      <c r="BO848" s="264"/>
    </row>
    <row r="849" spans="1:67" s="265" customFormat="1">
      <c r="A849" s="302" t="s">
        <v>1462</v>
      </c>
      <c r="B849" s="169">
        <v>59</v>
      </c>
      <c r="C849" s="261"/>
      <c r="D849" s="261"/>
      <c r="E849" s="261"/>
      <c r="F849" s="261"/>
      <c r="G849" s="261"/>
      <c r="H849" s="261"/>
      <c r="I849" s="261">
        <v>59</v>
      </c>
      <c r="J849" s="261"/>
      <c r="K849" s="261"/>
      <c r="L849" s="261"/>
      <c r="M849" s="261"/>
      <c r="N849" s="261"/>
      <c r="O849" s="261"/>
      <c r="P849" s="261"/>
      <c r="Q849" s="261"/>
      <c r="R849" s="261"/>
      <c r="S849" s="261"/>
      <c r="T849" s="261"/>
      <c r="U849" s="261"/>
      <c r="V849" s="261"/>
      <c r="W849" s="261"/>
      <c r="X849" s="261"/>
      <c r="Y849" s="261"/>
      <c r="Z849" s="261"/>
      <c r="AA849" s="261"/>
      <c r="AB849" s="261"/>
      <c r="AC849" s="261"/>
      <c r="AD849" s="261"/>
      <c r="AE849" s="261"/>
      <c r="AF849" s="261"/>
      <c r="AG849" s="261"/>
      <c r="AH849" s="261"/>
      <c r="AI849" s="261"/>
      <c r="AJ849" s="261"/>
      <c r="AK849" s="261"/>
      <c r="AL849" s="261"/>
      <c r="AM849" s="261"/>
      <c r="AN849" s="261"/>
      <c r="AO849" s="261"/>
      <c r="AP849" s="261"/>
      <c r="AQ849" s="261"/>
      <c r="AR849" s="261"/>
      <c r="AS849" s="263"/>
      <c r="AT849" s="263"/>
      <c r="AU849" s="263"/>
      <c r="AV849" s="263"/>
      <c r="AW849" s="263"/>
      <c r="AX849" s="263"/>
      <c r="AY849" s="263"/>
      <c r="AZ849" s="264"/>
      <c r="BA849" s="264"/>
      <c r="BB849" s="264"/>
      <c r="BC849" s="264"/>
      <c r="BD849" s="264"/>
      <c r="BE849" s="264"/>
      <c r="BF849" s="264"/>
      <c r="BG849" s="264"/>
      <c r="BH849" s="264"/>
      <c r="BI849" s="264"/>
      <c r="BJ849" s="264"/>
      <c r="BK849" s="264"/>
      <c r="BL849" s="264"/>
      <c r="BM849" s="264"/>
      <c r="BN849" s="264"/>
      <c r="BO849" s="264"/>
    </row>
    <row r="850" spans="1:67" s="265" customFormat="1">
      <c r="A850" s="302" t="s">
        <v>1470</v>
      </c>
      <c r="B850" s="169">
        <v>57</v>
      </c>
      <c r="C850" s="261"/>
      <c r="D850" s="261"/>
      <c r="E850" s="261"/>
      <c r="F850" s="261"/>
      <c r="G850" s="261"/>
      <c r="H850" s="261"/>
      <c r="I850" s="261"/>
      <c r="J850" s="261"/>
      <c r="K850" s="261"/>
      <c r="L850" s="261"/>
      <c r="M850" s="261"/>
      <c r="N850" s="261"/>
      <c r="O850" s="261"/>
      <c r="P850" s="261"/>
      <c r="Q850" s="261">
        <v>57</v>
      </c>
      <c r="R850" s="261"/>
      <c r="S850" s="261"/>
      <c r="T850" s="261"/>
      <c r="U850" s="261"/>
      <c r="V850" s="261"/>
      <c r="W850" s="261"/>
      <c r="X850" s="261"/>
      <c r="Y850" s="261"/>
      <c r="Z850" s="261"/>
      <c r="AA850" s="261"/>
      <c r="AB850" s="261"/>
      <c r="AC850" s="261"/>
      <c r="AD850" s="261"/>
      <c r="AE850" s="261"/>
      <c r="AF850" s="261"/>
      <c r="AG850" s="261"/>
      <c r="AH850" s="261"/>
      <c r="AI850" s="261"/>
      <c r="AJ850" s="261"/>
      <c r="AK850" s="261"/>
      <c r="AL850" s="261"/>
      <c r="AM850" s="261"/>
      <c r="AN850" s="261"/>
      <c r="AO850" s="261"/>
      <c r="AP850" s="261"/>
      <c r="AQ850" s="261"/>
      <c r="AR850" s="261"/>
      <c r="AS850" s="263"/>
      <c r="AT850" s="263"/>
      <c r="AU850" s="263"/>
      <c r="AV850" s="263"/>
      <c r="AW850" s="263"/>
      <c r="AX850" s="263"/>
      <c r="AY850" s="263"/>
      <c r="AZ850" s="264"/>
      <c r="BA850" s="264"/>
      <c r="BB850" s="264"/>
      <c r="BC850" s="264"/>
      <c r="BD850" s="264"/>
      <c r="BE850" s="264"/>
      <c r="BF850" s="264"/>
      <c r="BG850" s="264"/>
      <c r="BH850" s="264"/>
      <c r="BI850" s="264"/>
      <c r="BJ850" s="264"/>
      <c r="BK850" s="264"/>
      <c r="BL850" s="264"/>
      <c r="BM850" s="264"/>
      <c r="BN850" s="264"/>
      <c r="BO850" s="264"/>
    </row>
    <row r="851" spans="1:67" s="265" customFormat="1">
      <c r="A851" s="302" t="s">
        <v>1917</v>
      </c>
      <c r="B851" s="169">
        <v>77</v>
      </c>
      <c r="C851" s="261"/>
      <c r="D851" s="261"/>
      <c r="E851" s="261"/>
      <c r="F851" s="261"/>
      <c r="G851" s="261"/>
      <c r="H851" s="261"/>
      <c r="I851" s="261"/>
      <c r="J851" s="261"/>
      <c r="K851" s="261"/>
      <c r="L851" s="261"/>
      <c r="M851" s="261"/>
      <c r="N851" s="261"/>
      <c r="O851" s="261"/>
      <c r="P851" s="261"/>
      <c r="Q851" s="261"/>
      <c r="R851" s="261"/>
      <c r="S851" s="261"/>
      <c r="T851" s="261"/>
      <c r="U851" s="261"/>
      <c r="V851" s="261"/>
      <c r="W851" s="261"/>
      <c r="X851" s="261"/>
      <c r="Y851" s="261"/>
      <c r="Z851" s="261"/>
      <c r="AA851" s="261"/>
      <c r="AB851" s="261"/>
      <c r="AC851" s="261"/>
      <c r="AD851" s="261">
        <v>77</v>
      </c>
      <c r="AE851" s="261"/>
      <c r="AF851" s="261"/>
      <c r="AG851" s="261"/>
      <c r="AH851" s="261"/>
      <c r="AI851" s="261"/>
      <c r="AJ851" s="261"/>
      <c r="AK851" s="261"/>
      <c r="AL851" s="261"/>
      <c r="AM851" s="261"/>
      <c r="AN851" s="261"/>
      <c r="AO851" s="261"/>
      <c r="AP851" s="261"/>
      <c r="AQ851" s="261"/>
      <c r="AR851" s="261"/>
      <c r="AS851" s="263"/>
      <c r="AT851" s="263"/>
      <c r="AU851" s="263"/>
      <c r="AV851" s="263"/>
      <c r="AW851" s="263"/>
      <c r="AX851" s="263"/>
      <c r="AY851" s="263"/>
      <c r="AZ851" s="264"/>
      <c r="BA851" s="264"/>
      <c r="BB851" s="264"/>
      <c r="BC851" s="264"/>
      <c r="BD851" s="264"/>
      <c r="BE851" s="264"/>
      <c r="BF851" s="264"/>
      <c r="BG851" s="264"/>
      <c r="BH851" s="264"/>
      <c r="BI851" s="264"/>
      <c r="BJ851" s="264"/>
      <c r="BK851" s="264"/>
      <c r="BL851" s="264"/>
      <c r="BM851" s="264"/>
      <c r="BN851" s="264"/>
      <c r="BO851" s="264"/>
    </row>
    <row r="852" spans="1:67" s="265" customFormat="1">
      <c r="A852" s="302" t="s">
        <v>1739</v>
      </c>
      <c r="B852" s="169">
        <v>6</v>
      </c>
      <c r="C852" s="261"/>
      <c r="D852" s="261"/>
      <c r="E852" s="261"/>
      <c r="F852" s="261"/>
      <c r="G852" s="261"/>
      <c r="H852" s="261"/>
      <c r="I852" s="261"/>
      <c r="J852" s="261"/>
      <c r="K852" s="261"/>
      <c r="L852" s="261"/>
      <c r="M852" s="261"/>
      <c r="N852" s="261"/>
      <c r="O852" s="261">
        <v>6</v>
      </c>
      <c r="P852" s="261"/>
      <c r="Q852" s="261"/>
      <c r="R852" s="261"/>
      <c r="S852" s="261"/>
      <c r="T852" s="261"/>
      <c r="U852" s="261"/>
      <c r="V852" s="261"/>
      <c r="W852" s="261"/>
      <c r="X852" s="261"/>
      <c r="Y852" s="261"/>
      <c r="Z852" s="261"/>
      <c r="AA852" s="261"/>
      <c r="AB852" s="261"/>
      <c r="AC852" s="261"/>
      <c r="AD852" s="261"/>
      <c r="AE852" s="261"/>
      <c r="AF852" s="261"/>
      <c r="AG852" s="261"/>
      <c r="AH852" s="261"/>
      <c r="AI852" s="261"/>
      <c r="AJ852" s="261"/>
      <c r="AK852" s="261"/>
      <c r="AL852" s="261"/>
      <c r="AM852" s="261"/>
      <c r="AN852" s="261"/>
      <c r="AO852" s="261"/>
      <c r="AP852" s="261"/>
      <c r="AQ852" s="261"/>
      <c r="AR852" s="261"/>
      <c r="AS852" s="263"/>
      <c r="AT852" s="263"/>
      <c r="AU852" s="263"/>
      <c r="AV852" s="263"/>
      <c r="AW852" s="263"/>
      <c r="AX852" s="263"/>
      <c r="AY852" s="263"/>
      <c r="AZ852" s="264"/>
      <c r="BA852" s="264"/>
      <c r="BB852" s="264"/>
      <c r="BC852" s="264"/>
      <c r="BD852" s="264"/>
      <c r="BE852" s="264"/>
      <c r="BF852" s="264"/>
      <c r="BG852" s="264"/>
      <c r="BH852" s="264"/>
      <c r="BI852" s="264"/>
      <c r="BJ852" s="264"/>
      <c r="BK852" s="264"/>
      <c r="BL852" s="264"/>
      <c r="BM852" s="264"/>
      <c r="BN852" s="264"/>
      <c r="BO852" s="264"/>
    </row>
    <row r="853" spans="1:67" s="260" customFormat="1">
      <c r="A853" s="369" t="s">
        <v>2017</v>
      </c>
      <c r="B853" s="367">
        <v>22</v>
      </c>
      <c r="C853" s="256"/>
      <c r="D853" s="256"/>
      <c r="E853" s="256"/>
      <c r="F853" s="256"/>
      <c r="G853" s="256"/>
      <c r="H853" s="256">
        <v>8</v>
      </c>
      <c r="I853" s="256">
        <v>8</v>
      </c>
      <c r="J853" s="256"/>
      <c r="K853" s="256"/>
      <c r="L853" s="256"/>
      <c r="M853" s="256"/>
      <c r="N853" s="256"/>
      <c r="O853" s="256"/>
      <c r="P853" s="256"/>
      <c r="Q853" s="256"/>
      <c r="R853" s="256"/>
      <c r="S853" s="256"/>
      <c r="T853" s="256"/>
      <c r="U853" s="256"/>
      <c r="V853" s="256"/>
      <c r="W853" s="256"/>
      <c r="X853" s="256"/>
      <c r="Y853" s="256"/>
      <c r="Z853" s="256"/>
      <c r="AA853" s="256"/>
      <c r="AB853" s="256"/>
      <c r="AC853" s="256"/>
      <c r="AD853" s="256"/>
      <c r="AE853" s="256"/>
      <c r="AF853" s="256"/>
      <c r="AG853" s="256"/>
      <c r="AH853" s="256"/>
      <c r="AI853" s="256"/>
      <c r="AJ853" s="256"/>
      <c r="AK853" s="256"/>
      <c r="AL853" s="256"/>
      <c r="AM853" s="256"/>
      <c r="AN853" s="256"/>
      <c r="AO853" s="256"/>
      <c r="AP853" s="256"/>
      <c r="AQ853" s="256"/>
      <c r="AR853" s="256">
        <v>6</v>
      </c>
      <c r="AS853" s="258"/>
      <c r="AT853" s="258"/>
      <c r="AU853" s="258"/>
      <c r="AV853" s="258"/>
      <c r="AW853" s="258"/>
      <c r="AX853" s="258"/>
      <c r="AY853" s="258"/>
      <c r="AZ853" s="259"/>
      <c r="BA853" s="259"/>
      <c r="BB853" s="259"/>
      <c r="BC853" s="259"/>
      <c r="BD853" s="259"/>
      <c r="BE853" s="259"/>
      <c r="BF853" s="259"/>
      <c r="BG853" s="259"/>
      <c r="BH853" s="259"/>
      <c r="BI853" s="259"/>
      <c r="BJ853" s="259"/>
      <c r="BK853" s="259"/>
      <c r="BL853" s="259"/>
      <c r="BM853" s="259"/>
      <c r="BN853" s="259"/>
      <c r="BO853" s="259"/>
    </row>
    <row r="854" spans="1:67">
      <c r="A854" s="370" t="s">
        <v>1461</v>
      </c>
      <c r="B854" s="368">
        <v>8</v>
      </c>
      <c r="C854" s="272"/>
      <c r="D854" s="272"/>
      <c r="E854" s="272"/>
      <c r="F854" s="272"/>
      <c r="G854" s="272"/>
      <c r="H854" s="272">
        <v>8</v>
      </c>
      <c r="I854" s="272"/>
      <c r="J854" s="272"/>
      <c r="K854" s="272"/>
      <c r="L854" s="272"/>
      <c r="M854" s="272"/>
      <c r="N854" s="272"/>
      <c r="O854" s="272"/>
      <c r="P854" s="272"/>
      <c r="Q854" s="272"/>
      <c r="R854" s="272"/>
      <c r="S854" s="272"/>
      <c r="T854" s="272"/>
      <c r="U854" s="272"/>
      <c r="V854" s="272"/>
      <c r="W854" s="272"/>
      <c r="X854" s="272"/>
      <c r="Y854" s="272"/>
      <c r="Z854" s="272"/>
      <c r="AA854" s="272"/>
      <c r="AB854" s="272"/>
      <c r="AC854" s="272"/>
      <c r="AD854" s="272"/>
      <c r="AE854" s="272"/>
      <c r="AF854" s="272"/>
      <c r="AG854" s="272"/>
      <c r="AH854" s="272"/>
      <c r="AI854" s="272"/>
      <c r="AJ854" s="272"/>
      <c r="AK854" s="272"/>
      <c r="AL854" s="272"/>
      <c r="AM854" s="272"/>
      <c r="AN854" s="272"/>
      <c r="AO854" s="272"/>
      <c r="AP854" s="272"/>
      <c r="AQ854" s="272"/>
      <c r="AR854" s="272"/>
    </row>
    <row r="855" spans="1:67">
      <c r="A855" s="370" t="s">
        <v>2011</v>
      </c>
      <c r="B855" s="368">
        <v>6</v>
      </c>
      <c r="C855" s="272"/>
      <c r="D855" s="272"/>
      <c r="E855" s="272"/>
      <c r="F855" s="272"/>
      <c r="G855" s="272"/>
      <c r="H855" s="272"/>
      <c r="I855" s="272"/>
      <c r="J855" s="272"/>
      <c r="K855" s="272"/>
      <c r="L855" s="272"/>
      <c r="M855" s="272"/>
      <c r="N855" s="272"/>
      <c r="O855" s="272"/>
      <c r="P855" s="272"/>
      <c r="Q855" s="272"/>
      <c r="R855" s="272"/>
      <c r="S855" s="272"/>
      <c r="T855" s="272"/>
      <c r="U855" s="272"/>
      <c r="V855" s="272"/>
      <c r="W855" s="272"/>
      <c r="X855" s="272"/>
      <c r="Y855" s="272"/>
      <c r="Z855" s="272"/>
      <c r="AA855" s="272"/>
      <c r="AB855" s="272"/>
      <c r="AC855" s="272"/>
      <c r="AD855" s="272"/>
      <c r="AE855" s="272"/>
      <c r="AF855" s="272"/>
      <c r="AG855" s="272"/>
      <c r="AH855" s="272"/>
      <c r="AI855" s="272"/>
      <c r="AJ855" s="272"/>
      <c r="AK855" s="272"/>
      <c r="AL855" s="272"/>
      <c r="AM855" s="272"/>
      <c r="AN855" s="272"/>
      <c r="AO855" s="272"/>
      <c r="AP855" s="272"/>
      <c r="AQ855" s="272"/>
      <c r="AR855" s="272">
        <v>6</v>
      </c>
    </row>
    <row r="856" spans="1:67">
      <c r="A856" s="370" t="s">
        <v>1462</v>
      </c>
      <c r="B856" s="368">
        <v>8</v>
      </c>
      <c r="C856" s="272"/>
      <c r="D856" s="272"/>
      <c r="E856" s="272"/>
      <c r="F856" s="272"/>
      <c r="G856" s="272"/>
      <c r="H856" s="272"/>
      <c r="I856" s="272">
        <v>8</v>
      </c>
      <c r="J856" s="272"/>
      <c r="K856" s="272"/>
      <c r="L856" s="272"/>
      <c r="M856" s="272"/>
      <c r="N856" s="272"/>
      <c r="O856" s="272"/>
      <c r="P856" s="272"/>
      <c r="Q856" s="272"/>
      <c r="R856" s="272"/>
      <c r="S856" s="272"/>
      <c r="T856" s="272"/>
      <c r="U856" s="272"/>
      <c r="V856" s="272"/>
      <c r="W856" s="272"/>
      <c r="X856" s="272"/>
      <c r="Y856" s="272"/>
      <c r="Z856" s="272"/>
      <c r="AA856" s="272"/>
      <c r="AB856" s="272"/>
      <c r="AC856" s="272"/>
      <c r="AD856" s="272"/>
      <c r="AE856" s="272"/>
      <c r="AF856" s="272"/>
      <c r="AG856" s="272"/>
      <c r="AH856" s="272"/>
      <c r="AI856" s="272"/>
      <c r="AJ856" s="272"/>
      <c r="AK856" s="272"/>
      <c r="AL856" s="272"/>
      <c r="AM856" s="272"/>
      <c r="AN856" s="272"/>
      <c r="AO856" s="272"/>
      <c r="AP856" s="272"/>
      <c r="AQ856" s="272"/>
      <c r="AR856" s="272"/>
    </row>
    <row r="857" spans="1:67" s="260" customFormat="1">
      <c r="A857" s="369" t="s">
        <v>2018</v>
      </c>
      <c r="B857" s="367">
        <v>106</v>
      </c>
      <c r="C857" s="256">
        <v>40</v>
      </c>
      <c r="D857" s="256"/>
      <c r="E857" s="256">
        <v>61</v>
      </c>
      <c r="F857" s="256"/>
      <c r="G857" s="256"/>
      <c r="H857" s="256"/>
      <c r="I857" s="256"/>
      <c r="J857" s="256"/>
      <c r="K857" s="256"/>
      <c r="L857" s="256"/>
      <c r="M857" s="256"/>
      <c r="N857" s="256"/>
      <c r="O857" s="256"/>
      <c r="P857" s="256"/>
      <c r="Q857" s="256"/>
      <c r="R857" s="256"/>
      <c r="S857" s="256"/>
      <c r="T857" s="256"/>
      <c r="U857" s="256"/>
      <c r="V857" s="256"/>
      <c r="W857" s="256"/>
      <c r="X857" s="256"/>
      <c r="Y857" s="256"/>
      <c r="Z857" s="256"/>
      <c r="AA857" s="256"/>
      <c r="AB857" s="256"/>
      <c r="AC857" s="256"/>
      <c r="AD857" s="256"/>
      <c r="AE857" s="256"/>
      <c r="AF857" s="256"/>
      <c r="AG857" s="256"/>
      <c r="AH857" s="256"/>
      <c r="AI857" s="256"/>
      <c r="AJ857" s="256">
        <v>5</v>
      </c>
      <c r="AK857" s="256"/>
      <c r="AL857" s="256"/>
      <c r="AM857" s="256"/>
      <c r="AN857" s="256"/>
      <c r="AO857" s="256"/>
      <c r="AP857" s="256"/>
      <c r="AQ857" s="256"/>
      <c r="AR857" s="256"/>
      <c r="AS857" s="258"/>
      <c r="AT857" s="258"/>
      <c r="AU857" s="258"/>
      <c r="AV857" s="258"/>
      <c r="AW857" s="258"/>
      <c r="AX857" s="258"/>
      <c r="AY857" s="258"/>
      <c r="AZ857" s="259"/>
      <c r="BA857" s="259"/>
      <c r="BB857" s="259"/>
      <c r="BC857" s="259"/>
      <c r="BD857" s="259"/>
      <c r="BE857" s="259"/>
      <c r="BF857" s="259"/>
      <c r="BG857" s="259"/>
      <c r="BH857" s="259"/>
      <c r="BI857" s="259"/>
      <c r="BJ857" s="259"/>
      <c r="BK857" s="259"/>
      <c r="BL857" s="259"/>
      <c r="BM857" s="259"/>
      <c r="BN857" s="259"/>
      <c r="BO857" s="259"/>
    </row>
    <row r="858" spans="1:67" s="265" customFormat="1">
      <c r="A858" s="302" t="s">
        <v>1456</v>
      </c>
      <c r="B858" s="169">
        <v>40</v>
      </c>
      <c r="C858" s="261">
        <v>40</v>
      </c>
      <c r="D858" s="261"/>
      <c r="E858" s="261"/>
      <c r="F858" s="261"/>
      <c r="G858" s="261"/>
      <c r="H858" s="261"/>
      <c r="I858" s="261"/>
      <c r="J858" s="261"/>
      <c r="K858" s="261"/>
      <c r="L858" s="261"/>
      <c r="M858" s="261"/>
      <c r="N858" s="261"/>
      <c r="O858" s="261"/>
      <c r="P858" s="261"/>
      <c r="Q858" s="261"/>
      <c r="R858" s="261"/>
      <c r="S858" s="261"/>
      <c r="T858" s="261"/>
      <c r="U858" s="261"/>
      <c r="V858" s="261"/>
      <c r="W858" s="261"/>
      <c r="X858" s="261"/>
      <c r="Y858" s="261"/>
      <c r="Z858" s="261"/>
      <c r="AA858" s="261"/>
      <c r="AB858" s="261"/>
      <c r="AC858" s="261"/>
      <c r="AD858" s="261"/>
      <c r="AE858" s="261"/>
      <c r="AF858" s="261"/>
      <c r="AG858" s="261"/>
      <c r="AH858" s="261"/>
      <c r="AI858" s="261"/>
      <c r="AJ858" s="261"/>
      <c r="AK858" s="261"/>
      <c r="AL858" s="261"/>
      <c r="AM858" s="261"/>
      <c r="AN858" s="261"/>
      <c r="AO858" s="261"/>
      <c r="AP858" s="261"/>
      <c r="AQ858" s="261"/>
      <c r="AR858" s="261"/>
      <c r="AS858" s="263"/>
      <c r="AT858" s="263"/>
      <c r="AU858" s="263"/>
      <c r="AV858" s="263"/>
      <c r="AW858" s="263"/>
      <c r="AX858" s="263"/>
      <c r="AY858" s="263"/>
      <c r="AZ858" s="264"/>
      <c r="BA858" s="264"/>
      <c r="BB858" s="264"/>
      <c r="BC858" s="264"/>
      <c r="BD858" s="264"/>
      <c r="BE858" s="264"/>
      <c r="BF858" s="264"/>
      <c r="BG858" s="264"/>
      <c r="BH858" s="264"/>
      <c r="BI858" s="264"/>
      <c r="BJ858" s="264"/>
      <c r="BK858" s="264"/>
      <c r="BL858" s="264"/>
      <c r="BM858" s="264"/>
      <c r="BN858" s="264"/>
      <c r="BO858" s="264"/>
    </row>
    <row r="859" spans="1:67" s="265" customFormat="1">
      <c r="A859" s="302" t="s">
        <v>1458</v>
      </c>
      <c r="B859" s="169">
        <v>60</v>
      </c>
      <c r="C859" s="261"/>
      <c r="D859" s="261"/>
      <c r="E859" s="261">
        <v>60</v>
      </c>
      <c r="F859" s="261"/>
      <c r="G859" s="261"/>
      <c r="H859" s="261"/>
      <c r="I859" s="261"/>
      <c r="J859" s="261"/>
      <c r="K859" s="261"/>
      <c r="L859" s="261"/>
      <c r="M859" s="261"/>
      <c r="N859" s="261"/>
      <c r="O859" s="261"/>
      <c r="P859" s="261"/>
      <c r="Q859" s="261"/>
      <c r="R859" s="261"/>
      <c r="S859" s="261"/>
      <c r="T859" s="261"/>
      <c r="U859" s="261"/>
      <c r="V859" s="261"/>
      <c r="W859" s="261"/>
      <c r="X859" s="261"/>
      <c r="Y859" s="261"/>
      <c r="Z859" s="261"/>
      <c r="AA859" s="261"/>
      <c r="AB859" s="261"/>
      <c r="AC859" s="261"/>
      <c r="AD859" s="261"/>
      <c r="AE859" s="261"/>
      <c r="AF859" s="261"/>
      <c r="AG859" s="261"/>
      <c r="AH859" s="261"/>
      <c r="AI859" s="261"/>
      <c r="AJ859" s="261"/>
      <c r="AK859" s="261"/>
      <c r="AL859" s="261"/>
      <c r="AM859" s="261"/>
      <c r="AN859" s="261"/>
      <c r="AO859" s="261"/>
      <c r="AP859" s="261"/>
      <c r="AQ859" s="261"/>
      <c r="AR859" s="261"/>
      <c r="AS859" s="263"/>
      <c r="AT859" s="263"/>
      <c r="AU859" s="263"/>
      <c r="AV859" s="263"/>
      <c r="AW859" s="263"/>
      <c r="AX859" s="263"/>
      <c r="AY859" s="263"/>
      <c r="AZ859" s="264"/>
      <c r="BA859" s="264"/>
      <c r="BB859" s="264"/>
      <c r="BC859" s="264"/>
      <c r="BD859" s="264"/>
      <c r="BE859" s="264"/>
      <c r="BF859" s="264"/>
      <c r="BG859" s="264"/>
      <c r="BH859" s="264"/>
      <c r="BI859" s="264"/>
      <c r="BJ859" s="264"/>
      <c r="BK859" s="264"/>
      <c r="BL859" s="264"/>
      <c r="BM859" s="264"/>
      <c r="BN859" s="264"/>
      <c r="BO859" s="264"/>
    </row>
    <row r="860" spans="1:67" s="265" customFormat="1">
      <c r="A860" s="302" t="s">
        <v>1489</v>
      </c>
      <c r="B860" s="169">
        <v>5</v>
      </c>
      <c r="C860" s="261"/>
      <c r="D860" s="261"/>
      <c r="E860" s="261"/>
      <c r="F860" s="261"/>
      <c r="G860" s="261"/>
      <c r="H860" s="261"/>
      <c r="I860" s="261"/>
      <c r="J860" s="261"/>
      <c r="K860" s="261"/>
      <c r="L860" s="261"/>
      <c r="M860" s="261"/>
      <c r="N860" s="261"/>
      <c r="O860" s="261"/>
      <c r="P860" s="261"/>
      <c r="Q860" s="261"/>
      <c r="R860" s="261"/>
      <c r="S860" s="261"/>
      <c r="T860" s="261"/>
      <c r="U860" s="261"/>
      <c r="V860" s="261"/>
      <c r="W860" s="261"/>
      <c r="X860" s="261"/>
      <c r="Y860" s="261"/>
      <c r="Z860" s="261"/>
      <c r="AA860" s="261"/>
      <c r="AB860" s="261"/>
      <c r="AC860" s="261"/>
      <c r="AD860" s="261"/>
      <c r="AE860" s="261"/>
      <c r="AF860" s="261"/>
      <c r="AG860" s="261"/>
      <c r="AH860" s="261"/>
      <c r="AI860" s="261"/>
      <c r="AJ860" s="261">
        <v>5</v>
      </c>
      <c r="AK860" s="261"/>
      <c r="AL860" s="261"/>
      <c r="AM860" s="261"/>
      <c r="AN860" s="261"/>
      <c r="AO860" s="261"/>
      <c r="AP860" s="261"/>
      <c r="AQ860" s="261"/>
      <c r="AR860" s="261"/>
      <c r="AS860" s="263"/>
      <c r="AT860" s="263"/>
      <c r="AU860" s="263"/>
      <c r="AV860" s="263"/>
      <c r="AW860" s="263"/>
      <c r="AX860" s="263"/>
      <c r="AY860" s="263"/>
      <c r="AZ860" s="264"/>
      <c r="BA860" s="264"/>
      <c r="BB860" s="264"/>
      <c r="BC860" s="264"/>
      <c r="BD860" s="264"/>
      <c r="BE860" s="264"/>
      <c r="BF860" s="264"/>
      <c r="BG860" s="264"/>
      <c r="BH860" s="264"/>
      <c r="BI860" s="264"/>
      <c r="BJ860" s="264"/>
      <c r="BK860" s="264"/>
      <c r="BL860" s="264"/>
      <c r="BM860" s="264"/>
      <c r="BN860" s="264"/>
      <c r="BO860" s="264"/>
    </row>
    <row r="861" spans="1:67" s="265" customFormat="1">
      <c r="A861" s="302" t="s">
        <v>2019</v>
      </c>
      <c r="B861" s="169">
        <v>1</v>
      </c>
      <c r="C861" s="261"/>
      <c r="D861" s="261"/>
      <c r="E861" s="261">
        <v>1</v>
      </c>
      <c r="F861" s="261"/>
      <c r="G861" s="261"/>
      <c r="H861" s="261"/>
      <c r="I861" s="261"/>
      <c r="J861" s="261"/>
      <c r="K861" s="261"/>
      <c r="L861" s="261"/>
      <c r="M861" s="261"/>
      <c r="N861" s="261"/>
      <c r="O861" s="261"/>
      <c r="P861" s="261"/>
      <c r="Q861" s="261"/>
      <c r="R861" s="261"/>
      <c r="S861" s="261"/>
      <c r="T861" s="261"/>
      <c r="U861" s="261"/>
      <c r="V861" s="261"/>
      <c r="W861" s="261"/>
      <c r="X861" s="261"/>
      <c r="Y861" s="261"/>
      <c r="Z861" s="261"/>
      <c r="AA861" s="261"/>
      <c r="AB861" s="261"/>
      <c r="AC861" s="261"/>
      <c r="AD861" s="261"/>
      <c r="AE861" s="261"/>
      <c r="AF861" s="261"/>
      <c r="AG861" s="261"/>
      <c r="AH861" s="261"/>
      <c r="AI861" s="261"/>
      <c r="AJ861" s="261"/>
      <c r="AK861" s="261"/>
      <c r="AL861" s="261"/>
      <c r="AM861" s="261"/>
      <c r="AN861" s="261"/>
      <c r="AO861" s="261"/>
      <c r="AP861" s="261"/>
      <c r="AQ861" s="261"/>
      <c r="AR861" s="261"/>
      <c r="AS861" s="263"/>
      <c r="AT861" s="263"/>
      <c r="AU861" s="263"/>
      <c r="AV861" s="263"/>
      <c r="AW861" s="263"/>
      <c r="AX861" s="263"/>
      <c r="AY861" s="263"/>
      <c r="AZ861" s="264"/>
      <c r="BA861" s="264"/>
      <c r="BB861" s="264"/>
      <c r="BC861" s="264"/>
      <c r="BD861" s="264"/>
      <c r="BE861" s="264"/>
      <c r="BF861" s="264"/>
      <c r="BG861" s="264"/>
      <c r="BH861" s="264"/>
      <c r="BI861" s="264"/>
      <c r="BJ861" s="264"/>
      <c r="BK861" s="264"/>
      <c r="BL861" s="264"/>
      <c r="BM861" s="264"/>
      <c r="BN861" s="264"/>
      <c r="BO861" s="264"/>
    </row>
    <row r="862" spans="1:67" s="260" customFormat="1">
      <c r="A862" s="369" t="s">
        <v>2020</v>
      </c>
      <c r="B862" s="367">
        <v>790</v>
      </c>
      <c r="C862" s="256"/>
      <c r="D862" s="256"/>
      <c r="E862" s="256">
        <v>30</v>
      </c>
      <c r="F862" s="256"/>
      <c r="G862" s="256">
        <v>60</v>
      </c>
      <c r="H862" s="256">
        <v>40</v>
      </c>
      <c r="I862" s="256">
        <v>115</v>
      </c>
      <c r="J862" s="256"/>
      <c r="K862" s="256"/>
      <c r="L862" s="256"/>
      <c r="M862" s="256"/>
      <c r="N862" s="256"/>
      <c r="O862" s="256"/>
      <c r="P862" s="256">
        <v>165</v>
      </c>
      <c r="Q862" s="256">
        <v>50</v>
      </c>
      <c r="R862" s="256"/>
      <c r="S862" s="256">
        <v>60</v>
      </c>
      <c r="T862" s="256"/>
      <c r="U862" s="256"/>
      <c r="V862" s="256"/>
      <c r="W862" s="256"/>
      <c r="X862" s="256">
        <v>30</v>
      </c>
      <c r="Y862" s="256"/>
      <c r="Z862" s="256"/>
      <c r="AA862" s="256">
        <v>65</v>
      </c>
      <c r="AB862" s="256"/>
      <c r="AC862" s="256"/>
      <c r="AD862" s="256">
        <v>55</v>
      </c>
      <c r="AE862" s="256"/>
      <c r="AF862" s="256"/>
      <c r="AG862" s="256">
        <v>60</v>
      </c>
      <c r="AH862" s="256"/>
      <c r="AI862" s="256"/>
      <c r="AJ862" s="256">
        <v>60</v>
      </c>
      <c r="AK862" s="256"/>
      <c r="AL862" s="256"/>
      <c r="AM862" s="256"/>
      <c r="AN862" s="256"/>
      <c r="AO862" s="256"/>
      <c r="AP862" s="256"/>
      <c r="AQ862" s="256"/>
      <c r="AR862" s="256"/>
      <c r="AS862" s="258"/>
      <c r="AT862" s="258"/>
      <c r="AU862" s="258"/>
      <c r="AV862" s="258"/>
      <c r="AW862" s="258"/>
      <c r="AX862" s="258"/>
      <c r="AY862" s="258"/>
      <c r="AZ862" s="259"/>
      <c r="BA862" s="259"/>
      <c r="BB862" s="259"/>
      <c r="BC862" s="259"/>
      <c r="BD862" s="259"/>
      <c r="BE862" s="259"/>
      <c r="BF862" s="259"/>
      <c r="BG862" s="259"/>
      <c r="BH862" s="259"/>
      <c r="BI862" s="259"/>
      <c r="BJ862" s="259"/>
      <c r="BK862" s="259"/>
      <c r="BL862" s="259"/>
      <c r="BM862" s="259"/>
      <c r="BN862" s="259"/>
      <c r="BO862" s="259"/>
    </row>
    <row r="863" spans="1:67" s="265" customFormat="1">
      <c r="A863" s="302" t="s">
        <v>1480</v>
      </c>
      <c r="B863" s="169">
        <v>65</v>
      </c>
      <c r="C863" s="261"/>
      <c r="D863" s="261"/>
      <c r="E863" s="261"/>
      <c r="F863" s="261"/>
      <c r="G863" s="261"/>
      <c r="H863" s="261"/>
      <c r="I863" s="261"/>
      <c r="J863" s="261"/>
      <c r="K863" s="261"/>
      <c r="L863" s="261"/>
      <c r="M863" s="261"/>
      <c r="N863" s="261"/>
      <c r="O863" s="261"/>
      <c r="P863" s="261"/>
      <c r="Q863" s="261"/>
      <c r="R863" s="261"/>
      <c r="S863" s="261"/>
      <c r="T863" s="261"/>
      <c r="U863" s="261"/>
      <c r="V863" s="261"/>
      <c r="W863" s="261"/>
      <c r="X863" s="261"/>
      <c r="Y863" s="261"/>
      <c r="Z863" s="261"/>
      <c r="AA863" s="261">
        <v>65</v>
      </c>
      <c r="AB863" s="261"/>
      <c r="AC863" s="261"/>
      <c r="AD863" s="261"/>
      <c r="AE863" s="261"/>
      <c r="AF863" s="261"/>
      <c r="AG863" s="261"/>
      <c r="AH863" s="261"/>
      <c r="AI863" s="261"/>
      <c r="AJ863" s="261"/>
      <c r="AK863" s="261"/>
      <c r="AL863" s="261"/>
      <c r="AM863" s="261"/>
      <c r="AN863" s="261"/>
      <c r="AO863" s="261"/>
      <c r="AP863" s="261"/>
      <c r="AQ863" s="261"/>
      <c r="AR863" s="261"/>
      <c r="AS863" s="263"/>
      <c r="AT863" s="263"/>
      <c r="AU863" s="263"/>
      <c r="AV863" s="263"/>
      <c r="AW863" s="263"/>
      <c r="AX863" s="263"/>
      <c r="AY863" s="263"/>
      <c r="AZ863" s="264"/>
      <c r="BA863" s="264"/>
      <c r="BB863" s="264"/>
      <c r="BC863" s="264"/>
      <c r="BD863" s="264"/>
      <c r="BE863" s="264"/>
      <c r="BF863" s="264"/>
      <c r="BG863" s="264"/>
      <c r="BH863" s="264"/>
      <c r="BI863" s="264"/>
      <c r="BJ863" s="264"/>
      <c r="BK863" s="264"/>
      <c r="BL863" s="264"/>
      <c r="BM863" s="264"/>
      <c r="BN863" s="264"/>
      <c r="BO863" s="264"/>
    </row>
    <row r="864" spans="1:67" s="265" customFormat="1">
      <c r="A864" s="302" t="s">
        <v>1460</v>
      </c>
      <c r="B864" s="169">
        <v>60</v>
      </c>
      <c r="C864" s="261"/>
      <c r="D864" s="261"/>
      <c r="E864" s="261"/>
      <c r="F864" s="261"/>
      <c r="G864" s="261">
        <v>60</v>
      </c>
      <c r="H864" s="261"/>
      <c r="I864" s="261"/>
      <c r="J864" s="261"/>
      <c r="K864" s="261"/>
      <c r="L864" s="261"/>
      <c r="M864" s="261"/>
      <c r="N864" s="261"/>
      <c r="O864" s="261"/>
      <c r="P864" s="261"/>
      <c r="Q864" s="261"/>
      <c r="R864" s="261"/>
      <c r="S864" s="261"/>
      <c r="T864" s="261"/>
      <c r="U864" s="261"/>
      <c r="V864" s="261"/>
      <c r="W864" s="261"/>
      <c r="X864" s="261"/>
      <c r="Y864" s="261"/>
      <c r="Z864" s="261"/>
      <c r="AA864" s="261"/>
      <c r="AB864" s="261"/>
      <c r="AC864" s="261"/>
      <c r="AD864" s="261"/>
      <c r="AE864" s="261"/>
      <c r="AF864" s="261"/>
      <c r="AG864" s="261"/>
      <c r="AH864" s="261"/>
      <c r="AI864" s="261"/>
      <c r="AJ864" s="261"/>
      <c r="AK864" s="261"/>
      <c r="AL864" s="261"/>
      <c r="AM864" s="261"/>
      <c r="AN864" s="261"/>
      <c r="AO864" s="261"/>
      <c r="AP864" s="261"/>
      <c r="AQ864" s="261"/>
      <c r="AR864" s="261"/>
      <c r="AS864" s="263"/>
      <c r="AT864" s="263"/>
      <c r="AU864" s="263"/>
      <c r="AV864" s="263"/>
      <c r="AW864" s="263"/>
      <c r="AX864" s="263"/>
      <c r="AY864" s="263"/>
      <c r="AZ864" s="264"/>
      <c r="BA864" s="264"/>
      <c r="BB864" s="264"/>
      <c r="BC864" s="264"/>
      <c r="BD864" s="264"/>
      <c r="BE864" s="264"/>
      <c r="BF864" s="264"/>
      <c r="BG864" s="264"/>
      <c r="BH864" s="264"/>
      <c r="BI864" s="264"/>
      <c r="BJ864" s="264"/>
      <c r="BK864" s="264"/>
      <c r="BL864" s="264"/>
      <c r="BM864" s="264"/>
      <c r="BN864" s="264"/>
      <c r="BO864" s="264"/>
    </row>
    <row r="865" spans="1:67" s="265" customFormat="1">
      <c r="A865" s="302" t="s">
        <v>1461</v>
      </c>
      <c r="B865" s="169">
        <v>40</v>
      </c>
      <c r="C865" s="261"/>
      <c r="D865" s="261"/>
      <c r="E865" s="261"/>
      <c r="F865" s="261"/>
      <c r="G865" s="261"/>
      <c r="H865" s="261">
        <v>40</v>
      </c>
      <c r="I865" s="261"/>
      <c r="J865" s="261"/>
      <c r="K865" s="261"/>
      <c r="L865" s="261"/>
      <c r="M865" s="261"/>
      <c r="N865" s="261"/>
      <c r="O865" s="261"/>
      <c r="P865" s="261"/>
      <c r="Q865" s="261"/>
      <c r="R865" s="261"/>
      <c r="S865" s="261"/>
      <c r="T865" s="261"/>
      <c r="U865" s="261"/>
      <c r="V865" s="261"/>
      <c r="W865" s="261"/>
      <c r="X865" s="261"/>
      <c r="Y865" s="261"/>
      <c r="Z865" s="261"/>
      <c r="AA865" s="261"/>
      <c r="AB865" s="261"/>
      <c r="AC865" s="261"/>
      <c r="AD865" s="261"/>
      <c r="AE865" s="261"/>
      <c r="AF865" s="261"/>
      <c r="AG865" s="261"/>
      <c r="AH865" s="261"/>
      <c r="AI865" s="261"/>
      <c r="AJ865" s="261"/>
      <c r="AK865" s="261"/>
      <c r="AL865" s="261"/>
      <c r="AM865" s="261"/>
      <c r="AN865" s="261"/>
      <c r="AO865" s="261"/>
      <c r="AP865" s="261"/>
      <c r="AQ865" s="261"/>
      <c r="AR865" s="261"/>
      <c r="AS865" s="263"/>
      <c r="AT865" s="263"/>
      <c r="AU865" s="263"/>
      <c r="AV865" s="263"/>
      <c r="AW865" s="263"/>
      <c r="AX865" s="263"/>
      <c r="AY865" s="263"/>
      <c r="AZ865" s="264"/>
      <c r="BA865" s="264"/>
      <c r="BB865" s="264"/>
      <c r="BC865" s="264"/>
      <c r="BD865" s="264"/>
      <c r="BE865" s="264"/>
      <c r="BF865" s="264"/>
      <c r="BG865" s="264"/>
      <c r="BH865" s="264"/>
      <c r="BI865" s="264"/>
      <c r="BJ865" s="264"/>
      <c r="BK865" s="264"/>
      <c r="BL865" s="264"/>
      <c r="BM865" s="264"/>
      <c r="BN865" s="264"/>
      <c r="BO865" s="264"/>
    </row>
    <row r="866" spans="1:67" s="265" customFormat="1">
      <c r="A866" s="302" t="s">
        <v>1470</v>
      </c>
      <c r="B866" s="169">
        <v>50</v>
      </c>
      <c r="C866" s="261"/>
      <c r="D866" s="261"/>
      <c r="E866" s="261"/>
      <c r="F866" s="261"/>
      <c r="G866" s="261"/>
      <c r="H866" s="261"/>
      <c r="I866" s="261"/>
      <c r="J866" s="261"/>
      <c r="K866" s="261"/>
      <c r="L866" s="261"/>
      <c r="M866" s="261"/>
      <c r="N866" s="261"/>
      <c r="O866" s="261"/>
      <c r="P866" s="261"/>
      <c r="Q866" s="261">
        <v>50</v>
      </c>
      <c r="R866" s="261"/>
      <c r="S866" s="261"/>
      <c r="T866" s="261"/>
      <c r="U866" s="261"/>
      <c r="V866" s="261"/>
      <c r="W866" s="261"/>
      <c r="X866" s="261"/>
      <c r="Y866" s="261"/>
      <c r="Z866" s="261"/>
      <c r="AA866" s="261"/>
      <c r="AB866" s="261"/>
      <c r="AC866" s="261"/>
      <c r="AD866" s="261"/>
      <c r="AE866" s="261"/>
      <c r="AF866" s="261"/>
      <c r="AG866" s="261"/>
      <c r="AH866" s="261"/>
      <c r="AI866" s="261"/>
      <c r="AJ866" s="261"/>
      <c r="AK866" s="261"/>
      <c r="AL866" s="261"/>
      <c r="AM866" s="261"/>
      <c r="AN866" s="261"/>
      <c r="AO866" s="261"/>
      <c r="AP866" s="261"/>
      <c r="AQ866" s="261"/>
      <c r="AR866" s="261"/>
      <c r="AS866" s="263"/>
      <c r="AT866" s="263"/>
      <c r="AU866" s="263"/>
      <c r="AV866" s="263"/>
      <c r="AW866" s="263"/>
      <c r="AX866" s="263"/>
      <c r="AY866" s="263"/>
      <c r="AZ866" s="264"/>
      <c r="BA866" s="264"/>
      <c r="BB866" s="264"/>
      <c r="BC866" s="264"/>
      <c r="BD866" s="264"/>
      <c r="BE866" s="264"/>
      <c r="BF866" s="264"/>
      <c r="BG866" s="264"/>
      <c r="BH866" s="264"/>
      <c r="BI866" s="264"/>
      <c r="BJ866" s="264"/>
      <c r="BK866" s="264"/>
      <c r="BL866" s="264"/>
      <c r="BM866" s="264"/>
      <c r="BN866" s="264"/>
      <c r="BO866" s="264"/>
    </row>
    <row r="867" spans="1:67" s="265" customFormat="1">
      <c r="A867" s="302" t="s">
        <v>872</v>
      </c>
      <c r="B867" s="169">
        <v>60</v>
      </c>
      <c r="C867" s="261"/>
      <c r="D867" s="261"/>
      <c r="E867" s="261"/>
      <c r="F867" s="261"/>
      <c r="G867" s="261"/>
      <c r="H867" s="261"/>
      <c r="I867" s="261"/>
      <c r="J867" s="261"/>
      <c r="K867" s="261"/>
      <c r="L867" s="261"/>
      <c r="M867" s="261"/>
      <c r="N867" s="261"/>
      <c r="O867" s="261"/>
      <c r="P867" s="261"/>
      <c r="Q867" s="261"/>
      <c r="R867" s="261"/>
      <c r="S867" s="261"/>
      <c r="T867" s="261"/>
      <c r="U867" s="261"/>
      <c r="V867" s="261"/>
      <c r="W867" s="261"/>
      <c r="X867" s="261"/>
      <c r="Y867" s="261"/>
      <c r="Z867" s="261"/>
      <c r="AA867" s="261"/>
      <c r="AB867" s="261"/>
      <c r="AC867" s="261"/>
      <c r="AD867" s="261"/>
      <c r="AE867" s="261"/>
      <c r="AF867" s="261"/>
      <c r="AG867" s="261"/>
      <c r="AH867" s="261"/>
      <c r="AI867" s="261"/>
      <c r="AJ867" s="261">
        <v>60</v>
      </c>
      <c r="AK867" s="261"/>
      <c r="AL867" s="261"/>
      <c r="AM867" s="261"/>
      <c r="AN867" s="261"/>
      <c r="AO867" s="261"/>
      <c r="AP867" s="261"/>
      <c r="AQ867" s="261"/>
      <c r="AR867" s="261"/>
      <c r="AS867" s="263"/>
      <c r="AT867" s="263"/>
      <c r="AU867" s="263"/>
      <c r="AV867" s="263"/>
      <c r="AW867" s="263"/>
      <c r="AX867" s="263"/>
      <c r="AY867" s="263"/>
      <c r="AZ867" s="264"/>
      <c r="BA867" s="264"/>
      <c r="BB867" s="264"/>
      <c r="BC867" s="264"/>
      <c r="BD867" s="264"/>
      <c r="BE867" s="264"/>
      <c r="BF867" s="264"/>
      <c r="BG867" s="264"/>
      <c r="BH867" s="264"/>
      <c r="BI867" s="264"/>
      <c r="BJ867" s="264"/>
      <c r="BK867" s="264"/>
      <c r="BL867" s="264"/>
      <c r="BM867" s="264"/>
      <c r="BN867" s="264"/>
      <c r="BO867" s="264"/>
    </row>
    <row r="868" spans="1:67" s="265" customFormat="1">
      <c r="A868" s="302" t="s">
        <v>1472</v>
      </c>
      <c r="B868" s="169">
        <v>60</v>
      </c>
      <c r="C868" s="261"/>
      <c r="D868" s="261"/>
      <c r="E868" s="261"/>
      <c r="F868" s="261"/>
      <c r="G868" s="261"/>
      <c r="H868" s="261"/>
      <c r="I868" s="261"/>
      <c r="J868" s="261"/>
      <c r="K868" s="261"/>
      <c r="L868" s="261"/>
      <c r="M868" s="261"/>
      <c r="N868" s="261"/>
      <c r="O868" s="261"/>
      <c r="P868" s="261"/>
      <c r="Q868" s="261"/>
      <c r="R868" s="261"/>
      <c r="S868" s="261">
        <v>60</v>
      </c>
      <c r="T868" s="261"/>
      <c r="U868" s="261"/>
      <c r="V868" s="261"/>
      <c r="W868" s="261"/>
      <c r="X868" s="261"/>
      <c r="Y868" s="261"/>
      <c r="Z868" s="261"/>
      <c r="AA868" s="261"/>
      <c r="AB868" s="261"/>
      <c r="AC868" s="261"/>
      <c r="AD868" s="261"/>
      <c r="AE868" s="261"/>
      <c r="AF868" s="261"/>
      <c r="AG868" s="261"/>
      <c r="AH868" s="261"/>
      <c r="AI868" s="261"/>
      <c r="AJ868" s="261"/>
      <c r="AK868" s="261"/>
      <c r="AL868" s="261"/>
      <c r="AM868" s="261"/>
      <c r="AN868" s="261"/>
      <c r="AO868" s="261"/>
      <c r="AP868" s="261"/>
      <c r="AQ868" s="261"/>
      <c r="AR868" s="261"/>
      <c r="AS868" s="263"/>
      <c r="AT868" s="263"/>
      <c r="AU868" s="263"/>
      <c r="AV868" s="263"/>
      <c r="AW868" s="263"/>
      <c r="AX868" s="263"/>
      <c r="AY868" s="263"/>
      <c r="AZ868" s="264"/>
      <c r="BA868" s="264"/>
      <c r="BB868" s="264"/>
      <c r="BC868" s="264"/>
      <c r="BD868" s="264"/>
      <c r="BE868" s="264"/>
      <c r="BF868" s="264"/>
      <c r="BG868" s="264"/>
      <c r="BH868" s="264"/>
      <c r="BI868" s="264"/>
      <c r="BJ868" s="264"/>
      <c r="BK868" s="264"/>
      <c r="BL868" s="264"/>
      <c r="BM868" s="264"/>
      <c r="BN868" s="264"/>
      <c r="BO868" s="264"/>
    </row>
    <row r="869" spans="1:67" s="265" customFormat="1">
      <c r="A869" s="302" t="s">
        <v>2021</v>
      </c>
      <c r="B869" s="169">
        <v>30</v>
      </c>
      <c r="C869" s="261"/>
      <c r="D869" s="261"/>
      <c r="E869" s="261"/>
      <c r="F869" s="261"/>
      <c r="G869" s="261"/>
      <c r="H869" s="261"/>
      <c r="I869" s="261"/>
      <c r="J869" s="261"/>
      <c r="K869" s="261"/>
      <c r="L869" s="261"/>
      <c r="M869" s="261"/>
      <c r="N869" s="261"/>
      <c r="O869" s="261"/>
      <c r="P869" s="261"/>
      <c r="Q869" s="261"/>
      <c r="R869" s="261"/>
      <c r="S869" s="261"/>
      <c r="T869" s="261"/>
      <c r="U869" s="261"/>
      <c r="V869" s="261"/>
      <c r="W869" s="261"/>
      <c r="X869" s="261">
        <v>30</v>
      </c>
      <c r="Y869" s="261"/>
      <c r="Z869" s="261"/>
      <c r="AA869" s="261"/>
      <c r="AB869" s="261"/>
      <c r="AC869" s="261"/>
      <c r="AD869" s="261"/>
      <c r="AE869" s="261"/>
      <c r="AF869" s="261"/>
      <c r="AG869" s="261"/>
      <c r="AH869" s="261"/>
      <c r="AI869" s="261"/>
      <c r="AJ869" s="261"/>
      <c r="AK869" s="261"/>
      <c r="AL869" s="261"/>
      <c r="AM869" s="261"/>
      <c r="AN869" s="261"/>
      <c r="AO869" s="261"/>
      <c r="AP869" s="261"/>
      <c r="AQ869" s="261"/>
      <c r="AR869" s="261"/>
      <c r="AS869" s="263"/>
      <c r="AT869" s="263"/>
      <c r="AU869" s="263"/>
      <c r="AV869" s="263"/>
      <c r="AW869" s="263"/>
      <c r="AX869" s="263"/>
      <c r="AY869" s="263"/>
      <c r="AZ869" s="264"/>
      <c r="BA869" s="264"/>
      <c r="BB869" s="264"/>
      <c r="BC869" s="264"/>
      <c r="BD869" s="264"/>
      <c r="BE869" s="264"/>
      <c r="BF869" s="264"/>
      <c r="BG869" s="264"/>
      <c r="BH869" s="264"/>
      <c r="BI869" s="264"/>
      <c r="BJ869" s="264"/>
      <c r="BK869" s="264"/>
      <c r="BL869" s="264"/>
      <c r="BM869" s="264"/>
      <c r="BN869" s="264"/>
      <c r="BO869" s="264"/>
    </row>
    <row r="870" spans="1:67" s="265" customFormat="1">
      <c r="A870" s="302" t="s">
        <v>1469</v>
      </c>
      <c r="B870" s="169">
        <v>165</v>
      </c>
      <c r="C870" s="261"/>
      <c r="D870" s="261"/>
      <c r="E870" s="261"/>
      <c r="F870" s="261"/>
      <c r="G870" s="261"/>
      <c r="H870" s="261"/>
      <c r="I870" s="261"/>
      <c r="J870" s="261"/>
      <c r="K870" s="261"/>
      <c r="L870" s="261"/>
      <c r="M870" s="261"/>
      <c r="N870" s="261"/>
      <c r="O870" s="261"/>
      <c r="P870" s="261">
        <v>165</v>
      </c>
      <c r="Q870" s="261"/>
      <c r="R870" s="261"/>
      <c r="S870" s="261"/>
      <c r="T870" s="261"/>
      <c r="U870" s="261"/>
      <c r="V870" s="261"/>
      <c r="W870" s="261"/>
      <c r="X870" s="261"/>
      <c r="Y870" s="261"/>
      <c r="Z870" s="261"/>
      <c r="AA870" s="261"/>
      <c r="AB870" s="261"/>
      <c r="AC870" s="261"/>
      <c r="AD870" s="261"/>
      <c r="AE870" s="261"/>
      <c r="AF870" s="261"/>
      <c r="AG870" s="261"/>
      <c r="AH870" s="261"/>
      <c r="AI870" s="261"/>
      <c r="AJ870" s="261"/>
      <c r="AK870" s="261"/>
      <c r="AL870" s="261"/>
      <c r="AM870" s="261"/>
      <c r="AN870" s="261"/>
      <c r="AO870" s="261"/>
      <c r="AP870" s="261"/>
      <c r="AQ870" s="261"/>
      <c r="AR870" s="261"/>
      <c r="AS870" s="263"/>
      <c r="AT870" s="263"/>
      <c r="AU870" s="263"/>
      <c r="AV870" s="263"/>
      <c r="AW870" s="263"/>
      <c r="AX870" s="263"/>
      <c r="AY870" s="263"/>
      <c r="AZ870" s="264"/>
      <c r="BA870" s="264"/>
      <c r="BB870" s="264"/>
      <c r="BC870" s="264"/>
      <c r="BD870" s="264"/>
      <c r="BE870" s="264"/>
      <c r="BF870" s="264"/>
      <c r="BG870" s="264"/>
      <c r="BH870" s="264"/>
      <c r="BI870" s="264"/>
      <c r="BJ870" s="264"/>
      <c r="BK870" s="264"/>
      <c r="BL870" s="264"/>
      <c r="BM870" s="264"/>
      <c r="BN870" s="264"/>
      <c r="BO870" s="264"/>
    </row>
    <row r="871" spans="1:67" s="265" customFormat="1">
      <c r="A871" s="302" t="s">
        <v>2022</v>
      </c>
      <c r="B871" s="169">
        <v>30</v>
      </c>
      <c r="C871" s="261"/>
      <c r="D871" s="261"/>
      <c r="E871" s="261">
        <v>30</v>
      </c>
      <c r="F871" s="261"/>
      <c r="G871" s="261"/>
      <c r="H871" s="261"/>
      <c r="I871" s="261"/>
      <c r="J871" s="261"/>
      <c r="K871" s="261"/>
      <c r="L871" s="261"/>
      <c r="M871" s="261"/>
      <c r="N871" s="261"/>
      <c r="O871" s="261"/>
      <c r="P871" s="261"/>
      <c r="Q871" s="261"/>
      <c r="R871" s="261"/>
      <c r="S871" s="261"/>
      <c r="T871" s="261"/>
      <c r="U871" s="261"/>
      <c r="V871" s="261"/>
      <c r="W871" s="261"/>
      <c r="X871" s="261"/>
      <c r="Y871" s="261"/>
      <c r="Z871" s="261"/>
      <c r="AA871" s="261"/>
      <c r="AB871" s="261"/>
      <c r="AC871" s="261"/>
      <c r="AD871" s="261"/>
      <c r="AE871" s="261"/>
      <c r="AF871" s="261"/>
      <c r="AG871" s="261"/>
      <c r="AH871" s="261"/>
      <c r="AI871" s="261"/>
      <c r="AJ871" s="261"/>
      <c r="AK871" s="261"/>
      <c r="AL871" s="261"/>
      <c r="AM871" s="261"/>
      <c r="AN871" s="261"/>
      <c r="AO871" s="261"/>
      <c r="AP871" s="261"/>
      <c r="AQ871" s="261"/>
      <c r="AR871" s="261"/>
      <c r="AS871" s="263"/>
      <c r="AT871" s="263"/>
      <c r="AU871" s="263"/>
      <c r="AV871" s="263"/>
      <c r="AW871" s="263"/>
      <c r="AX871" s="263"/>
      <c r="AY871" s="263"/>
      <c r="AZ871" s="264"/>
      <c r="BA871" s="264"/>
      <c r="BB871" s="264"/>
      <c r="BC871" s="264"/>
      <c r="BD871" s="264"/>
      <c r="BE871" s="264"/>
      <c r="BF871" s="264"/>
      <c r="BG871" s="264"/>
      <c r="BH871" s="264"/>
      <c r="BI871" s="264"/>
      <c r="BJ871" s="264"/>
      <c r="BK871" s="264"/>
      <c r="BL871" s="264"/>
      <c r="BM871" s="264"/>
      <c r="BN871" s="264"/>
      <c r="BO871" s="264"/>
    </row>
    <row r="872" spans="1:67" s="265" customFormat="1">
      <c r="A872" s="302" t="s">
        <v>1787</v>
      </c>
      <c r="B872" s="169">
        <v>60</v>
      </c>
      <c r="C872" s="261"/>
      <c r="D872" s="261"/>
      <c r="E872" s="261"/>
      <c r="F872" s="261"/>
      <c r="G872" s="261"/>
      <c r="H872" s="261"/>
      <c r="I872" s="261"/>
      <c r="J872" s="261"/>
      <c r="K872" s="261"/>
      <c r="L872" s="261"/>
      <c r="M872" s="261"/>
      <c r="N872" s="261"/>
      <c r="O872" s="261"/>
      <c r="P872" s="261"/>
      <c r="Q872" s="261"/>
      <c r="R872" s="261"/>
      <c r="S872" s="261"/>
      <c r="T872" s="261"/>
      <c r="U872" s="261"/>
      <c r="V872" s="261"/>
      <c r="W872" s="261"/>
      <c r="X872" s="261"/>
      <c r="Y872" s="261"/>
      <c r="Z872" s="261"/>
      <c r="AA872" s="261"/>
      <c r="AB872" s="261"/>
      <c r="AC872" s="261"/>
      <c r="AD872" s="261"/>
      <c r="AE872" s="261"/>
      <c r="AF872" s="261"/>
      <c r="AG872" s="261">
        <v>60</v>
      </c>
      <c r="AH872" s="261"/>
      <c r="AI872" s="261"/>
      <c r="AJ872" s="261"/>
      <c r="AK872" s="261"/>
      <c r="AL872" s="261"/>
      <c r="AM872" s="261"/>
      <c r="AN872" s="261"/>
      <c r="AO872" s="261"/>
      <c r="AP872" s="261"/>
      <c r="AQ872" s="261"/>
      <c r="AR872" s="261"/>
      <c r="AS872" s="263"/>
      <c r="AT872" s="263"/>
      <c r="AU872" s="263"/>
      <c r="AV872" s="263"/>
      <c r="AW872" s="263"/>
      <c r="AX872" s="263"/>
      <c r="AY872" s="263"/>
      <c r="AZ872" s="264"/>
      <c r="BA872" s="264"/>
      <c r="BB872" s="264"/>
      <c r="BC872" s="264"/>
      <c r="BD872" s="264"/>
      <c r="BE872" s="264"/>
      <c r="BF872" s="264"/>
      <c r="BG872" s="264"/>
      <c r="BH872" s="264"/>
      <c r="BI872" s="264"/>
      <c r="BJ872" s="264"/>
      <c r="BK872" s="264"/>
      <c r="BL872" s="264"/>
      <c r="BM872" s="264"/>
      <c r="BN872" s="264"/>
      <c r="BO872" s="264"/>
    </row>
    <row r="873" spans="1:67" s="265" customFormat="1">
      <c r="A873" s="302" t="s">
        <v>1462</v>
      </c>
      <c r="B873" s="169">
        <v>115</v>
      </c>
      <c r="C873" s="261"/>
      <c r="D873" s="261"/>
      <c r="E873" s="261"/>
      <c r="F873" s="261"/>
      <c r="G873" s="261"/>
      <c r="H873" s="261"/>
      <c r="I873" s="261">
        <v>115</v>
      </c>
      <c r="J873" s="261"/>
      <c r="K873" s="261"/>
      <c r="L873" s="261"/>
      <c r="M873" s="261"/>
      <c r="N873" s="261"/>
      <c r="O873" s="261"/>
      <c r="P873" s="261"/>
      <c r="Q873" s="261"/>
      <c r="R873" s="261"/>
      <c r="S873" s="261"/>
      <c r="T873" s="261"/>
      <c r="U873" s="261"/>
      <c r="V873" s="261"/>
      <c r="W873" s="261"/>
      <c r="X873" s="261"/>
      <c r="Y873" s="261"/>
      <c r="Z873" s="261"/>
      <c r="AA873" s="261"/>
      <c r="AB873" s="261"/>
      <c r="AC873" s="261"/>
      <c r="AD873" s="261"/>
      <c r="AE873" s="261"/>
      <c r="AF873" s="261"/>
      <c r="AG873" s="261"/>
      <c r="AH873" s="261"/>
      <c r="AI873" s="261"/>
      <c r="AJ873" s="261"/>
      <c r="AK873" s="261"/>
      <c r="AL873" s="261"/>
      <c r="AM873" s="261"/>
      <c r="AN873" s="261"/>
      <c r="AO873" s="261"/>
      <c r="AP873" s="261"/>
      <c r="AQ873" s="261"/>
      <c r="AR873" s="261"/>
      <c r="AS873" s="263"/>
      <c r="AT873" s="263"/>
      <c r="AU873" s="263"/>
      <c r="AV873" s="263"/>
      <c r="AW873" s="263"/>
      <c r="AX873" s="263"/>
      <c r="AY873" s="263"/>
      <c r="AZ873" s="264"/>
      <c r="BA873" s="264"/>
      <c r="BB873" s="264"/>
      <c r="BC873" s="264"/>
      <c r="BD873" s="264"/>
      <c r="BE873" s="264"/>
      <c r="BF873" s="264"/>
      <c r="BG873" s="264"/>
      <c r="BH873" s="264"/>
      <c r="BI873" s="264"/>
      <c r="BJ873" s="264"/>
      <c r="BK873" s="264"/>
      <c r="BL873" s="264"/>
      <c r="BM873" s="264"/>
      <c r="BN873" s="264"/>
      <c r="BO873" s="264"/>
    </row>
    <row r="874" spans="1:67" s="265" customFormat="1">
      <c r="A874" s="302" t="s">
        <v>1917</v>
      </c>
      <c r="B874" s="169">
        <v>55</v>
      </c>
      <c r="C874" s="261"/>
      <c r="D874" s="261"/>
      <c r="E874" s="261"/>
      <c r="F874" s="261"/>
      <c r="G874" s="261"/>
      <c r="H874" s="261"/>
      <c r="I874" s="261"/>
      <c r="J874" s="261"/>
      <c r="K874" s="261"/>
      <c r="L874" s="261"/>
      <c r="M874" s="261"/>
      <c r="N874" s="261"/>
      <c r="O874" s="261"/>
      <c r="P874" s="261"/>
      <c r="Q874" s="261"/>
      <c r="R874" s="261"/>
      <c r="S874" s="261"/>
      <c r="T874" s="261"/>
      <c r="U874" s="261"/>
      <c r="V874" s="261"/>
      <c r="W874" s="261"/>
      <c r="X874" s="261"/>
      <c r="Y874" s="261"/>
      <c r="Z874" s="261"/>
      <c r="AA874" s="261"/>
      <c r="AB874" s="261"/>
      <c r="AC874" s="261"/>
      <c r="AD874" s="261">
        <v>55</v>
      </c>
      <c r="AE874" s="261"/>
      <c r="AF874" s="261"/>
      <c r="AG874" s="261"/>
      <c r="AH874" s="261"/>
      <c r="AI874" s="261"/>
      <c r="AJ874" s="261"/>
      <c r="AK874" s="261"/>
      <c r="AL874" s="261"/>
      <c r="AM874" s="261"/>
      <c r="AN874" s="261"/>
      <c r="AO874" s="261"/>
      <c r="AP874" s="261"/>
      <c r="AQ874" s="261"/>
      <c r="AR874" s="261"/>
      <c r="AS874" s="263"/>
      <c r="AT874" s="263"/>
      <c r="AU874" s="263"/>
      <c r="AV874" s="263"/>
      <c r="AW874" s="263"/>
      <c r="AX874" s="263"/>
      <c r="AY874" s="263"/>
      <c r="AZ874" s="264"/>
      <c r="BA874" s="264"/>
      <c r="BB874" s="264"/>
      <c r="BC874" s="264"/>
      <c r="BD874" s="264"/>
      <c r="BE874" s="264"/>
      <c r="BF874" s="264"/>
      <c r="BG874" s="264"/>
      <c r="BH874" s="264"/>
      <c r="BI874" s="264"/>
      <c r="BJ874" s="264"/>
      <c r="BK874" s="264"/>
      <c r="BL874" s="264"/>
      <c r="BM874" s="264"/>
      <c r="BN874" s="264"/>
      <c r="BO874" s="264"/>
    </row>
    <row r="875" spans="1:67" s="260" customFormat="1">
      <c r="A875" s="369" t="s">
        <v>2023</v>
      </c>
      <c r="B875" s="367">
        <f>B876+B887+B900</f>
        <v>1027</v>
      </c>
      <c r="C875" s="369">
        <f t="shared" ref="C875:AR875" si="11">C876+C887+C900</f>
        <v>0</v>
      </c>
      <c r="D875" s="369">
        <f t="shared" si="11"/>
        <v>0</v>
      </c>
      <c r="E875" s="369">
        <f t="shared" si="11"/>
        <v>59</v>
      </c>
      <c r="F875" s="369">
        <f t="shared" si="11"/>
        <v>0</v>
      </c>
      <c r="G875" s="369">
        <f t="shared" si="11"/>
        <v>20</v>
      </c>
      <c r="H875" s="369">
        <f t="shared" si="11"/>
        <v>84</v>
      </c>
      <c r="I875" s="369">
        <f t="shared" si="11"/>
        <v>20</v>
      </c>
      <c r="J875" s="369">
        <f t="shared" si="11"/>
        <v>60</v>
      </c>
      <c r="K875" s="369">
        <f t="shared" si="11"/>
        <v>0</v>
      </c>
      <c r="L875" s="369">
        <f t="shared" si="11"/>
        <v>0</v>
      </c>
      <c r="M875" s="369">
        <f t="shared" si="11"/>
        <v>0</v>
      </c>
      <c r="N875" s="369">
        <f t="shared" si="11"/>
        <v>0</v>
      </c>
      <c r="O875" s="369">
        <f t="shared" si="11"/>
        <v>0</v>
      </c>
      <c r="P875" s="369">
        <f t="shared" si="11"/>
        <v>122</v>
      </c>
      <c r="Q875" s="369">
        <f t="shared" si="11"/>
        <v>50</v>
      </c>
      <c r="R875" s="369">
        <f t="shared" si="11"/>
        <v>15</v>
      </c>
      <c r="S875" s="369">
        <f t="shared" si="11"/>
        <v>60</v>
      </c>
      <c r="T875" s="369">
        <f t="shared" si="11"/>
        <v>0</v>
      </c>
      <c r="U875" s="369">
        <f t="shared" si="11"/>
        <v>49</v>
      </c>
      <c r="V875" s="369">
        <f t="shared" si="11"/>
        <v>0</v>
      </c>
      <c r="W875" s="369">
        <f t="shared" si="11"/>
        <v>0</v>
      </c>
      <c r="X875" s="369">
        <f t="shared" si="11"/>
        <v>0</v>
      </c>
      <c r="Y875" s="369">
        <f t="shared" si="11"/>
        <v>57</v>
      </c>
      <c r="Z875" s="369">
        <f t="shared" si="11"/>
        <v>0</v>
      </c>
      <c r="AA875" s="369">
        <f t="shared" si="11"/>
        <v>0</v>
      </c>
      <c r="AB875" s="369">
        <f t="shared" si="11"/>
        <v>0</v>
      </c>
      <c r="AC875" s="369">
        <f t="shared" si="11"/>
        <v>90</v>
      </c>
      <c r="AD875" s="369">
        <f t="shared" si="11"/>
        <v>35</v>
      </c>
      <c r="AE875" s="369">
        <f t="shared" si="11"/>
        <v>0</v>
      </c>
      <c r="AF875" s="369">
        <f t="shared" si="11"/>
        <v>0</v>
      </c>
      <c r="AG875" s="369">
        <f t="shared" si="11"/>
        <v>60</v>
      </c>
      <c r="AH875" s="369">
        <f t="shared" si="11"/>
        <v>0</v>
      </c>
      <c r="AI875" s="369">
        <f t="shared" si="11"/>
        <v>30</v>
      </c>
      <c r="AJ875" s="369">
        <f t="shared" si="11"/>
        <v>37</v>
      </c>
      <c r="AK875" s="369">
        <f t="shared" si="11"/>
        <v>54</v>
      </c>
      <c r="AL875" s="369">
        <f t="shared" si="11"/>
        <v>55</v>
      </c>
      <c r="AM875" s="369">
        <f t="shared" si="11"/>
        <v>0</v>
      </c>
      <c r="AN875" s="369">
        <f t="shared" si="11"/>
        <v>0</v>
      </c>
      <c r="AO875" s="369">
        <f t="shared" si="11"/>
        <v>40</v>
      </c>
      <c r="AP875" s="369">
        <f t="shared" si="11"/>
        <v>0</v>
      </c>
      <c r="AQ875" s="369">
        <f t="shared" si="11"/>
        <v>0</v>
      </c>
      <c r="AR875" s="369">
        <f t="shared" si="11"/>
        <v>30</v>
      </c>
      <c r="AS875" s="258"/>
      <c r="AT875" s="258"/>
      <c r="AU875" s="258"/>
      <c r="AV875" s="258"/>
      <c r="AW875" s="258"/>
      <c r="AX875" s="258"/>
      <c r="AY875" s="258"/>
      <c r="AZ875" s="259"/>
      <c r="BA875" s="259"/>
      <c r="BB875" s="259"/>
      <c r="BC875" s="259"/>
      <c r="BD875" s="259"/>
      <c r="BE875" s="259"/>
      <c r="BF875" s="259"/>
      <c r="BG875" s="259"/>
      <c r="BH875" s="259"/>
      <c r="BI875" s="259"/>
      <c r="BJ875" s="259"/>
      <c r="BK875" s="259"/>
      <c r="BL875" s="259"/>
      <c r="BM875" s="259"/>
      <c r="BN875" s="259"/>
      <c r="BO875" s="259"/>
    </row>
    <row r="876" spans="1:67" s="355" customFormat="1">
      <c r="A876" s="371" t="s">
        <v>2024</v>
      </c>
      <c r="B876" s="372">
        <v>526</v>
      </c>
      <c r="C876" s="351"/>
      <c r="D876" s="351"/>
      <c r="E876" s="351">
        <v>59</v>
      </c>
      <c r="F876" s="351"/>
      <c r="G876" s="351"/>
      <c r="H876" s="351"/>
      <c r="I876" s="351"/>
      <c r="J876" s="351"/>
      <c r="K876" s="351"/>
      <c r="L876" s="351"/>
      <c r="M876" s="351"/>
      <c r="N876" s="351"/>
      <c r="O876" s="351"/>
      <c r="P876" s="351">
        <v>122</v>
      </c>
      <c r="Q876" s="351">
        <v>50</v>
      </c>
      <c r="R876" s="351">
        <v>15</v>
      </c>
      <c r="S876" s="351">
        <v>60</v>
      </c>
      <c r="T876" s="351"/>
      <c r="U876" s="351">
        <v>49</v>
      </c>
      <c r="V876" s="351"/>
      <c r="W876" s="351"/>
      <c r="X876" s="351"/>
      <c r="Y876" s="351"/>
      <c r="Z876" s="351"/>
      <c r="AA876" s="351"/>
      <c r="AB876" s="351"/>
      <c r="AC876" s="351">
        <v>20</v>
      </c>
      <c r="AD876" s="351"/>
      <c r="AE876" s="351"/>
      <c r="AF876" s="351"/>
      <c r="AG876" s="351">
        <v>60</v>
      </c>
      <c r="AH876" s="351"/>
      <c r="AI876" s="351"/>
      <c r="AJ876" s="351">
        <v>37</v>
      </c>
      <c r="AK876" s="351">
        <v>54</v>
      </c>
      <c r="AL876" s="351"/>
      <c r="AM876" s="351"/>
      <c r="AN876" s="351"/>
      <c r="AO876" s="351"/>
      <c r="AP876" s="351"/>
      <c r="AQ876" s="351"/>
      <c r="AR876" s="351"/>
      <c r="AS876" s="353"/>
      <c r="AT876" s="353"/>
      <c r="AU876" s="353"/>
      <c r="AV876" s="353"/>
      <c r="AW876" s="353"/>
      <c r="AX876" s="353"/>
      <c r="AY876" s="353"/>
      <c r="AZ876" s="354"/>
      <c r="BA876" s="354"/>
      <c r="BB876" s="354"/>
      <c r="BC876" s="354"/>
      <c r="BD876" s="354"/>
      <c r="BE876" s="354"/>
      <c r="BF876" s="354"/>
      <c r="BG876" s="354"/>
      <c r="BH876" s="354"/>
      <c r="BI876" s="354"/>
      <c r="BJ876" s="354"/>
      <c r="BK876" s="354"/>
      <c r="BL876" s="354"/>
      <c r="BM876" s="354"/>
      <c r="BN876" s="354"/>
      <c r="BO876" s="354"/>
    </row>
    <row r="877" spans="1:67" s="265" customFormat="1">
      <c r="A877" s="302" t="s">
        <v>2025</v>
      </c>
      <c r="B877" s="169">
        <v>56</v>
      </c>
      <c r="C877" s="261"/>
      <c r="D877" s="261"/>
      <c r="E877" s="261"/>
      <c r="F877" s="261"/>
      <c r="G877" s="261"/>
      <c r="H877" s="261"/>
      <c r="I877" s="261"/>
      <c r="J877" s="261"/>
      <c r="K877" s="261"/>
      <c r="L877" s="261"/>
      <c r="M877" s="261"/>
      <c r="N877" s="261"/>
      <c r="O877" s="261"/>
      <c r="P877" s="261">
        <v>56</v>
      </c>
      <c r="Q877" s="261"/>
      <c r="R877" s="261"/>
      <c r="S877" s="261"/>
      <c r="T877" s="261"/>
      <c r="U877" s="261"/>
      <c r="V877" s="261"/>
      <c r="W877" s="261"/>
      <c r="X877" s="261"/>
      <c r="Y877" s="261"/>
      <c r="Z877" s="261"/>
      <c r="AA877" s="261"/>
      <c r="AB877" s="261"/>
      <c r="AC877" s="261"/>
      <c r="AD877" s="261"/>
      <c r="AE877" s="261"/>
      <c r="AF877" s="261"/>
      <c r="AG877" s="261"/>
      <c r="AH877" s="261"/>
      <c r="AI877" s="261"/>
      <c r="AJ877" s="261"/>
      <c r="AK877" s="261"/>
      <c r="AL877" s="261"/>
      <c r="AM877" s="261"/>
      <c r="AN877" s="261"/>
      <c r="AO877" s="261"/>
      <c r="AP877" s="261"/>
      <c r="AQ877" s="261"/>
      <c r="AR877" s="261"/>
      <c r="AS877" s="263"/>
      <c r="AT877" s="263"/>
      <c r="AU877" s="263"/>
      <c r="AV877" s="263"/>
      <c r="AW877" s="263"/>
      <c r="AX877" s="263"/>
      <c r="AY877" s="263"/>
      <c r="AZ877" s="264"/>
      <c r="BA877" s="264"/>
      <c r="BB877" s="264"/>
      <c r="BC877" s="264"/>
      <c r="BD877" s="264"/>
      <c r="BE877" s="264"/>
      <c r="BF877" s="264"/>
      <c r="BG877" s="264"/>
      <c r="BH877" s="264"/>
      <c r="BI877" s="264"/>
      <c r="BJ877" s="264"/>
      <c r="BK877" s="264"/>
      <c r="BL877" s="264"/>
      <c r="BM877" s="264"/>
      <c r="BN877" s="264"/>
      <c r="BO877" s="264"/>
    </row>
    <row r="878" spans="1:67" s="265" customFormat="1">
      <c r="A878" s="302" t="s">
        <v>2026</v>
      </c>
      <c r="B878" s="169">
        <v>56</v>
      </c>
      <c r="C878" s="261"/>
      <c r="D878" s="261"/>
      <c r="E878" s="261"/>
      <c r="F878" s="261"/>
      <c r="G878" s="261"/>
      <c r="H878" s="261"/>
      <c r="I878" s="261"/>
      <c r="J878" s="261"/>
      <c r="K878" s="261"/>
      <c r="L878" s="261"/>
      <c r="M878" s="261"/>
      <c r="N878" s="261"/>
      <c r="O878" s="261"/>
      <c r="P878" s="261">
        <v>56</v>
      </c>
      <c r="Q878" s="261"/>
      <c r="R878" s="261"/>
      <c r="S878" s="261"/>
      <c r="T878" s="261"/>
      <c r="U878" s="261"/>
      <c r="V878" s="261"/>
      <c r="W878" s="261"/>
      <c r="X878" s="261"/>
      <c r="Y878" s="261"/>
      <c r="Z878" s="261"/>
      <c r="AA878" s="261"/>
      <c r="AB878" s="261"/>
      <c r="AC878" s="261"/>
      <c r="AD878" s="261"/>
      <c r="AE878" s="261"/>
      <c r="AF878" s="261"/>
      <c r="AG878" s="261"/>
      <c r="AH878" s="261"/>
      <c r="AI878" s="261"/>
      <c r="AJ878" s="261"/>
      <c r="AK878" s="261"/>
      <c r="AL878" s="261"/>
      <c r="AM878" s="261"/>
      <c r="AN878" s="261"/>
      <c r="AO878" s="261"/>
      <c r="AP878" s="261"/>
      <c r="AQ878" s="261"/>
      <c r="AR878" s="261"/>
      <c r="AS878" s="263"/>
      <c r="AT878" s="263"/>
      <c r="AU878" s="263"/>
      <c r="AV878" s="263"/>
      <c r="AW878" s="263"/>
      <c r="AX878" s="263"/>
      <c r="AY878" s="263"/>
      <c r="AZ878" s="264"/>
      <c r="BA878" s="264"/>
      <c r="BB878" s="264"/>
      <c r="BC878" s="264"/>
      <c r="BD878" s="264"/>
      <c r="BE878" s="264"/>
      <c r="BF878" s="264"/>
      <c r="BG878" s="264"/>
      <c r="BH878" s="264"/>
      <c r="BI878" s="264"/>
      <c r="BJ878" s="264"/>
      <c r="BK878" s="264"/>
      <c r="BL878" s="264"/>
      <c r="BM878" s="264"/>
      <c r="BN878" s="264"/>
      <c r="BO878" s="264"/>
    </row>
    <row r="879" spans="1:67" s="265" customFormat="1">
      <c r="A879" s="302" t="s">
        <v>1482</v>
      </c>
      <c r="B879" s="169">
        <v>30</v>
      </c>
      <c r="C879" s="261"/>
      <c r="D879" s="261"/>
      <c r="E879" s="261"/>
      <c r="F879" s="261"/>
      <c r="G879" s="261"/>
      <c r="H879" s="261"/>
      <c r="I879" s="261"/>
      <c r="J879" s="261"/>
      <c r="K879" s="261"/>
      <c r="L879" s="261"/>
      <c r="M879" s="261"/>
      <c r="N879" s="261"/>
      <c r="O879" s="261"/>
      <c r="P879" s="261">
        <v>10</v>
      </c>
      <c r="Q879" s="261"/>
      <c r="R879" s="261"/>
      <c r="S879" s="261"/>
      <c r="T879" s="261"/>
      <c r="U879" s="261"/>
      <c r="V879" s="261"/>
      <c r="W879" s="261"/>
      <c r="X879" s="261"/>
      <c r="Y879" s="261"/>
      <c r="Z879" s="261"/>
      <c r="AA879" s="261"/>
      <c r="AB879" s="261"/>
      <c r="AC879" s="261">
        <v>20</v>
      </c>
      <c r="AD879" s="261"/>
      <c r="AE879" s="261"/>
      <c r="AF879" s="261"/>
      <c r="AG879" s="261"/>
      <c r="AH879" s="261"/>
      <c r="AI879" s="261"/>
      <c r="AJ879" s="261"/>
      <c r="AK879" s="261"/>
      <c r="AL879" s="261"/>
      <c r="AM879" s="261"/>
      <c r="AN879" s="261"/>
      <c r="AO879" s="261"/>
      <c r="AP879" s="261"/>
      <c r="AQ879" s="261"/>
      <c r="AR879" s="261"/>
      <c r="AS879" s="263"/>
      <c r="AT879" s="263"/>
      <c r="AU879" s="263"/>
      <c r="AV879" s="263"/>
      <c r="AW879" s="263"/>
      <c r="AX879" s="263"/>
      <c r="AY879" s="263"/>
      <c r="AZ879" s="264"/>
      <c r="BA879" s="264"/>
      <c r="BB879" s="264"/>
      <c r="BC879" s="264"/>
      <c r="BD879" s="264"/>
      <c r="BE879" s="264"/>
      <c r="BF879" s="264"/>
      <c r="BG879" s="264"/>
      <c r="BH879" s="264"/>
      <c r="BI879" s="264"/>
      <c r="BJ879" s="264"/>
      <c r="BK879" s="264"/>
      <c r="BL879" s="264"/>
      <c r="BM879" s="264"/>
      <c r="BN879" s="264"/>
      <c r="BO879" s="264"/>
    </row>
    <row r="880" spans="1:67" s="265" customFormat="1">
      <c r="A880" s="302" t="s">
        <v>2027</v>
      </c>
      <c r="B880" s="169">
        <v>65</v>
      </c>
      <c r="C880" s="261"/>
      <c r="D880" s="261"/>
      <c r="E880" s="261"/>
      <c r="F880" s="261"/>
      <c r="G880" s="261"/>
      <c r="H880" s="261"/>
      <c r="I880" s="261"/>
      <c r="J880" s="261"/>
      <c r="K880" s="261"/>
      <c r="L880" s="261"/>
      <c r="M880" s="261"/>
      <c r="N880" s="261"/>
      <c r="O880" s="261"/>
      <c r="P880" s="261"/>
      <c r="Q880" s="261">
        <v>50</v>
      </c>
      <c r="R880" s="261">
        <v>15</v>
      </c>
      <c r="S880" s="261"/>
      <c r="T880" s="261"/>
      <c r="U880" s="261"/>
      <c r="V880" s="261"/>
      <c r="W880" s="261"/>
      <c r="X880" s="261"/>
      <c r="Y880" s="261"/>
      <c r="Z880" s="261"/>
      <c r="AA880" s="261"/>
      <c r="AB880" s="261"/>
      <c r="AC880" s="261"/>
      <c r="AD880" s="261"/>
      <c r="AE880" s="261"/>
      <c r="AF880" s="261"/>
      <c r="AG880" s="261"/>
      <c r="AH880" s="261"/>
      <c r="AI880" s="261"/>
      <c r="AJ880" s="261"/>
      <c r="AK880" s="261"/>
      <c r="AL880" s="261"/>
      <c r="AM880" s="261"/>
      <c r="AN880" s="261"/>
      <c r="AO880" s="261"/>
      <c r="AP880" s="261"/>
      <c r="AQ880" s="261"/>
      <c r="AR880" s="261"/>
      <c r="AS880" s="263"/>
      <c r="AT880" s="263"/>
      <c r="AU880" s="263"/>
      <c r="AV880" s="263"/>
      <c r="AW880" s="263"/>
      <c r="AX880" s="263"/>
      <c r="AY880" s="263"/>
      <c r="AZ880" s="264"/>
      <c r="BA880" s="264"/>
      <c r="BB880" s="264"/>
      <c r="BC880" s="264"/>
      <c r="BD880" s="264"/>
      <c r="BE880" s="264"/>
      <c r="BF880" s="264"/>
      <c r="BG880" s="264"/>
      <c r="BH880" s="264"/>
      <c r="BI880" s="264"/>
      <c r="BJ880" s="264"/>
      <c r="BK880" s="264"/>
      <c r="BL880" s="264"/>
      <c r="BM880" s="264"/>
      <c r="BN880" s="264"/>
      <c r="BO880" s="264"/>
    </row>
    <row r="881" spans="1:67" s="265" customFormat="1">
      <c r="A881" s="302" t="s">
        <v>1472</v>
      </c>
      <c r="B881" s="169">
        <v>60</v>
      </c>
      <c r="C881" s="261"/>
      <c r="D881" s="261"/>
      <c r="E881" s="261"/>
      <c r="F881" s="261"/>
      <c r="G881" s="261"/>
      <c r="H881" s="261"/>
      <c r="I881" s="261"/>
      <c r="J881" s="261"/>
      <c r="K881" s="261"/>
      <c r="L881" s="261"/>
      <c r="M881" s="261"/>
      <c r="N881" s="261"/>
      <c r="O881" s="261"/>
      <c r="P881" s="261"/>
      <c r="Q881" s="261"/>
      <c r="R881" s="261"/>
      <c r="S881" s="261">
        <v>60</v>
      </c>
      <c r="T881" s="261"/>
      <c r="U881" s="261"/>
      <c r="V881" s="261"/>
      <c r="W881" s="261"/>
      <c r="X881" s="261"/>
      <c r="Y881" s="261"/>
      <c r="Z881" s="261"/>
      <c r="AA881" s="261"/>
      <c r="AB881" s="261"/>
      <c r="AC881" s="261"/>
      <c r="AD881" s="261"/>
      <c r="AE881" s="261"/>
      <c r="AF881" s="261"/>
      <c r="AG881" s="261"/>
      <c r="AH881" s="261"/>
      <c r="AI881" s="261"/>
      <c r="AJ881" s="261"/>
      <c r="AK881" s="261"/>
      <c r="AL881" s="261"/>
      <c r="AM881" s="261"/>
      <c r="AN881" s="261"/>
      <c r="AO881" s="261"/>
      <c r="AP881" s="261"/>
      <c r="AQ881" s="261"/>
      <c r="AR881" s="261"/>
      <c r="AS881" s="263"/>
      <c r="AT881" s="263"/>
      <c r="AU881" s="263"/>
      <c r="AV881" s="263"/>
      <c r="AW881" s="263"/>
      <c r="AX881" s="263"/>
      <c r="AY881" s="263"/>
      <c r="AZ881" s="264"/>
      <c r="BA881" s="264"/>
      <c r="BB881" s="264"/>
      <c r="BC881" s="264"/>
      <c r="BD881" s="264"/>
      <c r="BE881" s="264"/>
      <c r="BF881" s="264"/>
      <c r="BG881" s="264"/>
      <c r="BH881" s="264"/>
      <c r="BI881" s="264"/>
      <c r="BJ881" s="264"/>
      <c r="BK881" s="264"/>
      <c r="BL881" s="264"/>
      <c r="BM881" s="264"/>
      <c r="BN881" s="264"/>
      <c r="BO881" s="264"/>
    </row>
    <row r="882" spans="1:67" s="265" customFormat="1">
      <c r="A882" s="302" t="s">
        <v>1490</v>
      </c>
      <c r="B882" s="169">
        <v>54</v>
      </c>
      <c r="C882" s="261"/>
      <c r="D882" s="261"/>
      <c r="E882" s="261"/>
      <c r="F882" s="261"/>
      <c r="G882" s="261"/>
      <c r="H882" s="261"/>
      <c r="I882" s="261"/>
      <c r="J882" s="261"/>
      <c r="K882" s="261"/>
      <c r="L882" s="261"/>
      <c r="M882" s="261"/>
      <c r="N882" s="261"/>
      <c r="O882" s="261"/>
      <c r="P882" s="261"/>
      <c r="Q882" s="261"/>
      <c r="R882" s="261"/>
      <c r="S882" s="261"/>
      <c r="T882" s="261"/>
      <c r="U882" s="261"/>
      <c r="V882" s="261"/>
      <c r="W882" s="261"/>
      <c r="X882" s="261"/>
      <c r="Y882" s="261"/>
      <c r="Z882" s="261"/>
      <c r="AA882" s="261"/>
      <c r="AB882" s="261"/>
      <c r="AC882" s="261"/>
      <c r="AD882" s="261"/>
      <c r="AE882" s="261"/>
      <c r="AF882" s="261"/>
      <c r="AG882" s="261"/>
      <c r="AH882" s="261"/>
      <c r="AI882" s="261"/>
      <c r="AJ882" s="261"/>
      <c r="AK882" s="261">
        <v>54</v>
      </c>
      <c r="AL882" s="261"/>
      <c r="AM882" s="261"/>
      <c r="AN882" s="261"/>
      <c r="AO882" s="261"/>
      <c r="AP882" s="261"/>
      <c r="AQ882" s="261"/>
      <c r="AR882" s="261"/>
      <c r="AS882" s="263"/>
      <c r="AT882" s="263"/>
      <c r="AU882" s="263"/>
      <c r="AV882" s="263"/>
      <c r="AW882" s="263"/>
      <c r="AX882" s="263"/>
      <c r="AY882" s="263"/>
      <c r="AZ882" s="264"/>
      <c r="BA882" s="264"/>
      <c r="BB882" s="264"/>
      <c r="BC882" s="264"/>
      <c r="BD882" s="264"/>
      <c r="BE882" s="264"/>
      <c r="BF882" s="264"/>
      <c r="BG882" s="264"/>
      <c r="BH882" s="264"/>
      <c r="BI882" s="264"/>
      <c r="BJ882" s="264"/>
      <c r="BK882" s="264"/>
      <c r="BL882" s="264"/>
      <c r="BM882" s="264"/>
      <c r="BN882" s="264"/>
      <c r="BO882" s="264"/>
    </row>
    <row r="883" spans="1:67" s="265" customFormat="1">
      <c r="A883" s="302" t="s">
        <v>1474</v>
      </c>
      <c r="B883" s="169">
        <v>49</v>
      </c>
      <c r="C883" s="261"/>
      <c r="D883" s="261"/>
      <c r="E883" s="261"/>
      <c r="F883" s="261"/>
      <c r="G883" s="261"/>
      <c r="H883" s="261"/>
      <c r="I883" s="261"/>
      <c r="J883" s="261"/>
      <c r="K883" s="261"/>
      <c r="L883" s="261"/>
      <c r="M883" s="261"/>
      <c r="N883" s="261"/>
      <c r="O883" s="261"/>
      <c r="P883" s="261"/>
      <c r="Q883" s="261"/>
      <c r="R883" s="261"/>
      <c r="S883" s="261"/>
      <c r="T883" s="261"/>
      <c r="U883" s="261">
        <v>49</v>
      </c>
      <c r="V883" s="261"/>
      <c r="W883" s="261"/>
      <c r="X883" s="261"/>
      <c r="Y883" s="261"/>
      <c r="Z883" s="261"/>
      <c r="AA883" s="261"/>
      <c r="AB883" s="261"/>
      <c r="AC883" s="261"/>
      <c r="AD883" s="261"/>
      <c r="AE883" s="261"/>
      <c r="AF883" s="261"/>
      <c r="AG883" s="261"/>
      <c r="AH883" s="261"/>
      <c r="AI883" s="261"/>
      <c r="AJ883" s="261"/>
      <c r="AK883" s="261"/>
      <c r="AL883" s="261"/>
      <c r="AM883" s="261"/>
      <c r="AN883" s="261"/>
      <c r="AO883" s="261"/>
      <c r="AP883" s="261"/>
      <c r="AQ883" s="261"/>
      <c r="AR883" s="261"/>
      <c r="AS883" s="263"/>
      <c r="AT883" s="263"/>
      <c r="AU883" s="263"/>
      <c r="AV883" s="263"/>
      <c r="AW883" s="263"/>
      <c r="AX883" s="263"/>
      <c r="AY883" s="263"/>
      <c r="AZ883" s="264"/>
      <c r="BA883" s="264"/>
      <c r="BB883" s="264"/>
      <c r="BC883" s="264"/>
      <c r="BD883" s="264"/>
      <c r="BE883" s="264"/>
      <c r="BF883" s="264"/>
      <c r="BG883" s="264"/>
      <c r="BH883" s="264"/>
      <c r="BI883" s="264"/>
      <c r="BJ883" s="264"/>
      <c r="BK883" s="264"/>
      <c r="BL883" s="264"/>
      <c r="BM883" s="264"/>
      <c r="BN883" s="264"/>
      <c r="BO883" s="264"/>
    </row>
    <row r="884" spans="1:67" s="265" customFormat="1">
      <c r="A884" s="302" t="s">
        <v>1458</v>
      </c>
      <c r="B884" s="169">
        <v>59</v>
      </c>
      <c r="C884" s="261"/>
      <c r="D884" s="261"/>
      <c r="E884" s="261">
        <v>59</v>
      </c>
      <c r="F884" s="261"/>
      <c r="G884" s="261"/>
      <c r="H884" s="261"/>
      <c r="I884" s="261"/>
      <c r="J884" s="261"/>
      <c r="K884" s="261"/>
      <c r="L884" s="261"/>
      <c r="M884" s="261"/>
      <c r="N884" s="261"/>
      <c r="O884" s="261"/>
      <c r="P884" s="261"/>
      <c r="Q884" s="261"/>
      <c r="R884" s="261"/>
      <c r="S884" s="261"/>
      <c r="T884" s="261"/>
      <c r="U884" s="261"/>
      <c r="V884" s="261"/>
      <c r="W884" s="261"/>
      <c r="X884" s="261"/>
      <c r="Y884" s="261"/>
      <c r="Z884" s="261"/>
      <c r="AA884" s="261"/>
      <c r="AB884" s="261"/>
      <c r="AC884" s="261"/>
      <c r="AD884" s="261"/>
      <c r="AE884" s="261"/>
      <c r="AF884" s="261"/>
      <c r="AG884" s="261"/>
      <c r="AH884" s="261"/>
      <c r="AI884" s="261"/>
      <c r="AJ884" s="261"/>
      <c r="AK884" s="261"/>
      <c r="AL884" s="261"/>
      <c r="AM884" s="261"/>
      <c r="AN884" s="261"/>
      <c r="AO884" s="261"/>
      <c r="AP884" s="261"/>
      <c r="AQ884" s="261"/>
      <c r="AR884" s="261"/>
      <c r="AS884" s="263"/>
      <c r="AT884" s="263"/>
      <c r="AU884" s="263"/>
      <c r="AV884" s="263"/>
      <c r="AW884" s="263"/>
      <c r="AX884" s="263"/>
      <c r="AY884" s="263"/>
      <c r="AZ884" s="264"/>
      <c r="BA884" s="264"/>
      <c r="BB884" s="264"/>
      <c r="BC884" s="264"/>
      <c r="BD884" s="264"/>
      <c r="BE884" s="264"/>
      <c r="BF884" s="264"/>
      <c r="BG884" s="264"/>
      <c r="BH884" s="264"/>
      <c r="BI884" s="264"/>
      <c r="BJ884" s="264"/>
      <c r="BK884" s="264"/>
      <c r="BL884" s="264"/>
      <c r="BM884" s="264"/>
      <c r="BN884" s="264"/>
      <c r="BO884" s="264"/>
    </row>
    <row r="885" spans="1:67" s="265" customFormat="1">
      <c r="A885" s="302" t="s">
        <v>872</v>
      </c>
      <c r="B885" s="169">
        <v>37</v>
      </c>
      <c r="C885" s="261"/>
      <c r="D885" s="261"/>
      <c r="E885" s="261"/>
      <c r="F885" s="261"/>
      <c r="G885" s="261"/>
      <c r="H885" s="261"/>
      <c r="I885" s="261"/>
      <c r="J885" s="261"/>
      <c r="K885" s="261"/>
      <c r="L885" s="261"/>
      <c r="M885" s="261"/>
      <c r="N885" s="261"/>
      <c r="O885" s="261"/>
      <c r="P885" s="261"/>
      <c r="Q885" s="261"/>
      <c r="R885" s="261"/>
      <c r="S885" s="261"/>
      <c r="T885" s="261"/>
      <c r="U885" s="261"/>
      <c r="V885" s="261"/>
      <c r="W885" s="261"/>
      <c r="X885" s="261"/>
      <c r="Y885" s="261"/>
      <c r="Z885" s="261"/>
      <c r="AA885" s="261"/>
      <c r="AB885" s="261"/>
      <c r="AC885" s="261"/>
      <c r="AD885" s="261"/>
      <c r="AE885" s="261"/>
      <c r="AF885" s="261"/>
      <c r="AG885" s="261"/>
      <c r="AH885" s="261"/>
      <c r="AI885" s="261"/>
      <c r="AJ885" s="261">
        <v>37</v>
      </c>
      <c r="AK885" s="261"/>
      <c r="AL885" s="261"/>
      <c r="AM885" s="261"/>
      <c r="AN885" s="261"/>
      <c r="AO885" s="261"/>
      <c r="AP885" s="261"/>
      <c r="AQ885" s="261"/>
      <c r="AR885" s="261"/>
      <c r="AS885" s="263"/>
      <c r="AT885" s="263"/>
      <c r="AU885" s="263"/>
      <c r="AV885" s="263"/>
      <c r="AW885" s="263"/>
      <c r="AX885" s="263"/>
      <c r="AY885" s="263"/>
      <c r="AZ885" s="264"/>
      <c r="BA885" s="264"/>
      <c r="BB885" s="264"/>
      <c r="BC885" s="264"/>
      <c r="BD885" s="264"/>
      <c r="BE885" s="264"/>
      <c r="BF885" s="264"/>
      <c r="BG885" s="264"/>
      <c r="BH885" s="264"/>
      <c r="BI885" s="264"/>
      <c r="BJ885" s="264"/>
      <c r="BK885" s="264"/>
      <c r="BL885" s="264"/>
      <c r="BM885" s="264"/>
      <c r="BN885" s="264"/>
      <c r="BO885" s="264"/>
    </row>
    <row r="886" spans="1:67" s="265" customFormat="1">
      <c r="A886" s="302" t="s">
        <v>1787</v>
      </c>
      <c r="B886" s="169">
        <v>60</v>
      </c>
      <c r="C886" s="261"/>
      <c r="D886" s="261"/>
      <c r="E886" s="261"/>
      <c r="F886" s="261"/>
      <c r="G886" s="261"/>
      <c r="H886" s="261"/>
      <c r="I886" s="261"/>
      <c r="J886" s="261"/>
      <c r="K886" s="261"/>
      <c r="L886" s="261"/>
      <c r="M886" s="261"/>
      <c r="N886" s="261"/>
      <c r="O886" s="261"/>
      <c r="P886" s="261"/>
      <c r="Q886" s="261"/>
      <c r="R886" s="261"/>
      <c r="S886" s="261"/>
      <c r="T886" s="261"/>
      <c r="U886" s="261"/>
      <c r="V886" s="261"/>
      <c r="W886" s="261"/>
      <c r="X886" s="261"/>
      <c r="Y886" s="261"/>
      <c r="Z886" s="261"/>
      <c r="AA886" s="261"/>
      <c r="AB886" s="261"/>
      <c r="AC886" s="261"/>
      <c r="AD886" s="261"/>
      <c r="AE886" s="261"/>
      <c r="AF886" s="261"/>
      <c r="AG886" s="261">
        <v>60</v>
      </c>
      <c r="AH886" s="261"/>
      <c r="AI886" s="261"/>
      <c r="AJ886" s="261"/>
      <c r="AK886" s="261"/>
      <c r="AL886" s="261"/>
      <c r="AM886" s="261"/>
      <c r="AN886" s="261"/>
      <c r="AO886" s="261"/>
      <c r="AP886" s="261"/>
      <c r="AQ886" s="261"/>
      <c r="AR886" s="261"/>
      <c r="AS886" s="263"/>
      <c r="AT886" s="263"/>
      <c r="AU886" s="263"/>
      <c r="AV886" s="263"/>
      <c r="AW886" s="263"/>
      <c r="AX886" s="263"/>
      <c r="AY886" s="263"/>
      <c r="AZ886" s="264"/>
      <c r="BA886" s="264"/>
      <c r="BB886" s="264"/>
      <c r="BC886" s="264"/>
      <c r="BD886" s="264"/>
      <c r="BE886" s="264"/>
      <c r="BF886" s="264"/>
      <c r="BG886" s="264"/>
      <c r="BH886" s="264"/>
      <c r="BI886" s="264"/>
      <c r="BJ886" s="264"/>
      <c r="BK886" s="264"/>
      <c r="BL886" s="264"/>
      <c r="BM886" s="264"/>
      <c r="BN886" s="264"/>
      <c r="BO886" s="264"/>
    </row>
    <row r="887" spans="1:67" s="360" customFormat="1">
      <c r="A887" s="373" t="s">
        <v>117</v>
      </c>
      <c r="B887" s="374">
        <v>481</v>
      </c>
      <c r="C887" s="356"/>
      <c r="D887" s="356"/>
      <c r="E887" s="356"/>
      <c r="F887" s="356"/>
      <c r="G887" s="356"/>
      <c r="H887" s="356">
        <v>84</v>
      </c>
      <c r="I887" s="356">
        <v>20</v>
      </c>
      <c r="J887" s="356">
        <v>60</v>
      </c>
      <c r="K887" s="356"/>
      <c r="L887" s="356"/>
      <c r="M887" s="356"/>
      <c r="N887" s="356"/>
      <c r="O887" s="356"/>
      <c r="P887" s="356"/>
      <c r="Q887" s="356"/>
      <c r="R887" s="356"/>
      <c r="S887" s="356"/>
      <c r="T887" s="356"/>
      <c r="U887" s="356"/>
      <c r="V887" s="356"/>
      <c r="W887" s="356"/>
      <c r="X887" s="356"/>
      <c r="Y887" s="356">
        <v>57</v>
      </c>
      <c r="Z887" s="356"/>
      <c r="AA887" s="356"/>
      <c r="AB887" s="356"/>
      <c r="AC887" s="356">
        <v>70</v>
      </c>
      <c r="AD887" s="356">
        <v>35</v>
      </c>
      <c r="AE887" s="356"/>
      <c r="AF887" s="356"/>
      <c r="AG887" s="356"/>
      <c r="AH887" s="356"/>
      <c r="AI887" s="356">
        <v>30</v>
      </c>
      <c r="AJ887" s="356"/>
      <c r="AK887" s="356"/>
      <c r="AL887" s="356">
        <v>55</v>
      </c>
      <c r="AM887" s="356"/>
      <c r="AN887" s="356"/>
      <c r="AO887" s="356">
        <v>40</v>
      </c>
      <c r="AP887" s="356"/>
      <c r="AQ887" s="356"/>
      <c r="AR887" s="356">
        <v>30</v>
      </c>
      <c r="AS887" s="358"/>
      <c r="AT887" s="358"/>
      <c r="AU887" s="358"/>
      <c r="AV887" s="358"/>
      <c r="AW887" s="358"/>
      <c r="AX887" s="358"/>
      <c r="AY887" s="358"/>
      <c r="AZ887" s="359"/>
      <c r="BA887" s="359"/>
      <c r="BB887" s="359"/>
      <c r="BC887" s="359"/>
      <c r="BD887" s="359"/>
      <c r="BE887" s="359"/>
      <c r="BF887" s="359"/>
      <c r="BG887" s="359"/>
      <c r="BH887" s="359"/>
      <c r="BI887" s="359"/>
      <c r="BJ887" s="359"/>
      <c r="BK887" s="359"/>
      <c r="BL887" s="359"/>
      <c r="BM887" s="359"/>
      <c r="BN887" s="359"/>
      <c r="BO887" s="359"/>
    </row>
    <row r="888" spans="1:67" s="265" customFormat="1">
      <c r="A888" s="302" t="s">
        <v>2011</v>
      </c>
      <c r="B888" s="169">
        <v>30</v>
      </c>
      <c r="C888" s="261"/>
      <c r="D888" s="261"/>
      <c r="E888" s="261"/>
      <c r="F888" s="261"/>
      <c r="G888" s="261"/>
      <c r="H888" s="261"/>
      <c r="I888" s="261"/>
      <c r="J888" s="261"/>
      <c r="K888" s="261"/>
      <c r="L888" s="261"/>
      <c r="M888" s="261"/>
      <c r="N888" s="261"/>
      <c r="O888" s="261"/>
      <c r="P888" s="261"/>
      <c r="Q888" s="261"/>
      <c r="R888" s="261"/>
      <c r="S888" s="261"/>
      <c r="T888" s="261"/>
      <c r="U888" s="261"/>
      <c r="V888" s="261"/>
      <c r="W888" s="261"/>
      <c r="X888" s="261"/>
      <c r="Y888" s="261"/>
      <c r="Z888" s="261"/>
      <c r="AA888" s="261"/>
      <c r="AB888" s="261"/>
      <c r="AC888" s="261"/>
      <c r="AD888" s="261"/>
      <c r="AE888" s="261"/>
      <c r="AF888" s="261"/>
      <c r="AG888" s="261"/>
      <c r="AH888" s="261"/>
      <c r="AI888" s="261"/>
      <c r="AJ888" s="261"/>
      <c r="AK888" s="261"/>
      <c r="AL888" s="261"/>
      <c r="AM888" s="261"/>
      <c r="AN888" s="261"/>
      <c r="AO888" s="261"/>
      <c r="AP888" s="261"/>
      <c r="AQ888" s="261"/>
      <c r="AR888" s="261">
        <v>30</v>
      </c>
      <c r="AS888" s="263"/>
      <c r="AT888" s="263"/>
      <c r="AU888" s="263"/>
      <c r="AV888" s="263"/>
      <c r="AW888" s="263"/>
      <c r="AX888" s="263"/>
      <c r="AY888" s="263"/>
      <c r="AZ888" s="264"/>
      <c r="BA888" s="264"/>
      <c r="BB888" s="264"/>
      <c r="BC888" s="264"/>
      <c r="BD888" s="264"/>
      <c r="BE888" s="264"/>
      <c r="BF888" s="264"/>
      <c r="BG888" s="264"/>
      <c r="BH888" s="264"/>
      <c r="BI888" s="264"/>
      <c r="BJ888" s="264"/>
      <c r="BK888" s="264"/>
      <c r="BL888" s="264"/>
      <c r="BM888" s="264"/>
      <c r="BN888" s="264"/>
      <c r="BO888" s="264"/>
    </row>
    <row r="889" spans="1:67" s="265" customFormat="1">
      <c r="A889" s="302" t="s">
        <v>2003</v>
      </c>
      <c r="B889" s="169">
        <v>57</v>
      </c>
      <c r="C889" s="261"/>
      <c r="D889" s="261"/>
      <c r="E889" s="261"/>
      <c r="F889" s="261"/>
      <c r="G889" s="261"/>
      <c r="H889" s="261"/>
      <c r="I889" s="261"/>
      <c r="J889" s="261"/>
      <c r="K889" s="261"/>
      <c r="L889" s="261"/>
      <c r="M889" s="261"/>
      <c r="N889" s="261"/>
      <c r="O889" s="261"/>
      <c r="P889" s="261"/>
      <c r="Q889" s="261"/>
      <c r="R889" s="261"/>
      <c r="S889" s="261"/>
      <c r="T889" s="261"/>
      <c r="U889" s="261"/>
      <c r="V889" s="261"/>
      <c r="W889" s="261"/>
      <c r="X889" s="261"/>
      <c r="Y889" s="261">
        <v>57</v>
      </c>
      <c r="Z889" s="261"/>
      <c r="AA889" s="261"/>
      <c r="AB889" s="261"/>
      <c r="AC889" s="261"/>
      <c r="AD889" s="261"/>
      <c r="AE889" s="261"/>
      <c r="AF889" s="261"/>
      <c r="AG889" s="261"/>
      <c r="AH889" s="261"/>
      <c r="AI889" s="261"/>
      <c r="AJ889" s="261"/>
      <c r="AK889" s="261"/>
      <c r="AL889" s="261"/>
      <c r="AM889" s="261"/>
      <c r="AN889" s="261"/>
      <c r="AO889" s="261"/>
      <c r="AP889" s="261"/>
      <c r="AQ889" s="261"/>
      <c r="AR889" s="261"/>
      <c r="AS889" s="263"/>
      <c r="AT889" s="263"/>
      <c r="AU889" s="263"/>
      <c r="AV889" s="263"/>
      <c r="AW889" s="263"/>
      <c r="AX889" s="263"/>
      <c r="AY889" s="263"/>
      <c r="AZ889" s="264"/>
      <c r="BA889" s="264"/>
      <c r="BB889" s="264"/>
      <c r="BC889" s="264"/>
      <c r="BD889" s="264"/>
      <c r="BE889" s="264"/>
      <c r="BF889" s="264"/>
      <c r="BG889" s="264"/>
      <c r="BH889" s="264"/>
      <c r="BI889" s="264"/>
      <c r="BJ889" s="264"/>
      <c r="BK889" s="264"/>
      <c r="BL889" s="264"/>
      <c r="BM889" s="264"/>
      <c r="BN889" s="264"/>
      <c r="BO889" s="264"/>
    </row>
    <row r="890" spans="1:67" s="265" customFormat="1">
      <c r="A890" s="302" t="s">
        <v>2028</v>
      </c>
      <c r="B890" s="169">
        <v>60</v>
      </c>
      <c r="C890" s="261"/>
      <c r="D890" s="261"/>
      <c r="E890" s="261"/>
      <c r="F890" s="261"/>
      <c r="G890" s="261"/>
      <c r="H890" s="261"/>
      <c r="I890" s="261"/>
      <c r="J890" s="261">
        <v>60</v>
      </c>
      <c r="K890" s="261"/>
      <c r="L890" s="261"/>
      <c r="M890" s="261"/>
      <c r="N890" s="261"/>
      <c r="O890" s="261"/>
      <c r="P890" s="261"/>
      <c r="Q890" s="261"/>
      <c r="R890" s="261"/>
      <c r="S890" s="261"/>
      <c r="T890" s="261"/>
      <c r="U890" s="261"/>
      <c r="V890" s="261"/>
      <c r="W890" s="261"/>
      <c r="X890" s="261"/>
      <c r="Y890" s="261"/>
      <c r="Z890" s="261"/>
      <c r="AA890" s="261"/>
      <c r="AB890" s="261"/>
      <c r="AC890" s="261"/>
      <c r="AD890" s="261"/>
      <c r="AE890" s="261"/>
      <c r="AF890" s="261"/>
      <c r="AG890" s="261"/>
      <c r="AH890" s="261"/>
      <c r="AI890" s="261"/>
      <c r="AJ890" s="261"/>
      <c r="AK890" s="261"/>
      <c r="AL890" s="261"/>
      <c r="AM890" s="261"/>
      <c r="AN890" s="261"/>
      <c r="AO890" s="261"/>
      <c r="AP890" s="261"/>
      <c r="AQ890" s="261"/>
      <c r="AR890" s="261"/>
      <c r="AS890" s="263"/>
      <c r="AT890" s="263"/>
      <c r="AU890" s="263"/>
      <c r="AV890" s="263"/>
      <c r="AW890" s="263"/>
      <c r="AX890" s="263"/>
      <c r="AY890" s="263"/>
      <c r="AZ890" s="264"/>
      <c r="BA890" s="264"/>
      <c r="BB890" s="264"/>
      <c r="BC890" s="264"/>
      <c r="BD890" s="264"/>
      <c r="BE890" s="264"/>
      <c r="BF890" s="264"/>
      <c r="BG890" s="264"/>
      <c r="BH890" s="264"/>
      <c r="BI890" s="264"/>
      <c r="BJ890" s="264"/>
      <c r="BK890" s="264"/>
      <c r="BL890" s="264"/>
      <c r="BM890" s="264"/>
      <c r="BN890" s="264"/>
      <c r="BO890" s="264"/>
    </row>
    <row r="891" spans="1:67" s="265" customFormat="1">
      <c r="A891" s="302" t="s">
        <v>1462</v>
      </c>
      <c r="B891" s="169">
        <v>20</v>
      </c>
      <c r="C891" s="261"/>
      <c r="D891" s="261"/>
      <c r="E891" s="261"/>
      <c r="F891" s="261"/>
      <c r="G891" s="261"/>
      <c r="H891" s="261"/>
      <c r="I891" s="261">
        <v>20</v>
      </c>
      <c r="J891" s="261"/>
      <c r="K891" s="261"/>
      <c r="L891" s="261"/>
      <c r="M891" s="261"/>
      <c r="N891" s="261"/>
      <c r="O891" s="261"/>
      <c r="P891" s="261"/>
      <c r="Q891" s="261"/>
      <c r="R891" s="261"/>
      <c r="S891" s="261"/>
      <c r="T891" s="261"/>
      <c r="U891" s="261"/>
      <c r="V891" s="261"/>
      <c r="W891" s="261"/>
      <c r="X891" s="261"/>
      <c r="Y891" s="261"/>
      <c r="Z891" s="261"/>
      <c r="AA891" s="261"/>
      <c r="AB891" s="261"/>
      <c r="AC891" s="261"/>
      <c r="AD891" s="261"/>
      <c r="AE891" s="261"/>
      <c r="AF891" s="261"/>
      <c r="AG891" s="261"/>
      <c r="AH891" s="261"/>
      <c r="AI891" s="261"/>
      <c r="AJ891" s="261"/>
      <c r="AK891" s="261"/>
      <c r="AL891" s="261"/>
      <c r="AM891" s="261"/>
      <c r="AN891" s="261"/>
      <c r="AO891" s="261"/>
      <c r="AP891" s="261"/>
      <c r="AQ891" s="261"/>
      <c r="AR891" s="261"/>
      <c r="AS891" s="263"/>
      <c r="AT891" s="263"/>
      <c r="AU891" s="263"/>
      <c r="AV891" s="263"/>
      <c r="AW891" s="263"/>
      <c r="AX891" s="263"/>
      <c r="AY891" s="263"/>
      <c r="AZ891" s="264"/>
      <c r="BA891" s="264"/>
      <c r="BB891" s="264"/>
      <c r="BC891" s="264"/>
      <c r="BD891" s="264"/>
      <c r="BE891" s="264"/>
      <c r="BF891" s="264"/>
      <c r="BG891" s="264"/>
      <c r="BH891" s="264"/>
      <c r="BI891" s="264"/>
      <c r="BJ891" s="264"/>
      <c r="BK891" s="264"/>
      <c r="BL891" s="264"/>
      <c r="BM891" s="264"/>
      <c r="BN891" s="264"/>
      <c r="BO891" s="264"/>
    </row>
    <row r="892" spans="1:67" s="265" customFormat="1">
      <c r="A892" s="302" t="s">
        <v>1792</v>
      </c>
      <c r="B892" s="169">
        <v>30</v>
      </c>
      <c r="C892" s="261"/>
      <c r="D892" s="261"/>
      <c r="E892" s="261"/>
      <c r="F892" s="261"/>
      <c r="G892" s="261"/>
      <c r="H892" s="261"/>
      <c r="I892" s="261"/>
      <c r="J892" s="261"/>
      <c r="K892" s="261"/>
      <c r="L892" s="261"/>
      <c r="M892" s="261"/>
      <c r="N892" s="261"/>
      <c r="O892" s="261"/>
      <c r="P892" s="261"/>
      <c r="Q892" s="261"/>
      <c r="R892" s="261"/>
      <c r="S892" s="261"/>
      <c r="T892" s="261"/>
      <c r="U892" s="261"/>
      <c r="V892" s="261"/>
      <c r="W892" s="261"/>
      <c r="X892" s="261"/>
      <c r="Y892" s="261"/>
      <c r="Z892" s="261"/>
      <c r="AA892" s="261"/>
      <c r="AB892" s="261"/>
      <c r="AC892" s="261"/>
      <c r="AD892" s="261"/>
      <c r="AE892" s="261"/>
      <c r="AF892" s="261"/>
      <c r="AG892" s="261"/>
      <c r="AH892" s="261"/>
      <c r="AI892" s="261">
        <v>30</v>
      </c>
      <c r="AJ892" s="261"/>
      <c r="AK892" s="261"/>
      <c r="AL892" s="261"/>
      <c r="AM892" s="261"/>
      <c r="AN892" s="261"/>
      <c r="AO892" s="261"/>
      <c r="AP892" s="261"/>
      <c r="AQ892" s="261"/>
      <c r="AR892" s="261"/>
      <c r="AS892" s="263"/>
      <c r="AT892" s="263"/>
      <c r="AU892" s="263"/>
      <c r="AV892" s="263"/>
      <c r="AW892" s="263"/>
      <c r="AX892" s="263"/>
      <c r="AY892" s="263"/>
      <c r="AZ892" s="264"/>
      <c r="BA892" s="264"/>
      <c r="BB892" s="264"/>
      <c r="BC892" s="264"/>
      <c r="BD892" s="264"/>
      <c r="BE892" s="264"/>
      <c r="BF892" s="264"/>
      <c r="BG892" s="264"/>
      <c r="BH892" s="264"/>
      <c r="BI892" s="264"/>
      <c r="BJ892" s="264"/>
      <c r="BK892" s="264"/>
      <c r="BL892" s="264"/>
      <c r="BM892" s="264"/>
      <c r="BN892" s="264"/>
      <c r="BO892" s="264"/>
    </row>
    <row r="893" spans="1:67" s="265" customFormat="1">
      <c r="A893" s="302" t="s">
        <v>1480</v>
      </c>
      <c r="B893" s="169">
        <v>70</v>
      </c>
      <c r="C893" s="261"/>
      <c r="D893" s="261"/>
      <c r="E893" s="261"/>
      <c r="F893" s="261"/>
      <c r="G893" s="261"/>
      <c r="H893" s="261"/>
      <c r="I893" s="261"/>
      <c r="J893" s="261"/>
      <c r="K893" s="261"/>
      <c r="L893" s="261"/>
      <c r="M893" s="261"/>
      <c r="N893" s="261"/>
      <c r="O893" s="261"/>
      <c r="P893" s="261"/>
      <c r="Q893" s="261"/>
      <c r="R893" s="261"/>
      <c r="S893" s="261"/>
      <c r="T893" s="261"/>
      <c r="U893" s="261"/>
      <c r="V893" s="261"/>
      <c r="W893" s="261"/>
      <c r="X893" s="261"/>
      <c r="Y893" s="261"/>
      <c r="Z893" s="261"/>
      <c r="AA893" s="261"/>
      <c r="AB893" s="261"/>
      <c r="AC893" s="261">
        <v>70</v>
      </c>
      <c r="AD893" s="261"/>
      <c r="AE893" s="261"/>
      <c r="AF893" s="261"/>
      <c r="AG893" s="261"/>
      <c r="AH893" s="261"/>
      <c r="AI893" s="261"/>
      <c r="AJ893" s="261"/>
      <c r="AK893" s="261"/>
      <c r="AL893" s="261"/>
      <c r="AM893" s="261"/>
      <c r="AN893" s="261"/>
      <c r="AO893" s="261"/>
      <c r="AP893" s="261"/>
      <c r="AQ893" s="261"/>
      <c r="AR893" s="261"/>
      <c r="AS893" s="263"/>
      <c r="AT893" s="263"/>
      <c r="AU893" s="263"/>
      <c r="AV893" s="263"/>
      <c r="AW893" s="263"/>
      <c r="AX893" s="263"/>
      <c r="AY893" s="263"/>
      <c r="AZ893" s="264"/>
      <c r="BA893" s="264"/>
      <c r="BB893" s="264"/>
      <c r="BC893" s="264"/>
      <c r="BD893" s="264"/>
      <c r="BE893" s="264"/>
      <c r="BF893" s="264"/>
      <c r="BG893" s="264"/>
      <c r="BH893" s="264"/>
      <c r="BI893" s="264"/>
      <c r="BJ893" s="264"/>
      <c r="BK893" s="264"/>
      <c r="BL893" s="264"/>
      <c r="BM893" s="264"/>
      <c r="BN893" s="264"/>
      <c r="BO893" s="264"/>
    </row>
    <row r="894" spans="1:67" s="265" customFormat="1">
      <c r="A894" s="302" t="s">
        <v>1855</v>
      </c>
      <c r="B894" s="169">
        <v>5</v>
      </c>
      <c r="C894" s="261"/>
      <c r="D894" s="261"/>
      <c r="E894" s="261"/>
      <c r="F894" s="261"/>
      <c r="G894" s="261"/>
      <c r="H894" s="261"/>
      <c r="I894" s="261"/>
      <c r="J894" s="261"/>
      <c r="K894" s="261"/>
      <c r="L894" s="261"/>
      <c r="M894" s="261"/>
      <c r="N894" s="261"/>
      <c r="O894" s="261"/>
      <c r="P894" s="261"/>
      <c r="Q894" s="261"/>
      <c r="R894" s="261"/>
      <c r="S894" s="261"/>
      <c r="T894" s="261"/>
      <c r="U894" s="261"/>
      <c r="V894" s="261"/>
      <c r="W894" s="261"/>
      <c r="X894" s="261"/>
      <c r="Y894" s="261"/>
      <c r="Z894" s="261"/>
      <c r="AA894" s="261"/>
      <c r="AB894" s="261"/>
      <c r="AC894" s="261"/>
      <c r="AD894" s="261">
        <v>5</v>
      </c>
      <c r="AE894" s="261"/>
      <c r="AF894" s="261"/>
      <c r="AG894" s="261"/>
      <c r="AH894" s="261"/>
      <c r="AI894" s="261"/>
      <c r="AJ894" s="261"/>
      <c r="AK894" s="261"/>
      <c r="AL894" s="261"/>
      <c r="AM894" s="261"/>
      <c r="AN894" s="261"/>
      <c r="AO894" s="261"/>
      <c r="AP894" s="261"/>
      <c r="AQ894" s="261"/>
      <c r="AR894" s="261"/>
      <c r="AS894" s="263"/>
      <c r="AT894" s="263"/>
      <c r="AU894" s="263"/>
      <c r="AV894" s="263"/>
      <c r="AW894" s="263"/>
      <c r="AX894" s="263"/>
      <c r="AY894" s="263"/>
      <c r="AZ894" s="264"/>
      <c r="BA894" s="264"/>
      <c r="BB894" s="264"/>
      <c r="BC894" s="264"/>
      <c r="BD894" s="264"/>
      <c r="BE894" s="264"/>
      <c r="BF894" s="264"/>
      <c r="BG894" s="264"/>
      <c r="BH894" s="264"/>
      <c r="BI894" s="264"/>
      <c r="BJ894" s="264"/>
      <c r="BK894" s="264"/>
      <c r="BL894" s="264"/>
      <c r="BM894" s="264"/>
      <c r="BN894" s="264"/>
      <c r="BO894" s="264"/>
    </row>
    <row r="895" spans="1:67" s="265" customFormat="1">
      <c r="A895" s="302" t="s">
        <v>2029</v>
      </c>
      <c r="B895" s="169">
        <v>55</v>
      </c>
      <c r="C895" s="261"/>
      <c r="D895" s="261"/>
      <c r="E895" s="261"/>
      <c r="F895" s="261"/>
      <c r="G895" s="261"/>
      <c r="H895" s="261"/>
      <c r="I895" s="261"/>
      <c r="J895" s="261"/>
      <c r="K895" s="261"/>
      <c r="L895" s="261"/>
      <c r="M895" s="261"/>
      <c r="N895" s="261"/>
      <c r="O895" s="261"/>
      <c r="P895" s="261"/>
      <c r="Q895" s="261"/>
      <c r="R895" s="261"/>
      <c r="S895" s="261"/>
      <c r="T895" s="261"/>
      <c r="U895" s="261"/>
      <c r="V895" s="261"/>
      <c r="W895" s="261"/>
      <c r="X895" s="261"/>
      <c r="Y895" s="261"/>
      <c r="Z895" s="261"/>
      <c r="AA895" s="261"/>
      <c r="AB895" s="261"/>
      <c r="AC895" s="261"/>
      <c r="AD895" s="261"/>
      <c r="AE895" s="261"/>
      <c r="AF895" s="261"/>
      <c r="AG895" s="261"/>
      <c r="AH895" s="261"/>
      <c r="AI895" s="261"/>
      <c r="AJ895" s="261"/>
      <c r="AK895" s="261"/>
      <c r="AL895" s="261">
        <v>55</v>
      </c>
      <c r="AM895" s="261"/>
      <c r="AN895" s="261"/>
      <c r="AO895" s="261"/>
      <c r="AP895" s="261"/>
      <c r="AQ895" s="261"/>
      <c r="AR895" s="261"/>
      <c r="AS895" s="263"/>
      <c r="AT895" s="263"/>
      <c r="AU895" s="263"/>
      <c r="AV895" s="263"/>
      <c r="AW895" s="263"/>
      <c r="AX895" s="263"/>
      <c r="AY895" s="263"/>
      <c r="AZ895" s="264"/>
      <c r="BA895" s="264"/>
      <c r="BB895" s="264"/>
      <c r="BC895" s="264"/>
      <c r="BD895" s="264"/>
      <c r="BE895" s="264"/>
      <c r="BF895" s="264"/>
      <c r="BG895" s="264"/>
      <c r="BH895" s="264"/>
      <c r="BI895" s="264"/>
      <c r="BJ895" s="264"/>
      <c r="BK895" s="264"/>
      <c r="BL895" s="264"/>
      <c r="BM895" s="264"/>
      <c r="BN895" s="264"/>
      <c r="BO895" s="264"/>
    </row>
    <row r="896" spans="1:67" s="265" customFormat="1">
      <c r="A896" s="302" t="s">
        <v>2030</v>
      </c>
      <c r="B896" s="169">
        <v>15</v>
      </c>
      <c r="C896" s="261"/>
      <c r="D896" s="261"/>
      <c r="E896" s="261"/>
      <c r="F896" s="261"/>
      <c r="G896" s="261"/>
      <c r="H896" s="261">
        <v>15</v>
      </c>
      <c r="I896" s="261"/>
      <c r="J896" s="261"/>
      <c r="K896" s="261"/>
      <c r="L896" s="261"/>
      <c r="M896" s="261"/>
      <c r="N896" s="261"/>
      <c r="O896" s="261"/>
      <c r="P896" s="261"/>
      <c r="Q896" s="261"/>
      <c r="R896" s="261"/>
      <c r="S896" s="261"/>
      <c r="T896" s="261"/>
      <c r="U896" s="261"/>
      <c r="V896" s="261"/>
      <c r="W896" s="261"/>
      <c r="X896" s="261"/>
      <c r="Y896" s="261"/>
      <c r="Z896" s="261"/>
      <c r="AA896" s="261"/>
      <c r="AB896" s="261"/>
      <c r="AC896" s="261"/>
      <c r="AD896" s="261"/>
      <c r="AE896" s="261"/>
      <c r="AF896" s="261"/>
      <c r="AG896" s="261"/>
      <c r="AH896" s="261"/>
      <c r="AI896" s="261"/>
      <c r="AJ896" s="261"/>
      <c r="AK896" s="261"/>
      <c r="AL896" s="261"/>
      <c r="AM896" s="261"/>
      <c r="AN896" s="261"/>
      <c r="AO896" s="261"/>
      <c r="AP896" s="261"/>
      <c r="AQ896" s="261"/>
      <c r="AR896" s="261"/>
      <c r="AS896" s="263"/>
      <c r="AT896" s="263"/>
      <c r="AU896" s="263"/>
      <c r="AV896" s="263"/>
      <c r="AW896" s="263"/>
      <c r="AX896" s="263"/>
      <c r="AY896" s="263"/>
      <c r="AZ896" s="264"/>
      <c r="BA896" s="264"/>
      <c r="BB896" s="264"/>
      <c r="BC896" s="264"/>
      <c r="BD896" s="264"/>
      <c r="BE896" s="264"/>
      <c r="BF896" s="264"/>
      <c r="BG896" s="264"/>
      <c r="BH896" s="264"/>
      <c r="BI896" s="264"/>
      <c r="BJ896" s="264"/>
      <c r="BK896" s="264"/>
      <c r="BL896" s="264"/>
      <c r="BM896" s="264"/>
      <c r="BN896" s="264"/>
      <c r="BO896" s="264"/>
    </row>
    <row r="897" spans="1:67" s="265" customFormat="1">
      <c r="A897" s="302" t="s">
        <v>1493</v>
      </c>
      <c r="B897" s="169">
        <v>40</v>
      </c>
      <c r="C897" s="261"/>
      <c r="D897" s="261"/>
      <c r="E897" s="261"/>
      <c r="F897" s="261"/>
      <c r="G897" s="261"/>
      <c r="H897" s="261"/>
      <c r="I897" s="261"/>
      <c r="J897" s="261"/>
      <c r="K897" s="261"/>
      <c r="L897" s="261"/>
      <c r="M897" s="261"/>
      <c r="N897" s="261"/>
      <c r="O897" s="261"/>
      <c r="P897" s="261"/>
      <c r="Q897" s="261"/>
      <c r="R897" s="261"/>
      <c r="S897" s="261"/>
      <c r="T897" s="261"/>
      <c r="U897" s="261"/>
      <c r="V897" s="261"/>
      <c r="W897" s="261"/>
      <c r="X897" s="261"/>
      <c r="Y897" s="261"/>
      <c r="Z897" s="261"/>
      <c r="AA897" s="261"/>
      <c r="AB897" s="261"/>
      <c r="AC897" s="261"/>
      <c r="AD897" s="261"/>
      <c r="AE897" s="261"/>
      <c r="AF897" s="261"/>
      <c r="AG897" s="261"/>
      <c r="AH897" s="261"/>
      <c r="AI897" s="261"/>
      <c r="AJ897" s="261"/>
      <c r="AK897" s="261"/>
      <c r="AL897" s="261"/>
      <c r="AM897" s="261"/>
      <c r="AN897" s="261"/>
      <c r="AO897" s="261">
        <v>40</v>
      </c>
      <c r="AP897" s="261"/>
      <c r="AQ897" s="261"/>
      <c r="AR897" s="261"/>
      <c r="AS897" s="263"/>
      <c r="AT897" s="263"/>
      <c r="AU897" s="263"/>
      <c r="AV897" s="263"/>
      <c r="AW897" s="263"/>
      <c r="AX897" s="263"/>
      <c r="AY897" s="263"/>
      <c r="AZ897" s="264"/>
      <c r="BA897" s="264"/>
      <c r="BB897" s="264"/>
      <c r="BC897" s="264"/>
      <c r="BD897" s="264"/>
      <c r="BE897" s="264"/>
      <c r="BF897" s="264"/>
      <c r="BG897" s="264"/>
      <c r="BH897" s="264"/>
      <c r="BI897" s="264"/>
      <c r="BJ897" s="264"/>
      <c r="BK897" s="264"/>
      <c r="BL897" s="264"/>
      <c r="BM897" s="264"/>
      <c r="BN897" s="264"/>
      <c r="BO897" s="264"/>
    </row>
    <row r="898" spans="1:67" s="265" customFormat="1">
      <c r="A898" s="302" t="s">
        <v>1461</v>
      </c>
      <c r="B898" s="169">
        <v>69</v>
      </c>
      <c r="C898" s="261"/>
      <c r="D898" s="261"/>
      <c r="E898" s="261"/>
      <c r="F898" s="261"/>
      <c r="G898" s="261"/>
      <c r="H898" s="261">
        <v>69</v>
      </c>
      <c r="I898" s="261"/>
      <c r="J898" s="261"/>
      <c r="K898" s="261"/>
      <c r="L898" s="261"/>
      <c r="M898" s="261"/>
      <c r="N898" s="261"/>
      <c r="O898" s="261"/>
      <c r="P898" s="261"/>
      <c r="Q898" s="261"/>
      <c r="R898" s="261"/>
      <c r="S898" s="261"/>
      <c r="T898" s="261"/>
      <c r="U898" s="261"/>
      <c r="V898" s="261"/>
      <c r="W898" s="261"/>
      <c r="X898" s="261"/>
      <c r="Y898" s="261"/>
      <c r="Z898" s="261"/>
      <c r="AA898" s="261"/>
      <c r="AB898" s="261"/>
      <c r="AC898" s="261"/>
      <c r="AD898" s="261"/>
      <c r="AE898" s="261"/>
      <c r="AF898" s="261"/>
      <c r="AG898" s="261"/>
      <c r="AH898" s="261"/>
      <c r="AI898" s="261"/>
      <c r="AJ898" s="261"/>
      <c r="AK898" s="261"/>
      <c r="AL898" s="261"/>
      <c r="AM898" s="261"/>
      <c r="AN898" s="261"/>
      <c r="AO898" s="261"/>
      <c r="AP898" s="261"/>
      <c r="AQ898" s="261"/>
      <c r="AR898" s="261"/>
      <c r="AS898" s="263"/>
      <c r="AT898" s="263"/>
      <c r="AU898" s="263"/>
      <c r="AV898" s="263"/>
      <c r="AW898" s="263"/>
      <c r="AX898" s="263"/>
      <c r="AY898" s="263"/>
      <c r="AZ898" s="264"/>
      <c r="BA898" s="264"/>
      <c r="BB898" s="264"/>
      <c r="BC898" s="264"/>
      <c r="BD898" s="264"/>
      <c r="BE898" s="264"/>
      <c r="BF898" s="264"/>
      <c r="BG898" s="264"/>
      <c r="BH898" s="264"/>
      <c r="BI898" s="264"/>
      <c r="BJ898" s="264"/>
      <c r="BK898" s="264"/>
      <c r="BL898" s="264"/>
      <c r="BM898" s="264"/>
      <c r="BN898" s="264"/>
      <c r="BO898" s="264"/>
    </row>
    <row r="899" spans="1:67" s="265" customFormat="1">
      <c r="A899" s="302" t="s">
        <v>2031</v>
      </c>
      <c r="B899" s="169">
        <v>30</v>
      </c>
      <c r="C899" s="261"/>
      <c r="D899" s="261"/>
      <c r="E899" s="261"/>
      <c r="F899" s="261"/>
      <c r="G899" s="261"/>
      <c r="H899" s="261"/>
      <c r="I899" s="261"/>
      <c r="J899" s="261"/>
      <c r="K899" s="261"/>
      <c r="L899" s="261"/>
      <c r="M899" s="261"/>
      <c r="N899" s="261"/>
      <c r="O899" s="261"/>
      <c r="P899" s="261"/>
      <c r="Q899" s="261"/>
      <c r="R899" s="261"/>
      <c r="S899" s="261"/>
      <c r="T899" s="261"/>
      <c r="U899" s="261"/>
      <c r="V899" s="261"/>
      <c r="W899" s="261"/>
      <c r="X899" s="261"/>
      <c r="Y899" s="261"/>
      <c r="Z899" s="261"/>
      <c r="AA899" s="261"/>
      <c r="AB899" s="261"/>
      <c r="AC899" s="261"/>
      <c r="AD899" s="261">
        <v>30</v>
      </c>
      <c r="AE899" s="261"/>
      <c r="AF899" s="261"/>
      <c r="AG899" s="261"/>
      <c r="AH899" s="261"/>
      <c r="AI899" s="261"/>
      <c r="AJ899" s="261"/>
      <c r="AK899" s="261"/>
      <c r="AL899" s="261"/>
      <c r="AM899" s="261"/>
      <c r="AN899" s="261"/>
      <c r="AO899" s="261"/>
      <c r="AP899" s="261"/>
      <c r="AQ899" s="261"/>
      <c r="AR899" s="261"/>
      <c r="AS899" s="263"/>
      <c r="AT899" s="263"/>
      <c r="AU899" s="263"/>
      <c r="AV899" s="263"/>
      <c r="AW899" s="263"/>
      <c r="AX899" s="263"/>
      <c r="AY899" s="263"/>
      <c r="AZ899" s="264"/>
      <c r="BA899" s="264"/>
      <c r="BB899" s="264"/>
      <c r="BC899" s="264"/>
      <c r="BD899" s="264"/>
      <c r="BE899" s="264"/>
      <c r="BF899" s="264"/>
      <c r="BG899" s="264"/>
      <c r="BH899" s="264"/>
      <c r="BI899" s="264"/>
      <c r="BJ899" s="264"/>
      <c r="BK899" s="264"/>
      <c r="BL899" s="264"/>
      <c r="BM899" s="264"/>
      <c r="BN899" s="264"/>
      <c r="BO899" s="264"/>
    </row>
    <row r="900" spans="1:67" s="360" customFormat="1">
      <c r="A900" s="373" t="s">
        <v>49</v>
      </c>
      <c r="B900" s="374">
        <v>20</v>
      </c>
      <c r="C900" s="356"/>
      <c r="D900" s="356"/>
      <c r="E900" s="356"/>
      <c r="F900" s="356"/>
      <c r="G900" s="356">
        <v>20</v>
      </c>
      <c r="H900" s="356"/>
      <c r="I900" s="356"/>
      <c r="J900" s="356"/>
      <c r="K900" s="356"/>
      <c r="L900" s="356"/>
      <c r="M900" s="356"/>
      <c r="N900" s="356"/>
      <c r="O900" s="356"/>
      <c r="P900" s="356"/>
      <c r="Q900" s="356"/>
      <c r="R900" s="356"/>
      <c r="S900" s="356"/>
      <c r="T900" s="356"/>
      <c r="U900" s="356"/>
      <c r="V900" s="356"/>
      <c r="W900" s="356"/>
      <c r="X900" s="356"/>
      <c r="Y900" s="356"/>
      <c r="Z900" s="356"/>
      <c r="AA900" s="356"/>
      <c r="AB900" s="356"/>
      <c r="AC900" s="356"/>
      <c r="AD900" s="356"/>
      <c r="AE900" s="356"/>
      <c r="AF900" s="356"/>
      <c r="AG900" s="356"/>
      <c r="AH900" s="356"/>
      <c r="AI900" s="356"/>
      <c r="AJ900" s="356"/>
      <c r="AK900" s="356"/>
      <c r="AL900" s="356"/>
      <c r="AM900" s="356"/>
      <c r="AN900" s="356"/>
      <c r="AO900" s="356"/>
      <c r="AP900" s="356"/>
      <c r="AQ900" s="356"/>
      <c r="AR900" s="356"/>
      <c r="AS900" s="358"/>
      <c r="AT900" s="358"/>
      <c r="AU900" s="358"/>
      <c r="AV900" s="358"/>
      <c r="AW900" s="358"/>
      <c r="AX900" s="358"/>
      <c r="AY900" s="358"/>
      <c r="AZ900" s="359"/>
      <c r="BA900" s="359"/>
      <c r="BB900" s="359"/>
      <c r="BC900" s="359"/>
      <c r="BD900" s="359"/>
      <c r="BE900" s="359"/>
      <c r="BF900" s="359"/>
      <c r="BG900" s="359"/>
      <c r="BH900" s="359"/>
      <c r="BI900" s="359"/>
      <c r="BJ900" s="359"/>
      <c r="BK900" s="359"/>
      <c r="BL900" s="359"/>
      <c r="BM900" s="359"/>
      <c r="BN900" s="359"/>
      <c r="BO900" s="359"/>
    </row>
    <row r="901" spans="1:67" s="265" customFormat="1">
      <c r="A901" s="302" t="s">
        <v>2032</v>
      </c>
      <c r="B901" s="169"/>
      <c r="C901" s="261"/>
      <c r="D901" s="261"/>
      <c r="E901" s="261"/>
      <c r="F901" s="261"/>
      <c r="G901" s="261">
        <v>20</v>
      </c>
      <c r="H901" s="261"/>
      <c r="I901" s="261"/>
      <c r="J901" s="261"/>
      <c r="K901" s="261"/>
      <c r="L901" s="261"/>
      <c r="M901" s="261"/>
      <c r="N901" s="261"/>
      <c r="O901" s="261"/>
      <c r="P901" s="261"/>
      <c r="Q901" s="261"/>
      <c r="R901" s="261"/>
      <c r="S901" s="261"/>
      <c r="T901" s="261"/>
      <c r="U901" s="261"/>
      <c r="V901" s="261"/>
      <c r="W901" s="261"/>
      <c r="X901" s="261"/>
      <c r="Y901" s="261"/>
      <c r="Z901" s="261"/>
      <c r="AA901" s="261"/>
      <c r="AB901" s="261"/>
      <c r="AC901" s="261"/>
      <c r="AD901" s="261"/>
      <c r="AE901" s="261"/>
      <c r="AF901" s="261"/>
      <c r="AG901" s="261"/>
      <c r="AH901" s="261"/>
      <c r="AI901" s="261"/>
      <c r="AJ901" s="261"/>
      <c r="AK901" s="261"/>
      <c r="AL901" s="261"/>
      <c r="AM901" s="261"/>
      <c r="AN901" s="261"/>
      <c r="AO901" s="261"/>
      <c r="AP901" s="261"/>
      <c r="AQ901" s="261"/>
      <c r="AR901" s="261"/>
      <c r="AS901" s="263"/>
      <c r="AT901" s="263"/>
      <c r="AU901" s="263"/>
      <c r="AV901" s="263"/>
      <c r="AW901" s="263"/>
      <c r="AX901" s="263"/>
      <c r="AY901" s="263"/>
      <c r="AZ901" s="264"/>
      <c r="BA901" s="264"/>
      <c r="BB901" s="264"/>
      <c r="BC901" s="264"/>
      <c r="BD901" s="264"/>
      <c r="BE901" s="264"/>
      <c r="BF901" s="264"/>
      <c r="BG901" s="264"/>
      <c r="BH901" s="264"/>
      <c r="BI901" s="264"/>
      <c r="BJ901" s="264"/>
      <c r="BK901" s="264"/>
      <c r="BL901" s="264"/>
      <c r="BM901" s="264"/>
      <c r="BN901" s="264"/>
      <c r="BO901" s="264"/>
    </row>
    <row r="902" spans="1:67">
      <c r="A902" s="370"/>
      <c r="B902" s="368"/>
      <c r="C902" s="272"/>
      <c r="D902" s="272"/>
      <c r="E902" s="272"/>
      <c r="F902" s="272"/>
      <c r="G902" s="272"/>
      <c r="H902" s="272"/>
      <c r="I902" s="272"/>
      <c r="J902" s="272"/>
      <c r="K902" s="272"/>
      <c r="L902" s="272"/>
      <c r="M902" s="272"/>
      <c r="N902" s="272"/>
      <c r="O902" s="272"/>
      <c r="P902" s="272"/>
      <c r="Q902" s="272"/>
      <c r="R902" s="272"/>
      <c r="S902" s="272"/>
      <c r="T902" s="272"/>
      <c r="U902" s="272"/>
      <c r="V902" s="272"/>
      <c r="W902" s="272"/>
      <c r="X902" s="272"/>
      <c r="Y902" s="272"/>
      <c r="Z902" s="272"/>
      <c r="AA902" s="272"/>
      <c r="AB902" s="272"/>
      <c r="AC902" s="272"/>
      <c r="AD902" s="272"/>
      <c r="AE902" s="272"/>
      <c r="AF902" s="272"/>
      <c r="AG902" s="272"/>
      <c r="AH902" s="272"/>
      <c r="AI902" s="272"/>
      <c r="AJ902" s="272"/>
      <c r="AK902" s="272"/>
      <c r="AL902" s="272"/>
      <c r="AM902" s="272"/>
      <c r="AN902" s="272"/>
      <c r="AO902" s="272"/>
      <c r="AP902" s="272"/>
      <c r="AQ902" s="272"/>
      <c r="AR902" s="272"/>
    </row>
    <row r="903" spans="1:67">
      <c r="A903" s="370"/>
      <c r="B903" s="368"/>
      <c r="C903" s="272"/>
      <c r="D903" s="272"/>
      <c r="E903" s="272"/>
      <c r="F903" s="272"/>
      <c r="G903" s="272"/>
      <c r="H903" s="272"/>
      <c r="I903" s="272"/>
      <c r="J903" s="272"/>
      <c r="K903" s="272"/>
      <c r="L903" s="272"/>
      <c r="M903" s="272"/>
      <c r="N903" s="272"/>
      <c r="O903" s="272"/>
      <c r="P903" s="272"/>
      <c r="Q903" s="272"/>
      <c r="R903" s="272"/>
      <c r="S903" s="272"/>
      <c r="T903" s="272"/>
      <c r="U903" s="272"/>
      <c r="V903" s="272"/>
      <c r="W903" s="272"/>
      <c r="X903" s="272"/>
      <c r="Y903" s="272"/>
      <c r="Z903" s="272"/>
      <c r="AA903" s="272"/>
      <c r="AB903" s="272"/>
      <c r="AC903" s="272"/>
      <c r="AD903" s="272"/>
      <c r="AE903" s="272"/>
      <c r="AF903" s="272"/>
      <c r="AG903" s="272"/>
      <c r="AH903" s="272"/>
      <c r="AI903" s="272"/>
      <c r="AJ903" s="272"/>
      <c r="AK903" s="272"/>
      <c r="AL903" s="272"/>
      <c r="AM903" s="272"/>
      <c r="AN903" s="272"/>
      <c r="AO903" s="272"/>
      <c r="AP903" s="272"/>
      <c r="AQ903" s="272"/>
      <c r="AR903" s="272"/>
    </row>
    <row r="904" spans="1:67">
      <c r="A904" s="370"/>
      <c r="B904" s="368"/>
      <c r="C904" s="272"/>
      <c r="D904" s="272"/>
      <c r="E904" s="272"/>
      <c r="F904" s="272"/>
      <c r="G904" s="272"/>
      <c r="H904" s="272"/>
      <c r="I904" s="272"/>
      <c r="J904" s="272"/>
      <c r="K904" s="272"/>
      <c r="L904" s="272"/>
      <c r="M904" s="272"/>
      <c r="N904" s="272"/>
      <c r="O904" s="272"/>
      <c r="P904" s="272"/>
      <c r="Q904" s="272"/>
      <c r="R904" s="272"/>
      <c r="S904" s="272"/>
      <c r="T904" s="272"/>
      <c r="U904" s="272"/>
      <c r="V904" s="272"/>
      <c r="W904" s="272"/>
      <c r="X904" s="272"/>
      <c r="Y904" s="272"/>
      <c r="Z904" s="272"/>
      <c r="AA904" s="272"/>
      <c r="AB904" s="272"/>
      <c r="AC904" s="272"/>
      <c r="AD904" s="272"/>
      <c r="AE904" s="272"/>
      <c r="AF904" s="272"/>
      <c r="AG904" s="272"/>
      <c r="AH904" s="272"/>
      <c r="AI904" s="272"/>
      <c r="AJ904" s="272"/>
      <c r="AK904" s="272"/>
      <c r="AL904" s="272"/>
      <c r="AM904" s="272"/>
      <c r="AN904" s="272"/>
      <c r="AO904" s="272"/>
      <c r="AP904" s="272"/>
      <c r="AQ904" s="272"/>
      <c r="AR904" s="272"/>
    </row>
    <row r="905" spans="1:67">
      <c r="A905" s="370"/>
      <c r="B905" s="368"/>
      <c r="C905" s="272"/>
      <c r="D905" s="272"/>
      <c r="E905" s="272"/>
      <c r="F905" s="272"/>
      <c r="G905" s="272"/>
      <c r="H905" s="272"/>
      <c r="I905" s="272"/>
      <c r="J905" s="272"/>
      <c r="K905" s="272"/>
      <c r="L905" s="272"/>
      <c r="M905" s="272"/>
      <c r="N905" s="272"/>
      <c r="O905" s="272"/>
      <c r="P905" s="272"/>
      <c r="Q905" s="272"/>
      <c r="R905" s="272"/>
      <c r="S905" s="272"/>
      <c r="T905" s="272"/>
      <c r="U905" s="272"/>
      <c r="V905" s="272"/>
      <c r="W905" s="272"/>
      <c r="X905" s="272"/>
      <c r="Y905" s="272"/>
      <c r="Z905" s="272"/>
      <c r="AA905" s="272"/>
      <c r="AB905" s="272"/>
      <c r="AC905" s="272"/>
      <c r="AD905" s="272"/>
      <c r="AE905" s="272"/>
      <c r="AF905" s="272"/>
      <c r="AG905" s="272"/>
      <c r="AH905" s="272"/>
      <c r="AI905" s="272"/>
      <c r="AJ905" s="272"/>
      <c r="AK905" s="272"/>
      <c r="AL905" s="272"/>
      <c r="AM905" s="272"/>
      <c r="AN905" s="272"/>
      <c r="AO905" s="272"/>
      <c r="AP905" s="272"/>
      <c r="AQ905" s="272"/>
      <c r="AR905" s="272"/>
    </row>
    <row r="906" spans="1:67">
      <c r="A906" s="370"/>
      <c r="B906" s="368"/>
      <c r="C906" s="272"/>
      <c r="D906" s="272"/>
      <c r="E906" s="272"/>
      <c r="F906" s="272"/>
      <c r="G906" s="272"/>
      <c r="H906" s="272"/>
      <c r="I906" s="272"/>
      <c r="J906" s="272"/>
      <c r="K906" s="272"/>
      <c r="L906" s="272"/>
      <c r="M906" s="272"/>
      <c r="N906" s="272"/>
      <c r="O906" s="272"/>
      <c r="P906" s="272"/>
      <c r="Q906" s="272"/>
      <c r="R906" s="272"/>
      <c r="S906" s="272"/>
      <c r="T906" s="272"/>
      <c r="U906" s="272"/>
      <c r="V906" s="272"/>
      <c r="W906" s="272"/>
      <c r="X906" s="272"/>
      <c r="Y906" s="272"/>
      <c r="Z906" s="272"/>
      <c r="AA906" s="272"/>
      <c r="AB906" s="272"/>
      <c r="AC906" s="272"/>
      <c r="AD906" s="272"/>
      <c r="AE906" s="272"/>
      <c r="AF906" s="272"/>
      <c r="AG906" s="272"/>
      <c r="AH906" s="272"/>
      <c r="AI906" s="272"/>
      <c r="AJ906" s="272"/>
      <c r="AK906" s="272"/>
      <c r="AL906" s="272"/>
      <c r="AM906" s="272"/>
      <c r="AN906" s="272"/>
      <c r="AO906" s="272"/>
      <c r="AP906" s="272"/>
      <c r="AQ906" s="272"/>
      <c r="AR906" s="272"/>
    </row>
    <row r="907" spans="1:67">
      <c r="A907" s="370"/>
      <c r="B907" s="368"/>
      <c r="C907" s="272"/>
      <c r="D907" s="272"/>
      <c r="E907" s="272"/>
      <c r="F907" s="272"/>
      <c r="G907" s="272"/>
      <c r="H907" s="272"/>
      <c r="I907" s="272"/>
      <c r="J907" s="272"/>
      <c r="K907" s="272"/>
      <c r="L907" s="272"/>
      <c r="M907" s="272"/>
      <c r="N907" s="272"/>
      <c r="O907" s="272"/>
      <c r="P907" s="272"/>
      <c r="Q907" s="272"/>
      <c r="R907" s="272"/>
      <c r="S907" s="272"/>
      <c r="T907" s="272"/>
      <c r="U907" s="272"/>
      <c r="V907" s="272"/>
      <c r="W907" s="272"/>
      <c r="X907" s="272"/>
      <c r="Y907" s="272"/>
      <c r="Z907" s="272"/>
      <c r="AA907" s="272"/>
      <c r="AB907" s="272"/>
      <c r="AC907" s="272"/>
      <c r="AD907" s="272"/>
      <c r="AE907" s="272"/>
      <c r="AF907" s="272"/>
      <c r="AG907" s="272"/>
      <c r="AH907" s="272"/>
      <c r="AI907" s="272"/>
      <c r="AJ907" s="272"/>
      <c r="AK907" s="272"/>
      <c r="AL907" s="272"/>
      <c r="AM907" s="272"/>
      <c r="AN907" s="272"/>
      <c r="AO907" s="272"/>
      <c r="AP907" s="272"/>
      <c r="AQ907" s="272"/>
      <c r="AR907" s="272"/>
    </row>
    <row r="908" spans="1:67">
      <c r="A908" s="370"/>
      <c r="B908" s="368"/>
      <c r="C908" s="272"/>
      <c r="D908" s="272"/>
      <c r="E908" s="272"/>
      <c r="F908" s="272"/>
      <c r="G908" s="272"/>
      <c r="H908" s="272"/>
      <c r="I908" s="272"/>
      <c r="J908" s="272"/>
      <c r="K908" s="272"/>
      <c r="L908" s="272"/>
      <c r="M908" s="272"/>
      <c r="N908" s="272"/>
      <c r="O908" s="272"/>
      <c r="P908" s="272"/>
      <c r="Q908" s="272"/>
      <c r="R908" s="272"/>
      <c r="S908" s="272"/>
      <c r="T908" s="272"/>
      <c r="U908" s="272"/>
      <c r="V908" s="272"/>
      <c r="W908" s="272"/>
      <c r="X908" s="272"/>
      <c r="Y908" s="272"/>
      <c r="Z908" s="272"/>
      <c r="AA908" s="272"/>
      <c r="AB908" s="272"/>
      <c r="AC908" s="272"/>
      <c r="AD908" s="272"/>
      <c r="AE908" s="272"/>
      <c r="AF908" s="272"/>
      <c r="AG908" s="272"/>
      <c r="AH908" s="272"/>
      <c r="AI908" s="272"/>
      <c r="AJ908" s="272"/>
      <c r="AK908" s="272"/>
      <c r="AL908" s="272"/>
      <c r="AM908" s="272"/>
      <c r="AN908" s="272"/>
      <c r="AO908" s="272"/>
      <c r="AP908" s="272"/>
      <c r="AQ908" s="272"/>
      <c r="AR908" s="272"/>
    </row>
    <row r="909" spans="1:67">
      <c r="A909" s="370"/>
      <c r="B909" s="368"/>
      <c r="C909" s="272"/>
      <c r="D909" s="272"/>
      <c r="E909" s="272"/>
      <c r="F909" s="272"/>
      <c r="G909" s="272"/>
      <c r="H909" s="272"/>
      <c r="I909" s="272"/>
      <c r="J909" s="272"/>
      <c r="K909" s="272"/>
      <c r="L909" s="272"/>
      <c r="M909" s="272"/>
      <c r="N909" s="272"/>
      <c r="O909" s="272"/>
      <c r="P909" s="272"/>
      <c r="Q909" s="272"/>
      <c r="R909" s="272"/>
      <c r="S909" s="272"/>
      <c r="T909" s="272"/>
      <c r="U909" s="272"/>
      <c r="V909" s="272"/>
      <c r="W909" s="272"/>
      <c r="X909" s="272"/>
      <c r="Y909" s="272"/>
      <c r="Z909" s="272"/>
      <c r="AA909" s="272"/>
      <c r="AB909" s="272"/>
      <c r="AC909" s="272"/>
      <c r="AD909" s="272"/>
      <c r="AE909" s="272"/>
      <c r="AF909" s="272"/>
      <c r="AG909" s="272"/>
      <c r="AH909" s="272"/>
      <c r="AI909" s="272"/>
      <c r="AJ909" s="272"/>
      <c r="AK909" s="272"/>
      <c r="AL909" s="272"/>
      <c r="AM909" s="272"/>
      <c r="AN909" s="272"/>
      <c r="AO909" s="272"/>
      <c r="AP909" s="272"/>
      <c r="AQ909" s="272"/>
      <c r="AR909" s="272"/>
    </row>
    <row r="910" spans="1:67">
      <c r="A910" s="370"/>
      <c r="B910" s="368"/>
      <c r="C910" s="272"/>
      <c r="D910" s="272"/>
      <c r="E910" s="272"/>
      <c r="F910" s="272"/>
      <c r="G910" s="272"/>
      <c r="H910" s="272"/>
      <c r="I910" s="272"/>
      <c r="J910" s="272"/>
      <c r="K910" s="272"/>
      <c r="L910" s="272"/>
      <c r="M910" s="272"/>
      <c r="N910" s="272"/>
      <c r="O910" s="272"/>
      <c r="P910" s="272"/>
      <c r="Q910" s="272"/>
      <c r="R910" s="272"/>
      <c r="S910" s="272"/>
      <c r="T910" s="272"/>
      <c r="U910" s="272"/>
      <c r="V910" s="272"/>
      <c r="W910" s="272"/>
      <c r="X910" s="272"/>
      <c r="Y910" s="272"/>
      <c r="Z910" s="272"/>
      <c r="AA910" s="272"/>
      <c r="AB910" s="272"/>
      <c r="AC910" s="272"/>
      <c r="AD910" s="272"/>
      <c r="AE910" s="272"/>
      <c r="AF910" s="272"/>
      <c r="AG910" s="272"/>
      <c r="AH910" s="272"/>
      <c r="AI910" s="272"/>
      <c r="AJ910" s="272"/>
      <c r="AK910" s="272"/>
      <c r="AL910" s="272"/>
      <c r="AM910" s="272"/>
      <c r="AN910" s="272"/>
      <c r="AO910" s="272"/>
      <c r="AP910" s="272"/>
      <c r="AQ910" s="272"/>
      <c r="AR910" s="272"/>
    </row>
    <row r="911" spans="1:67">
      <c r="A911" s="370"/>
      <c r="B911" s="368"/>
      <c r="C911" s="272"/>
      <c r="D911" s="272"/>
      <c r="E911" s="272"/>
      <c r="F911" s="272"/>
      <c r="G911" s="272"/>
      <c r="H911" s="272"/>
      <c r="I911" s="272"/>
      <c r="J911" s="272"/>
      <c r="K911" s="272"/>
      <c r="L911" s="272"/>
      <c r="M911" s="272"/>
      <c r="N911" s="272"/>
      <c r="O911" s="272"/>
      <c r="P911" s="272"/>
      <c r="Q911" s="272"/>
      <c r="R911" s="272"/>
      <c r="S911" s="272"/>
      <c r="T911" s="272"/>
      <c r="U911" s="272"/>
      <c r="V911" s="272"/>
      <c r="W911" s="272"/>
      <c r="X911" s="272"/>
      <c r="Y911" s="272"/>
      <c r="Z911" s="272"/>
      <c r="AA911" s="272"/>
      <c r="AB911" s="272"/>
      <c r="AC911" s="272"/>
      <c r="AD911" s="272"/>
      <c r="AE911" s="272"/>
      <c r="AF911" s="272"/>
      <c r="AG911" s="272"/>
      <c r="AH911" s="272"/>
      <c r="AI911" s="272"/>
      <c r="AJ911" s="272"/>
      <c r="AK911" s="272"/>
      <c r="AL911" s="272"/>
      <c r="AM911" s="272"/>
      <c r="AN911" s="272"/>
      <c r="AO911" s="272"/>
      <c r="AP911" s="272"/>
      <c r="AQ911" s="272"/>
      <c r="AR911" s="272"/>
    </row>
    <row r="912" spans="1:67">
      <c r="A912" s="370"/>
      <c r="B912" s="368"/>
      <c r="C912" s="272"/>
      <c r="D912" s="272"/>
      <c r="E912" s="272"/>
      <c r="F912" s="272"/>
      <c r="G912" s="272"/>
      <c r="H912" s="272"/>
      <c r="I912" s="272"/>
      <c r="J912" s="272"/>
      <c r="K912" s="272"/>
      <c r="L912" s="272"/>
      <c r="M912" s="272"/>
      <c r="N912" s="272"/>
      <c r="O912" s="272"/>
      <c r="P912" s="272"/>
      <c r="Q912" s="272"/>
      <c r="R912" s="272"/>
      <c r="S912" s="272"/>
      <c r="T912" s="272"/>
      <c r="U912" s="272"/>
      <c r="V912" s="272"/>
      <c r="W912" s="272"/>
      <c r="X912" s="272"/>
      <c r="Y912" s="272"/>
      <c r="Z912" s="272"/>
      <c r="AA912" s="272"/>
      <c r="AB912" s="272"/>
      <c r="AC912" s="272"/>
      <c r="AD912" s="272"/>
      <c r="AE912" s="272"/>
      <c r="AF912" s="272"/>
      <c r="AG912" s="272"/>
      <c r="AH912" s="272"/>
      <c r="AI912" s="272"/>
      <c r="AJ912" s="272"/>
      <c r="AK912" s="272"/>
      <c r="AL912" s="272"/>
      <c r="AM912" s="272"/>
      <c r="AN912" s="272"/>
      <c r="AO912" s="272"/>
      <c r="AP912" s="272"/>
      <c r="AQ912" s="272"/>
      <c r="AR912" s="272"/>
    </row>
    <row r="913" spans="1:44">
      <c r="A913" s="370"/>
      <c r="B913" s="368"/>
      <c r="C913" s="272"/>
      <c r="D913" s="272"/>
      <c r="E913" s="272"/>
      <c r="F913" s="272"/>
      <c r="G913" s="272"/>
      <c r="H913" s="272"/>
      <c r="I913" s="272"/>
      <c r="J913" s="272"/>
      <c r="K913" s="272"/>
      <c r="L913" s="272"/>
      <c r="M913" s="272"/>
      <c r="N913" s="272"/>
      <c r="O913" s="272"/>
      <c r="P913" s="272"/>
      <c r="Q913" s="272"/>
      <c r="R913" s="272"/>
      <c r="S913" s="272"/>
      <c r="T913" s="272"/>
      <c r="U913" s="272"/>
      <c r="V913" s="272"/>
      <c r="W913" s="272"/>
      <c r="X913" s="272"/>
      <c r="Y913" s="272"/>
      <c r="Z913" s="272"/>
      <c r="AA913" s="272"/>
      <c r="AB913" s="272"/>
      <c r="AC913" s="272"/>
      <c r="AD913" s="272"/>
      <c r="AE913" s="272"/>
      <c r="AF913" s="272"/>
      <c r="AG913" s="272"/>
      <c r="AH913" s="272"/>
      <c r="AI913" s="272"/>
      <c r="AJ913" s="272"/>
      <c r="AK913" s="272"/>
      <c r="AL913" s="272"/>
      <c r="AM913" s="272"/>
      <c r="AN913" s="272"/>
      <c r="AO913" s="272"/>
      <c r="AP913" s="272"/>
      <c r="AQ913" s="272"/>
      <c r="AR913" s="272"/>
    </row>
    <row r="914" spans="1:44">
      <c r="A914" s="370"/>
      <c r="B914" s="368"/>
      <c r="C914" s="272"/>
      <c r="D914" s="272"/>
      <c r="E914" s="272"/>
      <c r="F914" s="272"/>
      <c r="G914" s="272"/>
      <c r="H914" s="272"/>
      <c r="I914" s="272"/>
      <c r="J914" s="272"/>
      <c r="K914" s="272"/>
      <c r="L914" s="272"/>
      <c r="M914" s="272"/>
      <c r="N914" s="272"/>
      <c r="O914" s="272"/>
      <c r="P914" s="272"/>
      <c r="Q914" s="272"/>
      <c r="R914" s="272"/>
      <c r="S914" s="272"/>
      <c r="T914" s="272"/>
      <c r="U914" s="272"/>
      <c r="V914" s="272"/>
      <c r="W914" s="272"/>
      <c r="X914" s="272"/>
      <c r="Y914" s="272"/>
      <c r="Z914" s="272"/>
      <c r="AA914" s="272"/>
      <c r="AB914" s="272"/>
      <c r="AC914" s="272"/>
      <c r="AD914" s="272"/>
      <c r="AE914" s="272"/>
      <c r="AF914" s="272"/>
      <c r="AG914" s="272"/>
      <c r="AH914" s="272"/>
      <c r="AI914" s="272"/>
      <c r="AJ914" s="272"/>
      <c r="AK914" s="272"/>
      <c r="AL914" s="272"/>
      <c r="AM914" s="272"/>
      <c r="AN914" s="272"/>
      <c r="AO914" s="272"/>
      <c r="AP914" s="272"/>
      <c r="AQ914" s="272"/>
      <c r="AR914" s="272"/>
    </row>
    <row r="915" spans="1:44">
      <c r="A915" s="370"/>
      <c r="B915" s="368"/>
      <c r="C915" s="272"/>
      <c r="D915" s="272"/>
      <c r="E915" s="272"/>
      <c r="F915" s="272"/>
      <c r="G915" s="272"/>
      <c r="H915" s="272"/>
      <c r="I915" s="272"/>
      <c r="J915" s="272"/>
      <c r="K915" s="272"/>
      <c r="L915" s="272"/>
      <c r="M915" s="272"/>
      <c r="N915" s="272"/>
      <c r="O915" s="272"/>
      <c r="P915" s="272"/>
      <c r="Q915" s="272"/>
      <c r="R915" s="272"/>
      <c r="S915" s="272"/>
      <c r="T915" s="272"/>
      <c r="U915" s="272"/>
      <c r="V915" s="272"/>
      <c r="W915" s="272"/>
      <c r="X915" s="272"/>
      <c r="Y915" s="272"/>
      <c r="Z915" s="272"/>
      <c r="AA915" s="272"/>
      <c r="AB915" s="272"/>
      <c r="AC915" s="272"/>
      <c r="AD915" s="272"/>
      <c r="AE915" s="272"/>
      <c r="AF915" s="272"/>
      <c r="AG915" s="272"/>
      <c r="AH915" s="272"/>
      <c r="AI915" s="272"/>
      <c r="AJ915" s="272"/>
      <c r="AK915" s="272"/>
      <c r="AL915" s="272"/>
      <c r="AM915" s="272"/>
      <c r="AN915" s="272"/>
      <c r="AO915" s="272"/>
      <c r="AP915" s="272"/>
      <c r="AQ915" s="272"/>
      <c r="AR915" s="272"/>
    </row>
    <row r="916" spans="1:44">
      <c r="A916" s="370"/>
      <c r="B916" s="368"/>
      <c r="C916" s="272"/>
      <c r="D916" s="272"/>
      <c r="E916" s="272"/>
      <c r="F916" s="272"/>
      <c r="G916" s="272"/>
      <c r="H916" s="272"/>
      <c r="I916" s="272"/>
      <c r="J916" s="272"/>
      <c r="K916" s="272"/>
      <c r="L916" s="272"/>
      <c r="M916" s="272"/>
      <c r="N916" s="272"/>
      <c r="O916" s="272"/>
      <c r="P916" s="272"/>
      <c r="Q916" s="272"/>
      <c r="R916" s="272"/>
      <c r="S916" s="272"/>
      <c r="T916" s="272"/>
      <c r="U916" s="272"/>
      <c r="V916" s="272"/>
      <c r="W916" s="272"/>
      <c r="X916" s="272"/>
      <c r="Y916" s="272"/>
      <c r="Z916" s="272"/>
      <c r="AA916" s="272"/>
      <c r="AB916" s="272"/>
      <c r="AC916" s="272"/>
      <c r="AD916" s="272"/>
      <c r="AE916" s="272"/>
      <c r="AF916" s="272"/>
      <c r="AG916" s="272"/>
      <c r="AH916" s="272"/>
      <c r="AI916" s="272"/>
      <c r="AJ916" s="272"/>
      <c r="AK916" s="272"/>
      <c r="AL916" s="272"/>
      <c r="AM916" s="272"/>
      <c r="AN916" s="272"/>
      <c r="AO916" s="272"/>
      <c r="AP916" s="272"/>
      <c r="AQ916" s="272"/>
      <c r="AR916" s="272"/>
    </row>
    <row r="917" spans="1:44">
      <c r="A917" s="370"/>
      <c r="B917" s="368"/>
      <c r="C917" s="272"/>
      <c r="D917" s="272"/>
      <c r="E917" s="272"/>
      <c r="F917" s="272"/>
      <c r="G917" s="272"/>
      <c r="H917" s="272"/>
      <c r="I917" s="272"/>
      <c r="J917" s="272"/>
      <c r="K917" s="272"/>
      <c r="L917" s="272"/>
      <c r="M917" s="272"/>
      <c r="N917" s="272"/>
      <c r="O917" s="272"/>
      <c r="P917" s="272"/>
      <c r="Q917" s="272"/>
      <c r="R917" s="272"/>
      <c r="S917" s="272"/>
      <c r="T917" s="272"/>
      <c r="U917" s="272"/>
      <c r="V917" s="272"/>
      <c r="W917" s="272"/>
      <c r="X917" s="272"/>
      <c r="Y917" s="272"/>
      <c r="Z917" s="272"/>
      <c r="AA917" s="272"/>
      <c r="AB917" s="272"/>
      <c r="AC917" s="272"/>
      <c r="AD917" s="272"/>
      <c r="AE917" s="272"/>
      <c r="AF917" s="272"/>
      <c r="AG917" s="272"/>
      <c r="AH917" s="272"/>
      <c r="AI917" s="272"/>
      <c r="AJ917" s="272"/>
      <c r="AK917" s="272"/>
      <c r="AL917" s="272"/>
      <c r="AM917" s="272"/>
      <c r="AN917" s="272"/>
      <c r="AO917" s="272"/>
      <c r="AP917" s="272"/>
      <c r="AQ917" s="272"/>
      <c r="AR917" s="272"/>
    </row>
    <row r="918" spans="1:44">
      <c r="A918" s="370"/>
      <c r="B918" s="368"/>
      <c r="C918" s="272"/>
      <c r="D918" s="272"/>
      <c r="E918" s="272"/>
      <c r="F918" s="272"/>
      <c r="G918" s="272"/>
      <c r="H918" s="272"/>
      <c r="I918" s="272"/>
      <c r="J918" s="272"/>
      <c r="K918" s="272"/>
      <c r="L918" s="272"/>
      <c r="M918" s="272"/>
      <c r="N918" s="272"/>
      <c r="O918" s="272"/>
      <c r="P918" s="272"/>
      <c r="Q918" s="272"/>
      <c r="R918" s="272"/>
      <c r="S918" s="272"/>
      <c r="T918" s="272"/>
      <c r="U918" s="272"/>
      <c r="V918" s="272"/>
      <c r="W918" s="272"/>
      <c r="X918" s="272"/>
      <c r="Y918" s="272"/>
      <c r="Z918" s="272"/>
      <c r="AA918" s="272"/>
      <c r="AB918" s="272"/>
      <c r="AC918" s="272"/>
      <c r="AD918" s="272"/>
      <c r="AE918" s="272"/>
      <c r="AF918" s="272"/>
      <c r="AG918" s="272"/>
      <c r="AH918" s="272"/>
      <c r="AI918" s="272"/>
      <c r="AJ918" s="272"/>
      <c r="AK918" s="272"/>
      <c r="AL918" s="272"/>
      <c r="AM918" s="272"/>
      <c r="AN918" s="272"/>
      <c r="AO918" s="272"/>
      <c r="AP918" s="272"/>
      <c r="AQ918" s="272"/>
      <c r="AR918" s="272"/>
    </row>
    <row r="919" spans="1:44">
      <c r="A919" s="370"/>
      <c r="B919" s="368"/>
      <c r="C919" s="272"/>
      <c r="D919" s="272"/>
      <c r="E919" s="272"/>
      <c r="F919" s="272"/>
      <c r="G919" s="272"/>
      <c r="H919" s="272"/>
      <c r="I919" s="272"/>
      <c r="J919" s="272"/>
      <c r="K919" s="272"/>
      <c r="L919" s="272"/>
      <c r="M919" s="272"/>
      <c r="N919" s="272"/>
      <c r="O919" s="272"/>
      <c r="P919" s="272"/>
      <c r="Q919" s="272"/>
      <c r="R919" s="272"/>
      <c r="S919" s="272"/>
      <c r="T919" s="272"/>
      <c r="U919" s="272"/>
      <c r="V919" s="272"/>
      <c r="W919" s="272"/>
      <c r="X919" s="272"/>
      <c r="Y919" s="272"/>
      <c r="Z919" s="272"/>
      <c r="AA919" s="272"/>
      <c r="AB919" s="272"/>
      <c r="AC919" s="272"/>
      <c r="AD919" s="272"/>
      <c r="AE919" s="272"/>
      <c r="AF919" s="272"/>
      <c r="AG919" s="272"/>
      <c r="AH919" s="272"/>
      <c r="AI919" s="272"/>
      <c r="AJ919" s="272"/>
      <c r="AK919" s="272"/>
      <c r="AL919" s="272"/>
      <c r="AM919" s="272"/>
      <c r="AN919" s="272"/>
      <c r="AO919" s="272"/>
      <c r="AP919" s="272"/>
      <c r="AQ919" s="272"/>
      <c r="AR919" s="272"/>
    </row>
    <row r="920" spans="1:44">
      <c r="A920" s="370"/>
      <c r="B920" s="368"/>
      <c r="C920" s="272"/>
      <c r="D920" s="272"/>
      <c r="E920" s="272"/>
      <c r="F920" s="272"/>
      <c r="G920" s="272"/>
      <c r="H920" s="272"/>
      <c r="I920" s="272"/>
      <c r="J920" s="272"/>
      <c r="K920" s="272"/>
      <c r="L920" s="272"/>
      <c r="M920" s="272"/>
      <c r="N920" s="272"/>
      <c r="O920" s="272"/>
      <c r="P920" s="272"/>
      <c r="Q920" s="272"/>
      <c r="R920" s="272"/>
      <c r="S920" s="272"/>
      <c r="T920" s="272"/>
      <c r="U920" s="272"/>
      <c r="V920" s="272"/>
      <c r="W920" s="272"/>
      <c r="X920" s="272"/>
      <c r="Y920" s="272"/>
      <c r="Z920" s="272"/>
      <c r="AA920" s="272"/>
      <c r="AB920" s="272"/>
      <c r="AC920" s="272"/>
      <c r="AD920" s="272"/>
      <c r="AE920" s="272"/>
      <c r="AF920" s="272"/>
      <c r="AG920" s="272"/>
      <c r="AH920" s="272"/>
      <c r="AI920" s="272"/>
      <c r="AJ920" s="272"/>
      <c r="AK920" s="272"/>
      <c r="AL920" s="272"/>
      <c r="AM920" s="272"/>
      <c r="AN920" s="272"/>
      <c r="AO920" s="272"/>
      <c r="AP920" s="272"/>
      <c r="AQ920" s="272"/>
      <c r="AR920" s="272"/>
    </row>
    <row r="921" spans="1:44">
      <c r="A921" s="370"/>
      <c r="B921" s="368"/>
      <c r="C921" s="272"/>
      <c r="D921" s="272"/>
      <c r="E921" s="272"/>
      <c r="F921" s="272"/>
      <c r="G921" s="272"/>
      <c r="H921" s="272"/>
      <c r="I921" s="272"/>
      <c r="J921" s="272"/>
      <c r="K921" s="272"/>
      <c r="L921" s="272"/>
      <c r="M921" s="272"/>
      <c r="N921" s="272"/>
      <c r="O921" s="272"/>
      <c r="P921" s="272"/>
      <c r="Q921" s="272"/>
      <c r="R921" s="272"/>
      <c r="S921" s="272"/>
      <c r="T921" s="272"/>
      <c r="U921" s="272"/>
      <c r="V921" s="272"/>
      <c r="W921" s="272"/>
      <c r="X921" s="272"/>
      <c r="Y921" s="272"/>
      <c r="Z921" s="272"/>
      <c r="AA921" s="272"/>
      <c r="AB921" s="272"/>
      <c r="AC921" s="272"/>
      <c r="AD921" s="272"/>
      <c r="AE921" s="272"/>
      <c r="AF921" s="272"/>
      <c r="AG921" s="272"/>
      <c r="AH921" s="272"/>
      <c r="AI921" s="272"/>
      <c r="AJ921" s="272"/>
      <c r="AK921" s="272"/>
      <c r="AL921" s="272"/>
      <c r="AM921" s="272"/>
      <c r="AN921" s="272"/>
      <c r="AO921" s="272"/>
      <c r="AP921" s="272"/>
      <c r="AQ921" s="272"/>
      <c r="AR921" s="272"/>
    </row>
    <row r="922" spans="1:44">
      <c r="A922" s="370"/>
      <c r="B922" s="368"/>
      <c r="C922" s="272"/>
      <c r="D922" s="272"/>
      <c r="E922" s="272"/>
      <c r="F922" s="272"/>
      <c r="G922" s="272"/>
      <c r="H922" s="272"/>
      <c r="I922" s="272"/>
      <c r="J922" s="272"/>
      <c r="K922" s="272"/>
      <c r="L922" s="272"/>
      <c r="M922" s="272"/>
      <c r="N922" s="272"/>
      <c r="O922" s="272"/>
      <c r="P922" s="272"/>
      <c r="Q922" s="272"/>
      <c r="R922" s="272"/>
      <c r="S922" s="272"/>
      <c r="T922" s="272"/>
      <c r="U922" s="272"/>
      <c r="V922" s="272"/>
      <c r="W922" s="272"/>
      <c r="X922" s="272"/>
      <c r="Y922" s="272"/>
      <c r="Z922" s="272"/>
      <c r="AA922" s="272"/>
      <c r="AB922" s="272"/>
      <c r="AC922" s="272"/>
      <c r="AD922" s="272"/>
      <c r="AE922" s="272"/>
      <c r="AF922" s="272"/>
      <c r="AG922" s="272"/>
      <c r="AH922" s="272"/>
      <c r="AI922" s="272"/>
      <c r="AJ922" s="272"/>
      <c r="AK922" s="272"/>
      <c r="AL922" s="272"/>
      <c r="AM922" s="272"/>
      <c r="AN922" s="272"/>
      <c r="AO922" s="272"/>
      <c r="AP922" s="272"/>
      <c r="AQ922" s="272"/>
      <c r="AR922" s="272"/>
    </row>
    <row r="923" spans="1:44">
      <c r="A923" s="370"/>
      <c r="B923" s="368"/>
      <c r="C923" s="272"/>
      <c r="D923" s="272"/>
      <c r="E923" s="272"/>
      <c r="F923" s="272"/>
      <c r="G923" s="272"/>
      <c r="H923" s="272"/>
      <c r="I923" s="272"/>
      <c r="J923" s="272"/>
      <c r="K923" s="272"/>
      <c r="L923" s="272"/>
      <c r="M923" s="272"/>
      <c r="N923" s="272"/>
      <c r="O923" s="272"/>
      <c r="P923" s="272"/>
      <c r="Q923" s="272"/>
      <c r="R923" s="272"/>
      <c r="S923" s="272"/>
      <c r="T923" s="272"/>
      <c r="U923" s="272"/>
      <c r="V923" s="272"/>
      <c r="W923" s="272"/>
      <c r="X923" s="272"/>
      <c r="Y923" s="272"/>
      <c r="Z923" s="272"/>
      <c r="AA923" s="272"/>
      <c r="AB923" s="272"/>
      <c r="AC923" s="272"/>
      <c r="AD923" s="272"/>
      <c r="AE923" s="272"/>
      <c r="AF923" s="272"/>
      <c r="AG923" s="272"/>
      <c r="AH923" s="272"/>
      <c r="AI923" s="272"/>
      <c r="AJ923" s="272"/>
      <c r="AK923" s="272"/>
      <c r="AL923" s="272"/>
      <c r="AM923" s="272"/>
      <c r="AN923" s="272"/>
      <c r="AO923" s="272"/>
      <c r="AP923" s="272"/>
      <c r="AQ923" s="272"/>
      <c r="AR923" s="272"/>
    </row>
    <row r="924" spans="1:44">
      <c r="A924" s="370"/>
      <c r="B924" s="368"/>
      <c r="C924" s="272"/>
      <c r="D924" s="272"/>
      <c r="E924" s="272"/>
      <c r="F924" s="272"/>
      <c r="G924" s="272"/>
      <c r="H924" s="272"/>
      <c r="I924" s="272"/>
      <c r="J924" s="272"/>
      <c r="K924" s="272"/>
      <c r="L924" s="272"/>
      <c r="M924" s="272"/>
      <c r="N924" s="272"/>
      <c r="O924" s="272"/>
      <c r="P924" s="272"/>
      <c r="Q924" s="272"/>
      <c r="R924" s="272"/>
      <c r="S924" s="272"/>
      <c r="T924" s="272"/>
      <c r="U924" s="272"/>
      <c r="V924" s="272"/>
      <c r="W924" s="272"/>
      <c r="X924" s="272"/>
      <c r="Y924" s="272"/>
      <c r="Z924" s="272"/>
      <c r="AA924" s="272"/>
      <c r="AB924" s="272"/>
      <c r="AC924" s="272"/>
      <c r="AD924" s="272"/>
      <c r="AE924" s="272"/>
      <c r="AF924" s="272"/>
      <c r="AG924" s="272"/>
      <c r="AH924" s="272"/>
      <c r="AI924" s="272"/>
      <c r="AJ924" s="272"/>
      <c r="AK924" s="272"/>
      <c r="AL924" s="272"/>
      <c r="AM924" s="272"/>
      <c r="AN924" s="272"/>
      <c r="AO924" s="272"/>
      <c r="AP924" s="272"/>
      <c r="AQ924" s="272"/>
      <c r="AR924" s="272"/>
    </row>
    <row r="925" spans="1:44">
      <c r="A925" s="370"/>
      <c r="B925" s="368"/>
      <c r="C925" s="272"/>
      <c r="D925" s="272"/>
      <c r="E925" s="272"/>
      <c r="F925" s="272"/>
      <c r="G925" s="272"/>
      <c r="H925" s="272"/>
      <c r="I925" s="272"/>
      <c r="J925" s="272"/>
      <c r="K925" s="272"/>
      <c r="L925" s="272"/>
      <c r="M925" s="272"/>
      <c r="N925" s="272"/>
      <c r="O925" s="272"/>
      <c r="P925" s="272"/>
      <c r="Q925" s="272"/>
      <c r="R925" s="272"/>
      <c r="S925" s="272"/>
      <c r="T925" s="272"/>
      <c r="U925" s="272"/>
      <c r="V925" s="272"/>
      <c r="W925" s="272"/>
      <c r="X925" s="272"/>
      <c r="Y925" s="272"/>
      <c r="Z925" s="272"/>
      <c r="AA925" s="272"/>
      <c r="AB925" s="272"/>
      <c r="AC925" s="272"/>
      <c r="AD925" s="272"/>
      <c r="AE925" s="272"/>
      <c r="AF925" s="272"/>
      <c r="AG925" s="272"/>
      <c r="AH925" s="272"/>
      <c r="AI925" s="272"/>
      <c r="AJ925" s="272"/>
      <c r="AK925" s="272"/>
      <c r="AL925" s="272"/>
      <c r="AM925" s="272"/>
      <c r="AN925" s="272"/>
      <c r="AO925" s="272"/>
      <c r="AP925" s="272"/>
      <c r="AQ925" s="272"/>
      <c r="AR925" s="272"/>
    </row>
    <row r="926" spans="1:44">
      <c r="A926" s="370"/>
      <c r="B926" s="368"/>
      <c r="C926" s="272"/>
      <c r="D926" s="272"/>
      <c r="E926" s="272"/>
      <c r="F926" s="272"/>
      <c r="G926" s="272"/>
      <c r="H926" s="272"/>
      <c r="I926" s="272"/>
      <c r="J926" s="272"/>
      <c r="K926" s="272"/>
      <c r="L926" s="272"/>
      <c r="M926" s="272"/>
      <c r="N926" s="272"/>
      <c r="O926" s="272"/>
      <c r="P926" s="272"/>
      <c r="Q926" s="272"/>
      <c r="R926" s="272"/>
      <c r="S926" s="272"/>
      <c r="T926" s="272"/>
      <c r="U926" s="272"/>
      <c r="V926" s="272"/>
      <c r="W926" s="272"/>
      <c r="X926" s="272"/>
      <c r="Y926" s="272"/>
      <c r="Z926" s="272"/>
      <c r="AA926" s="272"/>
      <c r="AB926" s="272"/>
      <c r="AC926" s="272"/>
      <c r="AD926" s="272"/>
      <c r="AE926" s="272"/>
      <c r="AF926" s="272"/>
      <c r="AG926" s="272"/>
      <c r="AH926" s="272"/>
      <c r="AI926" s="272"/>
      <c r="AJ926" s="272"/>
      <c r="AK926" s="272"/>
      <c r="AL926" s="272"/>
      <c r="AM926" s="272"/>
      <c r="AN926" s="272"/>
      <c r="AO926" s="272"/>
      <c r="AP926" s="272"/>
      <c r="AQ926" s="272"/>
      <c r="AR926" s="272"/>
    </row>
    <row r="927" spans="1:44">
      <c r="A927" s="370"/>
      <c r="B927" s="368"/>
      <c r="C927" s="272"/>
      <c r="D927" s="272"/>
      <c r="E927" s="272"/>
      <c r="F927" s="272"/>
      <c r="G927" s="272"/>
      <c r="H927" s="272"/>
      <c r="I927" s="272"/>
      <c r="J927" s="272"/>
      <c r="K927" s="272"/>
      <c r="L927" s="272"/>
      <c r="M927" s="272"/>
      <c r="N927" s="272"/>
      <c r="O927" s="272"/>
      <c r="P927" s="272"/>
      <c r="Q927" s="272"/>
      <c r="R927" s="272"/>
      <c r="S927" s="272"/>
      <c r="T927" s="272"/>
      <c r="U927" s="272"/>
      <c r="V927" s="272"/>
      <c r="W927" s="272"/>
      <c r="X927" s="272"/>
      <c r="Y927" s="272"/>
      <c r="Z927" s="272"/>
      <c r="AA927" s="272"/>
      <c r="AB927" s="272"/>
      <c r="AC927" s="272"/>
      <c r="AD927" s="272"/>
      <c r="AE927" s="272"/>
      <c r="AF927" s="272"/>
      <c r="AG927" s="272"/>
      <c r="AH927" s="272"/>
      <c r="AI927" s="272"/>
      <c r="AJ927" s="272"/>
      <c r="AK927" s="272"/>
      <c r="AL927" s="272"/>
      <c r="AM927" s="272"/>
      <c r="AN927" s="272"/>
      <c r="AO927" s="272"/>
      <c r="AP927" s="272"/>
      <c r="AQ927" s="272"/>
      <c r="AR927" s="272"/>
    </row>
    <row r="928" spans="1:44">
      <c r="A928" s="370"/>
      <c r="B928" s="368"/>
      <c r="C928" s="272"/>
      <c r="D928" s="272"/>
      <c r="E928" s="272"/>
      <c r="F928" s="272"/>
      <c r="G928" s="272"/>
      <c r="H928" s="272"/>
      <c r="I928" s="272"/>
      <c r="J928" s="272"/>
      <c r="K928" s="272"/>
      <c r="L928" s="272"/>
      <c r="M928" s="272"/>
      <c r="N928" s="272"/>
      <c r="O928" s="272"/>
      <c r="P928" s="272"/>
      <c r="Q928" s="272"/>
      <c r="R928" s="272"/>
      <c r="S928" s="272"/>
      <c r="T928" s="272"/>
      <c r="U928" s="272"/>
      <c r="V928" s="272"/>
      <c r="W928" s="272"/>
      <c r="X928" s="272"/>
      <c r="Y928" s="272"/>
      <c r="Z928" s="272"/>
      <c r="AA928" s="272"/>
      <c r="AB928" s="272"/>
      <c r="AC928" s="272"/>
      <c r="AD928" s="272"/>
      <c r="AE928" s="272"/>
      <c r="AF928" s="272"/>
      <c r="AG928" s="272"/>
      <c r="AH928" s="272"/>
      <c r="AI928" s="272"/>
      <c r="AJ928" s="272"/>
      <c r="AK928" s="272"/>
      <c r="AL928" s="272"/>
      <c r="AM928" s="272"/>
      <c r="AN928" s="272"/>
      <c r="AO928" s="272"/>
      <c r="AP928" s="272"/>
      <c r="AQ928" s="272"/>
      <c r="AR928" s="272"/>
    </row>
    <row r="929" spans="1:44">
      <c r="A929" s="370"/>
      <c r="B929" s="368"/>
      <c r="C929" s="272"/>
      <c r="D929" s="272"/>
      <c r="E929" s="272"/>
      <c r="F929" s="272"/>
      <c r="G929" s="272"/>
      <c r="H929" s="272"/>
      <c r="I929" s="272"/>
      <c r="J929" s="272"/>
      <c r="K929" s="272"/>
      <c r="L929" s="272"/>
      <c r="M929" s="272"/>
      <c r="N929" s="272"/>
      <c r="O929" s="272"/>
      <c r="P929" s="272"/>
      <c r="Q929" s="272"/>
      <c r="R929" s="272"/>
      <c r="S929" s="272"/>
      <c r="T929" s="272"/>
      <c r="U929" s="272"/>
      <c r="V929" s="272"/>
      <c r="W929" s="272"/>
      <c r="X929" s="272"/>
      <c r="Y929" s="272"/>
      <c r="Z929" s="272"/>
      <c r="AA929" s="272"/>
      <c r="AB929" s="272"/>
      <c r="AC929" s="272"/>
      <c r="AD929" s="272"/>
      <c r="AE929" s="272"/>
      <c r="AF929" s="272"/>
      <c r="AG929" s="272"/>
      <c r="AH929" s="272"/>
      <c r="AI929" s="272"/>
      <c r="AJ929" s="272"/>
      <c r="AK929" s="272"/>
      <c r="AL929" s="272"/>
      <c r="AM929" s="272"/>
      <c r="AN929" s="272"/>
      <c r="AO929" s="272"/>
      <c r="AP929" s="272"/>
      <c r="AQ929" s="272"/>
      <c r="AR929" s="272"/>
    </row>
    <row r="930" spans="1:44">
      <c r="A930" s="370"/>
      <c r="B930" s="368"/>
      <c r="C930" s="272"/>
      <c r="D930" s="272"/>
      <c r="E930" s="272"/>
      <c r="F930" s="272"/>
      <c r="G930" s="272"/>
      <c r="H930" s="272"/>
      <c r="I930" s="272"/>
      <c r="J930" s="272"/>
      <c r="K930" s="272"/>
      <c r="L930" s="272"/>
      <c r="M930" s="272"/>
      <c r="N930" s="272"/>
      <c r="O930" s="272"/>
      <c r="P930" s="272"/>
      <c r="Q930" s="272"/>
      <c r="R930" s="272"/>
      <c r="S930" s="272"/>
      <c r="T930" s="272"/>
      <c r="U930" s="272"/>
      <c r="V930" s="272"/>
      <c r="W930" s="272"/>
      <c r="X930" s="272"/>
      <c r="Y930" s="272"/>
      <c r="Z930" s="272"/>
      <c r="AA930" s="272"/>
      <c r="AB930" s="272"/>
      <c r="AC930" s="272"/>
      <c r="AD930" s="272"/>
      <c r="AE930" s="272"/>
      <c r="AF930" s="272"/>
      <c r="AG930" s="272"/>
      <c r="AH930" s="272"/>
      <c r="AI930" s="272"/>
      <c r="AJ930" s="272"/>
      <c r="AK930" s="272"/>
      <c r="AL930" s="272"/>
      <c r="AM930" s="272"/>
      <c r="AN930" s="272"/>
      <c r="AO930" s="272"/>
      <c r="AP930" s="272"/>
      <c r="AQ930" s="272"/>
      <c r="AR930" s="272"/>
    </row>
    <row r="931" spans="1:44">
      <c r="A931" s="370"/>
      <c r="B931" s="368"/>
      <c r="C931" s="272"/>
      <c r="D931" s="272"/>
      <c r="E931" s="272"/>
      <c r="F931" s="272"/>
      <c r="G931" s="272"/>
      <c r="H931" s="272"/>
      <c r="I931" s="272"/>
      <c r="J931" s="272"/>
      <c r="K931" s="272"/>
      <c r="L931" s="272"/>
      <c r="M931" s="272"/>
      <c r="N931" s="272"/>
      <c r="O931" s="272"/>
      <c r="P931" s="272"/>
      <c r="Q931" s="272"/>
      <c r="R931" s="272"/>
      <c r="S931" s="272"/>
      <c r="T931" s="272"/>
      <c r="U931" s="272"/>
      <c r="V931" s="272"/>
      <c r="W931" s="272"/>
      <c r="X931" s="272"/>
      <c r="Y931" s="272"/>
      <c r="Z931" s="272"/>
      <c r="AA931" s="272"/>
      <c r="AB931" s="272"/>
      <c r="AC931" s="272"/>
      <c r="AD931" s="272"/>
      <c r="AE931" s="272"/>
      <c r="AF931" s="272"/>
      <c r="AG931" s="272"/>
      <c r="AH931" s="272"/>
      <c r="AI931" s="272"/>
      <c r="AJ931" s="272"/>
      <c r="AK931" s="272"/>
      <c r="AL931" s="272"/>
      <c r="AM931" s="272"/>
      <c r="AN931" s="272"/>
      <c r="AO931" s="272"/>
      <c r="AP931" s="272"/>
      <c r="AQ931" s="272"/>
      <c r="AR931" s="272"/>
    </row>
    <row r="932" spans="1:44">
      <c r="A932" s="370"/>
      <c r="B932" s="368"/>
      <c r="C932" s="272"/>
      <c r="D932" s="272"/>
      <c r="E932" s="272"/>
      <c r="F932" s="272"/>
      <c r="G932" s="272"/>
      <c r="H932" s="272"/>
      <c r="I932" s="272"/>
      <c r="J932" s="272"/>
      <c r="K932" s="272"/>
      <c r="L932" s="272"/>
      <c r="M932" s="272"/>
      <c r="N932" s="272"/>
      <c r="O932" s="272"/>
      <c r="P932" s="272"/>
      <c r="Q932" s="272"/>
      <c r="R932" s="272"/>
      <c r="S932" s="272"/>
      <c r="T932" s="272"/>
      <c r="U932" s="272"/>
      <c r="V932" s="272"/>
      <c r="W932" s="272"/>
      <c r="X932" s="272"/>
      <c r="Y932" s="272"/>
      <c r="Z932" s="272"/>
      <c r="AA932" s="272"/>
      <c r="AB932" s="272"/>
      <c r="AC932" s="272"/>
      <c r="AD932" s="272"/>
      <c r="AE932" s="272"/>
      <c r="AF932" s="272"/>
      <c r="AG932" s="272"/>
      <c r="AH932" s="272"/>
      <c r="AI932" s="272"/>
      <c r="AJ932" s="272"/>
      <c r="AK932" s="272"/>
      <c r="AL932" s="272"/>
      <c r="AM932" s="272"/>
      <c r="AN932" s="272"/>
      <c r="AO932" s="272"/>
      <c r="AP932" s="272"/>
      <c r="AQ932" s="272"/>
      <c r="AR932" s="272"/>
    </row>
    <row r="933" spans="1:44">
      <c r="A933" s="370"/>
      <c r="B933" s="368"/>
      <c r="C933" s="272"/>
      <c r="D933" s="272"/>
      <c r="E933" s="272"/>
      <c r="F933" s="272"/>
      <c r="G933" s="272"/>
      <c r="H933" s="272"/>
      <c r="I933" s="272"/>
      <c r="J933" s="272"/>
      <c r="K933" s="272"/>
      <c r="L933" s="272"/>
      <c r="M933" s="272"/>
      <c r="N933" s="272"/>
      <c r="O933" s="272"/>
      <c r="P933" s="272"/>
      <c r="Q933" s="272"/>
      <c r="R933" s="272"/>
      <c r="S933" s="272"/>
      <c r="T933" s="272"/>
      <c r="U933" s="272"/>
      <c r="V933" s="272"/>
      <c r="W933" s="272"/>
      <c r="X933" s="272"/>
      <c r="Y933" s="272"/>
      <c r="Z933" s="272"/>
      <c r="AA933" s="272"/>
      <c r="AB933" s="272"/>
      <c r="AC933" s="272"/>
      <c r="AD933" s="272"/>
      <c r="AE933" s="272"/>
      <c r="AF933" s="272"/>
      <c r="AG933" s="272"/>
      <c r="AH933" s="272"/>
      <c r="AI933" s="272"/>
      <c r="AJ933" s="272"/>
      <c r="AK933" s="272"/>
      <c r="AL933" s="272"/>
      <c r="AM933" s="272"/>
      <c r="AN933" s="272"/>
      <c r="AO933" s="272"/>
      <c r="AP933" s="272"/>
      <c r="AQ933" s="272"/>
      <c r="AR933" s="272"/>
    </row>
    <row r="934" spans="1:44">
      <c r="A934" s="370"/>
      <c r="B934" s="368"/>
      <c r="C934" s="272"/>
      <c r="D934" s="272"/>
      <c r="E934" s="272"/>
      <c r="F934" s="272"/>
      <c r="G934" s="272"/>
      <c r="H934" s="272"/>
      <c r="I934" s="272"/>
      <c r="J934" s="272"/>
      <c r="K934" s="272"/>
      <c r="L934" s="272"/>
      <c r="M934" s="272"/>
      <c r="N934" s="272"/>
      <c r="O934" s="272"/>
      <c r="P934" s="272"/>
      <c r="Q934" s="272"/>
      <c r="R934" s="272"/>
      <c r="S934" s="272"/>
      <c r="T934" s="272"/>
      <c r="U934" s="272"/>
      <c r="V934" s="272"/>
      <c r="W934" s="272"/>
      <c r="X934" s="272"/>
      <c r="Y934" s="272"/>
      <c r="Z934" s="272"/>
      <c r="AA934" s="272"/>
      <c r="AB934" s="272"/>
      <c r="AC934" s="272"/>
      <c r="AD934" s="272"/>
      <c r="AE934" s="272"/>
      <c r="AF934" s="272"/>
      <c r="AG934" s="272"/>
      <c r="AH934" s="272"/>
      <c r="AI934" s="272"/>
      <c r="AJ934" s="272"/>
      <c r="AK934" s="272"/>
      <c r="AL934" s="272"/>
      <c r="AM934" s="272"/>
      <c r="AN934" s="272"/>
      <c r="AO934" s="272"/>
      <c r="AP934" s="272"/>
      <c r="AQ934" s="272"/>
      <c r="AR934" s="272"/>
    </row>
    <row r="935" spans="1:44">
      <c r="A935" s="370"/>
      <c r="B935" s="368"/>
      <c r="C935" s="272"/>
      <c r="D935" s="272"/>
      <c r="E935" s="272"/>
      <c r="F935" s="272"/>
      <c r="G935" s="272"/>
      <c r="H935" s="272"/>
      <c r="I935" s="272"/>
      <c r="J935" s="272"/>
      <c r="K935" s="272"/>
      <c r="L935" s="272"/>
      <c r="M935" s="272"/>
      <c r="N935" s="272"/>
      <c r="O935" s="272"/>
      <c r="P935" s="272"/>
      <c r="Q935" s="272"/>
      <c r="R935" s="272"/>
      <c r="S935" s="272"/>
      <c r="T935" s="272"/>
      <c r="U935" s="272"/>
      <c r="V935" s="272"/>
      <c r="W935" s="272"/>
      <c r="X935" s="272"/>
      <c r="Y935" s="272"/>
      <c r="Z935" s="272"/>
      <c r="AA935" s="272"/>
      <c r="AB935" s="272"/>
      <c r="AC935" s="272"/>
      <c r="AD935" s="272"/>
      <c r="AE935" s="272"/>
      <c r="AF935" s="272"/>
      <c r="AG935" s="272"/>
      <c r="AH935" s="272"/>
      <c r="AI935" s="272"/>
      <c r="AJ935" s="272"/>
      <c r="AK935" s="272"/>
      <c r="AL935" s="272"/>
      <c r="AM935" s="272"/>
      <c r="AN935" s="272"/>
      <c r="AO935" s="272"/>
      <c r="AP935" s="272"/>
      <c r="AQ935" s="272"/>
      <c r="AR935" s="272"/>
    </row>
    <row r="936" spans="1:44">
      <c r="A936" s="370"/>
      <c r="B936" s="368"/>
      <c r="C936" s="272"/>
      <c r="D936" s="272"/>
      <c r="E936" s="272"/>
      <c r="F936" s="272"/>
      <c r="G936" s="272"/>
      <c r="H936" s="272"/>
      <c r="I936" s="272"/>
      <c r="J936" s="272"/>
      <c r="K936" s="272"/>
      <c r="L936" s="272"/>
      <c r="M936" s="272"/>
      <c r="N936" s="272"/>
      <c r="O936" s="272"/>
      <c r="P936" s="272"/>
      <c r="Q936" s="272"/>
      <c r="R936" s="272"/>
      <c r="S936" s="272"/>
      <c r="T936" s="272"/>
      <c r="U936" s="272"/>
      <c r="V936" s="272"/>
      <c r="W936" s="272"/>
      <c r="X936" s="272"/>
      <c r="Y936" s="272"/>
      <c r="Z936" s="272"/>
      <c r="AA936" s="272"/>
      <c r="AB936" s="272"/>
      <c r="AC936" s="272"/>
      <c r="AD936" s="272"/>
      <c r="AE936" s="272"/>
      <c r="AF936" s="272"/>
      <c r="AG936" s="272"/>
      <c r="AH936" s="272"/>
      <c r="AI936" s="272"/>
      <c r="AJ936" s="272"/>
      <c r="AK936" s="272"/>
      <c r="AL936" s="272"/>
      <c r="AM936" s="272"/>
      <c r="AN936" s="272"/>
      <c r="AO936" s="272"/>
      <c r="AP936" s="272"/>
      <c r="AQ936" s="272"/>
      <c r="AR936" s="272"/>
    </row>
    <row r="937" spans="1:44">
      <c r="A937" s="370"/>
      <c r="B937" s="368"/>
      <c r="C937" s="272"/>
      <c r="D937" s="272"/>
      <c r="E937" s="272"/>
      <c r="F937" s="272"/>
      <c r="G937" s="272"/>
      <c r="H937" s="272"/>
      <c r="I937" s="272"/>
      <c r="J937" s="272"/>
      <c r="K937" s="272"/>
      <c r="L937" s="272"/>
      <c r="M937" s="272"/>
      <c r="N937" s="272"/>
      <c r="O937" s="272"/>
      <c r="P937" s="272"/>
      <c r="Q937" s="272"/>
      <c r="R937" s="272"/>
      <c r="S937" s="272"/>
      <c r="T937" s="272"/>
      <c r="U937" s="272"/>
      <c r="V937" s="272"/>
      <c r="W937" s="272"/>
      <c r="X937" s="272"/>
      <c r="Y937" s="272"/>
      <c r="Z937" s="272"/>
      <c r="AA937" s="272"/>
      <c r="AB937" s="272"/>
      <c r="AC937" s="272"/>
      <c r="AD937" s="272"/>
      <c r="AE937" s="272"/>
      <c r="AF937" s="272"/>
      <c r="AG937" s="272"/>
      <c r="AH937" s="272"/>
      <c r="AI937" s="272"/>
      <c r="AJ937" s="272"/>
      <c r="AK937" s="272"/>
      <c r="AL937" s="272"/>
      <c r="AM937" s="272"/>
      <c r="AN937" s="272"/>
      <c r="AO937" s="272"/>
      <c r="AP937" s="272"/>
      <c r="AQ937" s="272"/>
      <c r="AR937" s="272"/>
    </row>
    <row r="938" spans="1:44">
      <c r="A938" s="370"/>
      <c r="B938" s="368"/>
      <c r="C938" s="272"/>
      <c r="D938" s="272"/>
      <c r="E938" s="272"/>
      <c r="F938" s="272"/>
      <c r="G938" s="272"/>
      <c r="H938" s="272"/>
      <c r="I938" s="272"/>
      <c r="J938" s="272"/>
      <c r="K938" s="272"/>
      <c r="L938" s="272"/>
      <c r="M938" s="272"/>
      <c r="N938" s="272"/>
      <c r="O938" s="272"/>
      <c r="P938" s="272"/>
      <c r="Q938" s="272"/>
      <c r="R938" s="272"/>
      <c r="S938" s="272"/>
      <c r="T938" s="272"/>
      <c r="U938" s="272"/>
      <c r="V938" s="272"/>
      <c r="W938" s="272"/>
      <c r="X938" s="272"/>
      <c r="Y938" s="272"/>
      <c r="Z938" s="272"/>
      <c r="AA938" s="272"/>
      <c r="AB938" s="272"/>
      <c r="AC938" s="272"/>
      <c r="AD938" s="272"/>
      <c r="AE938" s="272"/>
      <c r="AF938" s="272"/>
      <c r="AG938" s="272"/>
      <c r="AH938" s="272"/>
      <c r="AI938" s="272"/>
      <c r="AJ938" s="272"/>
      <c r="AK938" s="272"/>
      <c r="AL938" s="272"/>
      <c r="AM938" s="272"/>
      <c r="AN938" s="272"/>
      <c r="AO938" s="272"/>
      <c r="AP938" s="272"/>
      <c r="AQ938" s="272"/>
      <c r="AR938" s="272"/>
    </row>
    <row r="939" spans="1:44">
      <c r="A939" s="370"/>
      <c r="B939" s="368"/>
      <c r="C939" s="272"/>
      <c r="D939" s="272"/>
      <c r="E939" s="272"/>
      <c r="F939" s="272"/>
      <c r="G939" s="272"/>
      <c r="H939" s="272"/>
      <c r="I939" s="272"/>
      <c r="J939" s="272"/>
      <c r="K939" s="272"/>
      <c r="L939" s="272"/>
      <c r="M939" s="272"/>
      <c r="N939" s="272"/>
      <c r="O939" s="272"/>
      <c r="P939" s="272"/>
      <c r="Q939" s="272"/>
      <c r="R939" s="272"/>
      <c r="S939" s="272"/>
      <c r="T939" s="272"/>
      <c r="U939" s="272"/>
      <c r="V939" s="272"/>
      <c r="W939" s="272"/>
      <c r="X939" s="272"/>
      <c r="Y939" s="272"/>
      <c r="Z939" s="272"/>
      <c r="AA939" s="272"/>
      <c r="AB939" s="272"/>
      <c r="AC939" s="272"/>
      <c r="AD939" s="272"/>
      <c r="AE939" s="272"/>
      <c r="AF939" s="272"/>
      <c r="AG939" s="272"/>
      <c r="AH939" s="272"/>
      <c r="AI939" s="272"/>
      <c r="AJ939" s="272"/>
      <c r="AK939" s="272"/>
      <c r="AL939" s="272"/>
      <c r="AM939" s="272"/>
      <c r="AN939" s="272"/>
      <c r="AO939" s="272"/>
      <c r="AP939" s="272"/>
      <c r="AQ939" s="272"/>
      <c r="AR939" s="272"/>
    </row>
    <row r="940" spans="1:44">
      <c r="A940" s="370"/>
      <c r="B940" s="368"/>
      <c r="C940" s="272"/>
      <c r="D940" s="272"/>
      <c r="E940" s="272"/>
      <c r="F940" s="272"/>
      <c r="G940" s="272"/>
      <c r="H940" s="272"/>
      <c r="I940" s="272"/>
      <c r="J940" s="272"/>
      <c r="K940" s="272"/>
      <c r="L940" s="272"/>
      <c r="M940" s="272"/>
      <c r="N940" s="272"/>
      <c r="O940" s="272"/>
      <c r="P940" s="272"/>
      <c r="Q940" s="272"/>
      <c r="R940" s="272"/>
      <c r="S940" s="272"/>
      <c r="T940" s="272"/>
      <c r="U940" s="272"/>
      <c r="V940" s="272"/>
      <c r="W940" s="272"/>
      <c r="X940" s="272"/>
      <c r="Y940" s="272"/>
      <c r="Z940" s="272"/>
      <c r="AA940" s="272"/>
      <c r="AB940" s="272"/>
      <c r="AC940" s="272"/>
      <c r="AD940" s="272"/>
      <c r="AE940" s="272"/>
      <c r="AF940" s="272"/>
      <c r="AG940" s="272"/>
      <c r="AH940" s="272"/>
      <c r="AI940" s="272"/>
      <c r="AJ940" s="272"/>
      <c r="AK940" s="272"/>
      <c r="AL940" s="272"/>
      <c r="AM940" s="272"/>
      <c r="AN940" s="272"/>
      <c r="AO940" s="272"/>
      <c r="AP940" s="272"/>
      <c r="AQ940" s="272"/>
      <c r="AR940" s="272"/>
    </row>
    <row r="941" spans="1:44">
      <c r="A941" s="370"/>
      <c r="B941" s="368"/>
      <c r="C941" s="272"/>
      <c r="D941" s="272"/>
      <c r="E941" s="272"/>
      <c r="F941" s="272"/>
      <c r="G941" s="272"/>
      <c r="H941" s="272"/>
      <c r="I941" s="272"/>
      <c r="J941" s="272"/>
      <c r="K941" s="272"/>
      <c r="L941" s="272"/>
      <c r="M941" s="272"/>
      <c r="N941" s="272"/>
      <c r="O941" s="272"/>
      <c r="P941" s="272"/>
      <c r="Q941" s="272"/>
      <c r="R941" s="272"/>
      <c r="S941" s="272"/>
      <c r="T941" s="272"/>
      <c r="U941" s="272"/>
      <c r="V941" s="272"/>
      <c r="W941" s="272"/>
      <c r="X941" s="272"/>
      <c r="Y941" s="272"/>
      <c r="Z941" s="272"/>
      <c r="AA941" s="272"/>
      <c r="AB941" s="272"/>
      <c r="AC941" s="272"/>
      <c r="AD941" s="272"/>
      <c r="AE941" s="272"/>
      <c r="AF941" s="272"/>
      <c r="AG941" s="272"/>
      <c r="AH941" s="272"/>
      <c r="AI941" s="272"/>
      <c r="AJ941" s="272"/>
      <c r="AK941" s="272"/>
      <c r="AL941" s="272"/>
      <c r="AM941" s="272"/>
      <c r="AN941" s="272"/>
      <c r="AO941" s="272"/>
      <c r="AP941" s="272"/>
      <c r="AQ941" s="272"/>
      <c r="AR941" s="272"/>
    </row>
    <row r="942" spans="1:44">
      <c r="A942" s="370"/>
      <c r="B942" s="368"/>
      <c r="C942" s="272"/>
      <c r="D942" s="272"/>
      <c r="E942" s="272"/>
      <c r="F942" s="272"/>
      <c r="G942" s="272"/>
      <c r="H942" s="272"/>
      <c r="I942" s="272"/>
      <c r="J942" s="272"/>
      <c r="K942" s="272"/>
      <c r="L942" s="272"/>
      <c r="M942" s="272"/>
      <c r="N942" s="272"/>
      <c r="O942" s="272"/>
      <c r="P942" s="272"/>
      <c r="Q942" s="272"/>
      <c r="R942" s="272"/>
      <c r="S942" s="272"/>
      <c r="T942" s="272"/>
      <c r="U942" s="272"/>
      <c r="V942" s="272"/>
      <c r="W942" s="272"/>
      <c r="X942" s="272"/>
      <c r="Y942" s="272"/>
      <c r="Z942" s="272"/>
      <c r="AA942" s="272"/>
      <c r="AB942" s="272"/>
      <c r="AC942" s="272"/>
      <c r="AD942" s="272"/>
      <c r="AE942" s="272"/>
      <c r="AF942" s="272"/>
      <c r="AG942" s="272"/>
      <c r="AH942" s="272"/>
      <c r="AI942" s="272"/>
      <c r="AJ942" s="272"/>
      <c r="AK942" s="272"/>
      <c r="AL942" s="272"/>
      <c r="AM942" s="272"/>
      <c r="AN942" s="272"/>
      <c r="AO942" s="272"/>
      <c r="AP942" s="272"/>
      <c r="AQ942" s="272"/>
      <c r="AR942" s="272"/>
    </row>
    <row r="943" spans="1:44">
      <c r="A943" s="370"/>
      <c r="B943" s="368"/>
      <c r="C943" s="272"/>
      <c r="D943" s="272"/>
      <c r="E943" s="272"/>
      <c r="F943" s="272"/>
      <c r="G943" s="272"/>
      <c r="H943" s="272"/>
      <c r="I943" s="272"/>
      <c r="J943" s="272"/>
      <c r="K943" s="272"/>
      <c r="L943" s="272"/>
      <c r="M943" s="272"/>
      <c r="N943" s="272"/>
      <c r="O943" s="272"/>
      <c r="P943" s="272"/>
      <c r="Q943" s="272"/>
      <c r="R943" s="272"/>
      <c r="S943" s="272"/>
      <c r="T943" s="272"/>
      <c r="U943" s="272"/>
      <c r="V943" s="272"/>
      <c r="W943" s="272"/>
      <c r="X943" s="272"/>
      <c r="Y943" s="272"/>
      <c r="Z943" s="272"/>
      <c r="AA943" s="272"/>
      <c r="AB943" s="272"/>
      <c r="AC943" s="272"/>
      <c r="AD943" s="272"/>
      <c r="AE943" s="272"/>
      <c r="AF943" s="272"/>
      <c r="AG943" s="272"/>
      <c r="AH943" s="272"/>
      <c r="AI943" s="272"/>
      <c r="AJ943" s="272"/>
      <c r="AK943" s="272"/>
      <c r="AL943" s="272"/>
      <c r="AM943" s="272"/>
      <c r="AN943" s="272"/>
      <c r="AO943" s="272"/>
      <c r="AP943" s="272"/>
      <c r="AQ943" s="272"/>
      <c r="AR943" s="272"/>
    </row>
    <row r="944" spans="1:44">
      <c r="A944" s="370"/>
      <c r="B944" s="368"/>
      <c r="C944" s="272"/>
      <c r="D944" s="272"/>
      <c r="E944" s="272"/>
      <c r="F944" s="272"/>
      <c r="G944" s="272"/>
      <c r="H944" s="272"/>
      <c r="I944" s="272"/>
      <c r="J944" s="272"/>
      <c r="K944" s="272"/>
      <c r="L944" s="272"/>
      <c r="M944" s="272"/>
      <c r="N944" s="272"/>
      <c r="O944" s="272"/>
      <c r="P944" s="272"/>
      <c r="Q944" s="272"/>
      <c r="R944" s="272"/>
      <c r="S944" s="272"/>
      <c r="T944" s="272"/>
      <c r="U944" s="272"/>
      <c r="V944" s="272"/>
      <c r="W944" s="272"/>
      <c r="X944" s="272"/>
      <c r="Y944" s="272"/>
      <c r="Z944" s="272"/>
      <c r="AA944" s="272"/>
      <c r="AB944" s="272"/>
      <c r="AC944" s="272"/>
      <c r="AD944" s="272"/>
      <c r="AE944" s="272"/>
      <c r="AF944" s="272"/>
      <c r="AG944" s="272"/>
      <c r="AH944" s="272"/>
      <c r="AI944" s="272"/>
      <c r="AJ944" s="272"/>
      <c r="AK944" s="272"/>
      <c r="AL944" s="272"/>
      <c r="AM944" s="272"/>
      <c r="AN944" s="272"/>
      <c r="AO944" s="272"/>
      <c r="AP944" s="272"/>
      <c r="AQ944" s="272"/>
      <c r="AR944" s="272"/>
    </row>
    <row r="945" spans="1:44">
      <c r="A945" s="370"/>
      <c r="B945" s="368"/>
      <c r="C945" s="272"/>
      <c r="D945" s="272"/>
      <c r="E945" s="272"/>
      <c r="F945" s="272"/>
      <c r="G945" s="272"/>
      <c r="H945" s="272"/>
      <c r="I945" s="272"/>
      <c r="J945" s="272"/>
      <c r="K945" s="272"/>
      <c r="L945" s="272"/>
      <c r="M945" s="272"/>
      <c r="N945" s="272"/>
      <c r="O945" s="272"/>
      <c r="P945" s="272"/>
      <c r="Q945" s="272"/>
      <c r="R945" s="272"/>
      <c r="S945" s="272"/>
      <c r="T945" s="272"/>
      <c r="U945" s="272"/>
      <c r="V945" s="272"/>
      <c r="W945" s="272"/>
      <c r="X945" s="272"/>
      <c r="Y945" s="272"/>
      <c r="Z945" s="272"/>
      <c r="AA945" s="272"/>
      <c r="AB945" s="272"/>
      <c r="AC945" s="272"/>
      <c r="AD945" s="272"/>
      <c r="AE945" s="272"/>
      <c r="AF945" s="272"/>
      <c r="AG945" s="272"/>
      <c r="AH945" s="272"/>
      <c r="AI945" s="272"/>
      <c r="AJ945" s="272"/>
      <c r="AK945" s="272"/>
      <c r="AL945" s="272"/>
      <c r="AM945" s="272"/>
      <c r="AN945" s="272"/>
      <c r="AO945" s="272"/>
      <c r="AP945" s="272"/>
      <c r="AQ945" s="272"/>
      <c r="AR945" s="272"/>
    </row>
    <row r="946" spans="1:44">
      <c r="A946" s="370"/>
      <c r="B946" s="368"/>
      <c r="C946" s="272"/>
      <c r="D946" s="272"/>
      <c r="E946" s="272"/>
      <c r="F946" s="272"/>
      <c r="G946" s="272"/>
      <c r="H946" s="272"/>
      <c r="I946" s="272"/>
      <c r="J946" s="272"/>
      <c r="K946" s="272"/>
      <c r="L946" s="272"/>
      <c r="M946" s="272"/>
      <c r="N946" s="272"/>
      <c r="O946" s="272"/>
      <c r="P946" s="272"/>
      <c r="Q946" s="272"/>
      <c r="R946" s="272"/>
      <c r="S946" s="272"/>
      <c r="T946" s="272"/>
      <c r="U946" s="272"/>
      <c r="V946" s="272"/>
      <c r="W946" s="272"/>
      <c r="X946" s="272"/>
      <c r="Y946" s="272"/>
      <c r="Z946" s="272"/>
      <c r="AA946" s="272"/>
      <c r="AB946" s="272"/>
      <c r="AC946" s="272"/>
      <c r="AD946" s="272"/>
      <c r="AE946" s="272"/>
      <c r="AF946" s="272"/>
      <c r="AG946" s="272"/>
      <c r="AH946" s="272"/>
      <c r="AI946" s="272"/>
      <c r="AJ946" s="272"/>
      <c r="AK946" s="272"/>
      <c r="AL946" s="272"/>
      <c r="AM946" s="272"/>
      <c r="AN946" s="272"/>
      <c r="AO946" s="272"/>
      <c r="AP946" s="272"/>
      <c r="AQ946" s="272"/>
      <c r="AR946" s="272"/>
    </row>
    <row r="947" spans="1:44">
      <c r="A947" s="370"/>
      <c r="B947" s="368"/>
      <c r="C947" s="272"/>
      <c r="D947" s="272"/>
      <c r="E947" s="272"/>
      <c r="F947" s="272"/>
      <c r="G947" s="272"/>
      <c r="H947" s="272"/>
      <c r="I947" s="272"/>
      <c r="J947" s="272"/>
      <c r="K947" s="272"/>
      <c r="L947" s="272"/>
      <c r="M947" s="272"/>
      <c r="N947" s="272"/>
      <c r="O947" s="272"/>
      <c r="P947" s="272"/>
      <c r="Q947" s="272"/>
      <c r="R947" s="272"/>
      <c r="S947" s="272"/>
      <c r="T947" s="272"/>
      <c r="U947" s="272"/>
      <c r="V947" s="272"/>
      <c r="W947" s="272"/>
      <c r="X947" s="272"/>
      <c r="Y947" s="272"/>
      <c r="Z947" s="272"/>
      <c r="AA947" s="272"/>
      <c r="AB947" s="272"/>
      <c r="AC947" s="272"/>
      <c r="AD947" s="272"/>
      <c r="AE947" s="272"/>
      <c r="AF947" s="272"/>
      <c r="AG947" s="272"/>
      <c r="AH947" s="272"/>
      <c r="AI947" s="272"/>
      <c r="AJ947" s="272"/>
      <c r="AK947" s="272"/>
      <c r="AL947" s="272"/>
      <c r="AM947" s="272"/>
      <c r="AN947" s="272"/>
      <c r="AO947" s="272"/>
      <c r="AP947" s="272"/>
      <c r="AQ947" s="272"/>
      <c r="AR947" s="272"/>
    </row>
    <row r="948" spans="1:44">
      <c r="A948" s="370"/>
      <c r="B948" s="368"/>
      <c r="C948" s="272"/>
      <c r="D948" s="272"/>
      <c r="E948" s="272"/>
      <c r="F948" s="272"/>
      <c r="G948" s="272"/>
      <c r="H948" s="272"/>
      <c r="I948" s="272"/>
      <c r="J948" s="272"/>
      <c r="K948" s="272"/>
      <c r="L948" s="272"/>
      <c r="M948" s="272"/>
      <c r="N948" s="272"/>
      <c r="O948" s="272"/>
      <c r="P948" s="272"/>
      <c r="Q948" s="272"/>
      <c r="R948" s="272"/>
      <c r="S948" s="272"/>
      <c r="T948" s="272"/>
      <c r="U948" s="272"/>
      <c r="V948" s="272"/>
      <c r="W948" s="272"/>
      <c r="X948" s="272"/>
      <c r="Y948" s="272"/>
      <c r="Z948" s="272"/>
      <c r="AA948" s="272"/>
      <c r="AB948" s="272"/>
      <c r="AC948" s="272"/>
      <c r="AD948" s="272"/>
      <c r="AE948" s="272"/>
      <c r="AF948" s="272"/>
      <c r="AG948" s="272"/>
      <c r="AH948" s="272"/>
      <c r="AI948" s="272"/>
      <c r="AJ948" s="272"/>
      <c r="AK948" s="272"/>
      <c r="AL948" s="272"/>
      <c r="AM948" s="272"/>
      <c r="AN948" s="272"/>
      <c r="AO948" s="272"/>
      <c r="AP948" s="272"/>
      <c r="AQ948" s="272"/>
      <c r="AR948" s="272"/>
    </row>
    <row r="949" spans="1:44">
      <c r="A949" s="370"/>
      <c r="B949" s="368"/>
      <c r="C949" s="272"/>
      <c r="D949" s="272"/>
      <c r="E949" s="272"/>
      <c r="F949" s="272"/>
      <c r="G949" s="272"/>
      <c r="H949" s="272"/>
      <c r="I949" s="272"/>
      <c r="J949" s="272"/>
      <c r="K949" s="272"/>
      <c r="L949" s="272"/>
      <c r="M949" s="272"/>
      <c r="N949" s="272"/>
      <c r="O949" s="272"/>
      <c r="P949" s="272"/>
      <c r="Q949" s="272"/>
      <c r="R949" s="272"/>
      <c r="S949" s="272"/>
      <c r="T949" s="272"/>
      <c r="U949" s="272"/>
      <c r="V949" s="272"/>
      <c r="W949" s="272"/>
      <c r="X949" s="272"/>
      <c r="Y949" s="272"/>
      <c r="Z949" s="272"/>
      <c r="AA949" s="272"/>
      <c r="AB949" s="272"/>
      <c r="AC949" s="272"/>
      <c r="AD949" s="272"/>
      <c r="AE949" s="272"/>
      <c r="AF949" s="272"/>
      <c r="AG949" s="272"/>
      <c r="AH949" s="272"/>
      <c r="AI949" s="272"/>
      <c r="AJ949" s="272"/>
      <c r="AK949" s="272"/>
      <c r="AL949" s="272"/>
      <c r="AM949" s="272"/>
      <c r="AN949" s="272"/>
      <c r="AO949" s="272"/>
      <c r="AP949" s="272"/>
      <c r="AQ949" s="272"/>
      <c r="AR949" s="272"/>
    </row>
    <row r="950" spans="1:44">
      <c r="A950" s="370"/>
      <c r="B950" s="368"/>
      <c r="C950" s="272"/>
      <c r="D950" s="272"/>
      <c r="E950" s="272"/>
      <c r="F950" s="272"/>
      <c r="G950" s="272"/>
      <c r="H950" s="272"/>
      <c r="I950" s="272"/>
      <c r="J950" s="272"/>
      <c r="K950" s="272"/>
      <c r="L950" s="272"/>
      <c r="M950" s="272"/>
      <c r="N950" s="272"/>
      <c r="O950" s="272"/>
      <c r="P950" s="272"/>
      <c r="Q950" s="272"/>
      <c r="R950" s="272"/>
      <c r="S950" s="272"/>
      <c r="T950" s="272"/>
      <c r="U950" s="272"/>
      <c r="V950" s="272"/>
      <c r="W950" s="272"/>
      <c r="X950" s="272"/>
      <c r="Y950" s="272"/>
      <c r="Z950" s="272"/>
      <c r="AA950" s="272"/>
      <c r="AB950" s="272"/>
      <c r="AC950" s="272"/>
      <c r="AD950" s="272"/>
      <c r="AE950" s="272"/>
      <c r="AF950" s="272"/>
      <c r="AG950" s="272"/>
      <c r="AH950" s="272"/>
      <c r="AI950" s="272"/>
      <c r="AJ950" s="272"/>
      <c r="AK950" s="272"/>
      <c r="AL950" s="272"/>
      <c r="AM950" s="272"/>
      <c r="AN950" s="272"/>
      <c r="AO950" s="272"/>
      <c r="AP950" s="272"/>
      <c r="AQ950" s="272"/>
      <c r="AR950" s="272"/>
    </row>
    <row r="951" spans="1:44">
      <c r="A951" s="370"/>
      <c r="B951" s="368"/>
      <c r="C951" s="272"/>
      <c r="D951" s="272"/>
      <c r="E951" s="272"/>
      <c r="F951" s="272"/>
      <c r="G951" s="272"/>
      <c r="H951" s="272"/>
      <c r="I951" s="272"/>
      <c r="J951" s="272"/>
      <c r="K951" s="272"/>
      <c r="L951" s="272"/>
      <c r="M951" s="272"/>
      <c r="N951" s="272"/>
      <c r="O951" s="272"/>
      <c r="P951" s="272"/>
      <c r="Q951" s="272"/>
      <c r="R951" s="272"/>
      <c r="S951" s="272"/>
      <c r="T951" s="272"/>
      <c r="U951" s="272"/>
      <c r="V951" s="272"/>
      <c r="W951" s="272"/>
      <c r="X951" s="272"/>
      <c r="Y951" s="272"/>
      <c r="Z951" s="272"/>
      <c r="AA951" s="272"/>
      <c r="AB951" s="272"/>
      <c r="AC951" s="272"/>
      <c r="AD951" s="272"/>
      <c r="AE951" s="272"/>
      <c r="AF951" s="272"/>
      <c r="AG951" s="272"/>
      <c r="AH951" s="272"/>
      <c r="AI951" s="272"/>
      <c r="AJ951" s="272"/>
      <c r="AK951" s="272"/>
      <c r="AL951" s="272"/>
      <c r="AM951" s="272"/>
      <c r="AN951" s="272"/>
      <c r="AO951" s="272"/>
      <c r="AP951" s="272"/>
      <c r="AQ951" s="272"/>
      <c r="AR951" s="272"/>
    </row>
    <row r="952" spans="1:44">
      <c r="A952" s="370"/>
      <c r="B952" s="368"/>
      <c r="C952" s="272"/>
      <c r="D952" s="272"/>
      <c r="E952" s="272"/>
      <c r="F952" s="272"/>
      <c r="G952" s="272"/>
      <c r="H952" s="272"/>
      <c r="I952" s="272"/>
      <c r="J952" s="272"/>
      <c r="K952" s="272"/>
      <c r="L952" s="272"/>
      <c r="M952" s="272"/>
      <c r="N952" s="272"/>
      <c r="O952" s="272"/>
      <c r="P952" s="272"/>
      <c r="Q952" s="272"/>
      <c r="R952" s="272"/>
      <c r="S952" s="272"/>
      <c r="T952" s="272"/>
      <c r="U952" s="272"/>
      <c r="V952" s="272"/>
      <c r="W952" s="272"/>
      <c r="X952" s="272"/>
      <c r="Y952" s="272"/>
      <c r="Z952" s="272"/>
      <c r="AA952" s="272"/>
      <c r="AB952" s="272"/>
      <c r="AC952" s="272"/>
      <c r="AD952" s="272"/>
      <c r="AE952" s="272"/>
      <c r="AF952" s="272"/>
      <c r="AG952" s="272"/>
      <c r="AH952" s="272"/>
      <c r="AI952" s="272"/>
      <c r="AJ952" s="272"/>
      <c r="AK952" s="272"/>
      <c r="AL952" s="272"/>
      <c r="AM952" s="272"/>
      <c r="AN952" s="272"/>
      <c r="AO952" s="272"/>
      <c r="AP952" s="272"/>
      <c r="AQ952" s="272"/>
      <c r="AR952" s="272"/>
    </row>
    <row r="953" spans="1:44">
      <c r="A953" s="370"/>
      <c r="B953" s="368"/>
      <c r="C953" s="272"/>
      <c r="D953" s="272"/>
      <c r="E953" s="272"/>
      <c r="F953" s="272"/>
      <c r="G953" s="272"/>
      <c r="H953" s="272"/>
      <c r="I953" s="272"/>
      <c r="J953" s="272"/>
      <c r="K953" s="272"/>
      <c r="L953" s="272"/>
      <c r="M953" s="272"/>
      <c r="N953" s="272"/>
      <c r="O953" s="272"/>
      <c r="P953" s="272"/>
      <c r="Q953" s="272"/>
      <c r="R953" s="272"/>
      <c r="S953" s="272"/>
      <c r="T953" s="272"/>
      <c r="U953" s="272"/>
      <c r="V953" s="272"/>
      <c r="W953" s="272"/>
      <c r="X953" s="272"/>
      <c r="Y953" s="272"/>
      <c r="Z953" s="272"/>
      <c r="AA953" s="272"/>
      <c r="AB953" s="272"/>
      <c r="AC953" s="272"/>
      <c r="AD953" s="272"/>
      <c r="AE953" s="272"/>
      <c r="AF953" s="272"/>
      <c r="AG953" s="272"/>
      <c r="AH953" s="272"/>
      <c r="AI953" s="272"/>
      <c r="AJ953" s="272"/>
      <c r="AK953" s="272"/>
      <c r="AL953" s="272"/>
      <c r="AM953" s="272"/>
      <c r="AN953" s="272"/>
      <c r="AO953" s="272"/>
      <c r="AP953" s="272"/>
      <c r="AQ953" s="272"/>
      <c r="AR953" s="272"/>
    </row>
    <row r="954" spans="1:44">
      <c r="A954" s="370"/>
      <c r="B954" s="368"/>
      <c r="C954" s="272"/>
      <c r="D954" s="272"/>
      <c r="E954" s="272"/>
      <c r="F954" s="272"/>
      <c r="G954" s="272"/>
      <c r="H954" s="272"/>
      <c r="I954" s="272"/>
      <c r="J954" s="272"/>
      <c r="K954" s="272"/>
      <c r="L954" s="272"/>
      <c r="M954" s="272"/>
      <c r="N954" s="272"/>
      <c r="O954" s="272"/>
      <c r="P954" s="272"/>
      <c r="Q954" s="272"/>
      <c r="R954" s="272"/>
      <c r="S954" s="272"/>
      <c r="T954" s="272"/>
      <c r="U954" s="272"/>
      <c r="V954" s="272"/>
      <c r="W954" s="272"/>
      <c r="X954" s="272"/>
      <c r="Y954" s="272"/>
      <c r="Z954" s="272"/>
      <c r="AA954" s="272"/>
      <c r="AB954" s="272"/>
      <c r="AC954" s="272"/>
      <c r="AD954" s="272"/>
      <c r="AE954" s="272"/>
      <c r="AF954" s="272"/>
      <c r="AG954" s="272"/>
      <c r="AH954" s="272"/>
      <c r="AI954" s="272"/>
      <c r="AJ954" s="272"/>
      <c r="AK954" s="272"/>
      <c r="AL954" s="272"/>
      <c r="AM954" s="272"/>
      <c r="AN954" s="272"/>
      <c r="AO954" s="272"/>
      <c r="AP954" s="272"/>
      <c r="AQ954" s="272"/>
      <c r="AR954" s="272"/>
    </row>
    <row r="955" spans="1:44">
      <c r="A955" s="370"/>
      <c r="B955" s="368"/>
      <c r="C955" s="272"/>
      <c r="D955" s="272"/>
      <c r="E955" s="272"/>
      <c r="F955" s="272"/>
      <c r="G955" s="272"/>
      <c r="H955" s="272"/>
      <c r="I955" s="272"/>
      <c r="J955" s="272"/>
      <c r="K955" s="272"/>
      <c r="L955" s="272"/>
      <c r="M955" s="272"/>
      <c r="N955" s="272"/>
      <c r="O955" s="272"/>
      <c r="P955" s="272"/>
      <c r="Q955" s="272"/>
      <c r="R955" s="272"/>
      <c r="S955" s="272"/>
      <c r="T955" s="272"/>
      <c r="U955" s="272"/>
      <c r="V955" s="272"/>
      <c r="W955" s="272"/>
      <c r="X955" s="272"/>
      <c r="Y955" s="272"/>
      <c r="Z955" s="272"/>
      <c r="AA955" s="272"/>
      <c r="AB955" s="272"/>
      <c r="AC955" s="272"/>
      <c r="AD955" s="272"/>
      <c r="AE955" s="272"/>
      <c r="AF955" s="272"/>
      <c r="AG955" s="272"/>
      <c r="AH955" s="272"/>
      <c r="AI955" s="272"/>
      <c r="AJ955" s="272"/>
      <c r="AK955" s="272"/>
      <c r="AL955" s="272"/>
      <c r="AM955" s="272"/>
      <c r="AN955" s="272"/>
      <c r="AO955" s="272"/>
      <c r="AP955" s="272"/>
      <c r="AQ955" s="272"/>
      <c r="AR955" s="272"/>
    </row>
    <row r="956" spans="1:44">
      <c r="A956" s="370"/>
      <c r="B956" s="368"/>
      <c r="C956" s="272"/>
      <c r="D956" s="272"/>
      <c r="E956" s="272"/>
      <c r="F956" s="272"/>
      <c r="G956" s="272"/>
      <c r="H956" s="272"/>
      <c r="I956" s="272"/>
      <c r="J956" s="272"/>
      <c r="K956" s="272"/>
      <c r="L956" s="272"/>
      <c r="M956" s="272"/>
      <c r="N956" s="272"/>
      <c r="O956" s="272"/>
      <c r="P956" s="272"/>
      <c r="Q956" s="272"/>
      <c r="R956" s="272"/>
      <c r="S956" s="272"/>
      <c r="T956" s="272"/>
      <c r="U956" s="272"/>
      <c r="V956" s="272"/>
      <c r="W956" s="272"/>
      <c r="X956" s="272"/>
      <c r="Y956" s="272"/>
      <c r="Z956" s="272"/>
      <c r="AA956" s="272"/>
      <c r="AB956" s="272"/>
      <c r="AC956" s="272"/>
      <c r="AD956" s="272"/>
      <c r="AE956" s="272"/>
      <c r="AF956" s="272"/>
      <c r="AG956" s="272"/>
      <c r="AH956" s="272"/>
      <c r="AI956" s="272"/>
      <c r="AJ956" s="272"/>
      <c r="AK956" s="272"/>
      <c r="AL956" s="272"/>
      <c r="AM956" s="272"/>
      <c r="AN956" s="272"/>
      <c r="AO956" s="272"/>
      <c r="AP956" s="272"/>
      <c r="AQ956" s="272"/>
      <c r="AR956" s="272"/>
    </row>
    <row r="957" spans="1:44">
      <c r="A957" s="370"/>
      <c r="B957" s="368"/>
      <c r="C957" s="272"/>
      <c r="D957" s="272"/>
      <c r="E957" s="272"/>
      <c r="F957" s="272"/>
      <c r="G957" s="272"/>
      <c r="H957" s="272"/>
      <c r="I957" s="272"/>
      <c r="J957" s="272"/>
      <c r="K957" s="272"/>
      <c r="L957" s="272"/>
      <c r="M957" s="272"/>
      <c r="N957" s="272"/>
      <c r="O957" s="272"/>
      <c r="P957" s="272"/>
      <c r="Q957" s="272"/>
      <c r="R957" s="272"/>
      <c r="S957" s="272"/>
      <c r="T957" s="272"/>
      <c r="U957" s="272"/>
      <c r="V957" s="272"/>
      <c r="W957" s="272"/>
      <c r="X957" s="272"/>
      <c r="Y957" s="272"/>
      <c r="Z957" s="272"/>
      <c r="AA957" s="272"/>
      <c r="AB957" s="272"/>
      <c r="AC957" s="272"/>
      <c r="AD957" s="272"/>
      <c r="AE957" s="272"/>
      <c r="AF957" s="272"/>
      <c r="AG957" s="272"/>
      <c r="AH957" s="272"/>
      <c r="AI957" s="272"/>
      <c r="AJ957" s="272"/>
      <c r="AK957" s="272"/>
      <c r="AL957" s="272"/>
      <c r="AM957" s="272"/>
      <c r="AN957" s="272"/>
      <c r="AO957" s="272"/>
      <c r="AP957" s="272"/>
      <c r="AQ957" s="272"/>
      <c r="AR957" s="272"/>
    </row>
    <row r="958" spans="1:44">
      <c r="A958" s="370"/>
      <c r="B958" s="368"/>
      <c r="C958" s="272"/>
      <c r="D958" s="272"/>
      <c r="E958" s="272"/>
      <c r="F958" s="272"/>
      <c r="G958" s="272"/>
      <c r="H958" s="272"/>
      <c r="I958" s="272"/>
      <c r="J958" s="272"/>
      <c r="K958" s="272"/>
      <c r="L958" s="272"/>
      <c r="M958" s="272"/>
      <c r="N958" s="272"/>
      <c r="O958" s="272"/>
      <c r="P958" s="272"/>
      <c r="Q958" s="272"/>
      <c r="R958" s="272"/>
      <c r="S958" s="272"/>
      <c r="T958" s="272"/>
      <c r="U958" s="272"/>
      <c r="V958" s="272"/>
      <c r="W958" s="272"/>
      <c r="X958" s="272"/>
      <c r="Y958" s="272"/>
      <c r="Z958" s="272"/>
      <c r="AA958" s="272"/>
      <c r="AB958" s="272"/>
      <c r="AC958" s="272"/>
      <c r="AD958" s="272"/>
      <c r="AE958" s="272"/>
      <c r="AF958" s="272"/>
      <c r="AG958" s="272"/>
      <c r="AH958" s="272"/>
      <c r="AI958" s="272"/>
      <c r="AJ958" s="272"/>
      <c r="AK958" s="272"/>
      <c r="AL958" s="272"/>
      <c r="AM958" s="272"/>
      <c r="AN958" s="272"/>
      <c r="AO958" s="272"/>
      <c r="AP958" s="272"/>
      <c r="AQ958" s="272"/>
      <c r="AR958" s="272"/>
    </row>
    <row r="959" spans="1:44">
      <c r="A959" s="370"/>
      <c r="B959" s="368"/>
      <c r="C959" s="272"/>
      <c r="D959" s="272"/>
      <c r="E959" s="272"/>
      <c r="F959" s="272"/>
      <c r="G959" s="272"/>
      <c r="H959" s="272"/>
      <c r="I959" s="272"/>
      <c r="J959" s="272"/>
      <c r="K959" s="272"/>
      <c r="L959" s="272"/>
      <c r="M959" s="272"/>
      <c r="N959" s="272"/>
      <c r="O959" s="272"/>
      <c r="P959" s="272"/>
      <c r="Q959" s="272"/>
      <c r="R959" s="272"/>
      <c r="S959" s="272"/>
      <c r="T959" s="272"/>
      <c r="U959" s="272"/>
      <c r="V959" s="272"/>
      <c r="W959" s="272"/>
      <c r="X959" s="272"/>
      <c r="Y959" s="272"/>
      <c r="Z959" s="272"/>
      <c r="AA959" s="272"/>
      <c r="AB959" s="272"/>
      <c r="AC959" s="272"/>
      <c r="AD959" s="272"/>
      <c r="AE959" s="272"/>
      <c r="AF959" s="272"/>
      <c r="AG959" s="272"/>
      <c r="AH959" s="272"/>
      <c r="AI959" s="272"/>
      <c r="AJ959" s="272"/>
      <c r="AK959" s="272"/>
      <c r="AL959" s="272"/>
      <c r="AM959" s="272"/>
      <c r="AN959" s="272"/>
      <c r="AO959" s="272"/>
      <c r="AP959" s="272"/>
      <c r="AQ959" s="272"/>
      <c r="AR959" s="272"/>
    </row>
    <row r="960" spans="1:44">
      <c r="A960" s="370"/>
      <c r="B960" s="368"/>
      <c r="C960" s="272"/>
      <c r="D960" s="272"/>
      <c r="E960" s="272"/>
      <c r="F960" s="272"/>
      <c r="G960" s="272"/>
      <c r="H960" s="272"/>
      <c r="I960" s="272"/>
      <c r="J960" s="272"/>
      <c r="K960" s="272"/>
      <c r="L960" s="272"/>
      <c r="M960" s="272"/>
      <c r="N960" s="272"/>
      <c r="O960" s="272"/>
      <c r="P960" s="272"/>
      <c r="Q960" s="272"/>
      <c r="R960" s="272"/>
      <c r="S960" s="272"/>
      <c r="T960" s="272"/>
      <c r="U960" s="272"/>
      <c r="V960" s="272"/>
      <c r="W960" s="272"/>
      <c r="X960" s="272"/>
      <c r="Y960" s="272"/>
      <c r="Z960" s="272"/>
      <c r="AA960" s="272"/>
      <c r="AB960" s="272"/>
      <c r="AC960" s="272"/>
      <c r="AD960" s="272"/>
      <c r="AE960" s="272"/>
      <c r="AF960" s="272"/>
      <c r="AG960" s="272"/>
      <c r="AH960" s="272"/>
      <c r="AI960" s="272"/>
      <c r="AJ960" s="272"/>
      <c r="AK960" s="272"/>
      <c r="AL960" s="272"/>
      <c r="AM960" s="272"/>
      <c r="AN960" s="272"/>
      <c r="AO960" s="272"/>
      <c r="AP960" s="272"/>
      <c r="AQ960" s="272"/>
      <c r="AR960" s="272"/>
    </row>
    <row r="961" spans="1:44">
      <c r="A961" s="370"/>
      <c r="B961" s="368"/>
      <c r="C961" s="272"/>
      <c r="D961" s="272"/>
      <c r="E961" s="272"/>
      <c r="F961" s="272"/>
      <c r="G961" s="272"/>
      <c r="H961" s="272"/>
      <c r="I961" s="272"/>
      <c r="J961" s="272"/>
      <c r="K961" s="272"/>
      <c r="L961" s="272"/>
      <c r="M961" s="272"/>
      <c r="N961" s="272"/>
      <c r="O961" s="272"/>
      <c r="P961" s="272"/>
      <c r="Q961" s="272"/>
      <c r="R961" s="272"/>
      <c r="S961" s="272"/>
      <c r="T961" s="272"/>
      <c r="U961" s="272"/>
      <c r="V961" s="272"/>
      <c r="W961" s="272"/>
      <c r="X961" s="272"/>
      <c r="Y961" s="272"/>
      <c r="Z961" s="272"/>
      <c r="AA961" s="272"/>
      <c r="AB961" s="272"/>
      <c r="AC961" s="272"/>
      <c r="AD961" s="272"/>
      <c r="AE961" s="272"/>
      <c r="AF961" s="272"/>
      <c r="AG961" s="272"/>
      <c r="AH961" s="272"/>
      <c r="AI961" s="272"/>
      <c r="AJ961" s="272"/>
      <c r="AK961" s="272"/>
      <c r="AL961" s="272"/>
      <c r="AM961" s="272"/>
      <c r="AN961" s="272"/>
      <c r="AO961" s="272"/>
      <c r="AP961" s="272"/>
      <c r="AQ961" s="272"/>
      <c r="AR961" s="272"/>
    </row>
    <row r="962" spans="1:44">
      <c r="A962" s="370"/>
      <c r="B962" s="368"/>
      <c r="C962" s="272"/>
      <c r="D962" s="272"/>
      <c r="E962" s="272"/>
      <c r="F962" s="272"/>
      <c r="G962" s="272"/>
      <c r="H962" s="272"/>
      <c r="I962" s="272"/>
      <c r="J962" s="272"/>
      <c r="K962" s="272"/>
      <c r="L962" s="272"/>
      <c r="M962" s="272"/>
      <c r="N962" s="272"/>
      <c r="O962" s="272"/>
      <c r="P962" s="272"/>
      <c r="Q962" s="272"/>
      <c r="R962" s="272"/>
      <c r="S962" s="272"/>
      <c r="T962" s="272"/>
      <c r="U962" s="272"/>
      <c r="V962" s="272"/>
      <c r="W962" s="272"/>
      <c r="X962" s="272"/>
      <c r="Y962" s="272"/>
      <c r="Z962" s="272"/>
      <c r="AA962" s="272"/>
      <c r="AB962" s="272"/>
      <c r="AC962" s="272"/>
      <c r="AD962" s="272"/>
      <c r="AE962" s="272"/>
      <c r="AF962" s="272"/>
      <c r="AG962" s="272"/>
      <c r="AH962" s="272"/>
      <c r="AI962" s="272"/>
      <c r="AJ962" s="272"/>
      <c r="AK962" s="272"/>
      <c r="AL962" s="272"/>
      <c r="AM962" s="272"/>
      <c r="AN962" s="272"/>
      <c r="AO962" s="272"/>
      <c r="AP962" s="272"/>
      <c r="AQ962" s="272"/>
      <c r="AR962" s="272"/>
    </row>
    <row r="963" spans="1:44">
      <c r="A963" s="370"/>
      <c r="B963" s="368"/>
      <c r="C963" s="272"/>
      <c r="D963" s="272"/>
      <c r="E963" s="272"/>
      <c r="F963" s="272"/>
      <c r="G963" s="272"/>
      <c r="H963" s="272"/>
      <c r="I963" s="272"/>
      <c r="J963" s="272"/>
      <c r="K963" s="272"/>
      <c r="L963" s="272"/>
      <c r="M963" s="272"/>
      <c r="N963" s="272"/>
      <c r="O963" s="272"/>
      <c r="P963" s="272"/>
      <c r="Q963" s="272"/>
      <c r="R963" s="272"/>
      <c r="S963" s="272"/>
      <c r="T963" s="272"/>
      <c r="U963" s="272"/>
      <c r="V963" s="272"/>
      <c r="W963" s="272"/>
      <c r="X963" s="272"/>
      <c r="Y963" s="272"/>
      <c r="Z963" s="272"/>
      <c r="AA963" s="272"/>
      <c r="AB963" s="272"/>
      <c r="AC963" s="272"/>
      <c r="AD963" s="272"/>
      <c r="AE963" s="272"/>
      <c r="AF963" s="272"/>
      <c r="AG963" s="272"/>
      <c r="AH963" s="272"/>
      <c r="AI963" s="272"/>
      <c r="AJ963" s="272"/>
      <c r="AK963" s="272"/>
      <c r="AL963" s="272"/>
      <c r="AM963" s="272"/>
      <c r="AN963" s="272"/>
      <c r="AO963" s="272"/>
      <c r="AP963" s="272"/>
      <c r="AQ963" s="272"/>
      <c r="AR963" s="272"/>
    </row>
    <row r="964" spans="1:44">
      <c r="A964" s="370"/>
      <c r="B964" s="368"/>
      <c r="C964" s="272"/>
      <c r="D964" s="272"/>
      <c r="E964" s="272"/>
      <c r="F964" s="272"/>
      <c r="G964" s="272"/>
      <c r="H964" s="272"/>
      <c r="I964" s="272"/>
      <c r="J964" s="272"/>
      <c r="K964" s="272"/>
      <c r="L964" s="272"/>
      <c r="M964" s="272"/>
      <c r="N964" s="272"/>
      <c r="O964" s="272"/>
      <c r="P964" s="272"/>
      <c r="Q964" s="272"/>
      <c r="R964" s="272"/>
      <c r="S964" s="272"/>
      <c r="T964" s="272"/>
      <c r="U964" s="272"/>
      <c r="V964" s="272"/>
      <c r="W964" s="272"/>
      <c r="X964" s="272"/>
      <c r="Y964" s="272"/>
      <c r="Z964" s="272"/>
      <c r="AA964" s="272"/>
      <c r="AB964" s="272"/>
      <c r="AC964" s="272"/>
      <c r="AD964" s="272"/>
      <c r="AE964" s="272"/>
      <c r="AF964" s="272"/>
      <c r="AG964" s="272"/>
      <c r="AH964" s="272"/>
      <c r="AI964" s="272"/>
      <c r="AJ964" s="272"/>
      <c r="AK964" s="272"/>
      <c r="AL964" s="272"/>
      <c r="AM964" s="272"/>
      <c r="AN964" s="272"/>
      <c r="AO964" s="272"/>
      <c r="AP964" s="272"/>
      <c r="AQ964" s="272"/>
      <c r="AR964" s="272"/>
    </row>
    <row r="965" spans="1:44">
      <c r="A965" s="370"/>
      <c r="B965" s="368"/>
      <c r="C965" s="272"/>
      <c r="D965" s="272"/>
      <c r="E965" s="272"/>
      <c r="F965" s="272"/>
      <c r="G965" s="272"/>
      <c r="H965" s="272"/>
      <c r="I965" s="272"/>
      <c r="J965" s="272"/>
      <c r="K965" s="272"/>
      <c r="L965" s="272"/>
      <c r="M965" s="272"/>
      <c r="N965" s="272"/>
      <c r="O965" s="272"/>
      <c r="P965" s="272"/>
      <c r="Q965" s="272"/>
      <c r="R965" s="272"/>
      <c r="S965" s="272"/>
      <c r="T965" s="272"/>
      <c r="U965" s="272"/>
      <c r="V965" s="272"/>
      <c r="W965" s="272"/>
      <c r="X965" s="272"/>
      <c r="Y965" s="272"/>
      <c r="Z965" s="272"/>
      <c r="AA965" s="272"/>
      <c r="AB965" s="272"/>
      <c r="AC965" s="272"/>
      <c r="AD965" s="272"/>
      <c r="AE965" s="272"/>
      <c r="AF965" s="272"/>
      <c r="AG965" s="272"/>
      <c r="AH965" s="272"/>
      <c r="AI965" s="272"/>
      <c r="AJ965" s="272"/>
      <c r="AK965" s="272"/>
      <c r="AL965" s="272"/>
      <c r="AM965" s="272"/>
      <c r="AN965" s="272"/>
      <c r="AO965" s="272"/>
      <c r="AP965" s="272"/>
      <c r="AQ965" s="272"/>
      <c r="AR965" s="272"/>
    </row>
    <row r="966" spans="1:44">
      <c r="A966" s="370"/>
      <c r="B966" s="368"/>
      <c r="C966" s="272"/>
      <c r="D966" s="272"/>
      <c r="E966" s="272"/>
      <c r="F966" s="272"/>
      <c r="G966" s="272"/>
      <c r="H966" s="272"/>
      <c r="I966" s="272"/>
      <c r="J966" s="272"/>
      <c r="K966" s="272"/>
      <c r="L966" s="272"/>
      <c r="M966" s="272"/>
      <c r="N966" s="272"/>
      <c r="O966" s="272"/>
      <c r="P966" s="272"/>
      <c r="Q966" s="272"/>
      <c r="R966" s="272"/>
      <c r="S966" s="272"/>
      <c r="T966" s="272"/>
      <c r="U966" s="272"/>
      <c r="V966" s="272"/>
      <c r="W966" s="272"/>
      <c r="X966" s="272"/>
      <c r="Y966" s="272"/>
      <c r="Z966" s="272"/>
      <c r="AA966" s="272"/>
      <c r="AB966" s="272"/>
      <c r="AC966" s="272"/>
      <c r="AD966" s="272"/>
      <c r="AE966" s="272"/>
      <c r="AF966" s="272"/>
      <c r="AG966" s="272"/>
      <c r="AH966" s="272"/>
      <c r="AI966" s="272"/>
      <c r="AJ966" s="272"/>
      <c r="AK966" s="272"/>
      <c r="AL966" s="272"/>
      <c r="AM966" s="272"/>
      <c r="AN966" s="272"/>
      <c r="AO966" s="272"/>
      <c r="AP966" s="272"/>
      <c r="AQ966" s="272"/>
      <c r="AR966" s="272"/>
    </row>
    <row r="967" spans="1:44">
      <c r="A967" s="370"/>
      <c r="B967" s="368"/>
      <c r="C967" s="272"/>
      <c r="D967" s="272"/>
      <c r="E967" s="272"/>
      <c r="F967" s="272"/>
      <c r="G967" s="272"/>
      <c r="H967" s="272"/>
      <c r="I967" s="272"/>
      <c r="J967" s="272"/>
      <c r="K967" s="272"/>
      <c r="L967" s="272"/>
      <c r="M967" s="272"/>
      <c r="N967" s="272"/>
      <c r="O967" s="272"/>
      <c r="P967" s="272"/>
      <c r="Q967" s="272"/>
      <c r="R967" s="272"/>
      <c r="S967" s="272"/>
      <c r="T967" s="272"/>
      <c r="U967" s="272"/>
      <c r="V967" s="272"/>
      <c r="W967" s="272"/>
      <c r="X967" s="272"/>
      <c r="Y967" s="272"/>
      <c r="Z967" s="272"/>
      <c r="AA967" s="272"/>
      <c r="AB967" s="272"/>
      <c r="AC967" s="272"/>
      <c r="AD967" s="272"/>
      <c r="AE967" s="272"/>
      <c r="AF967" s="272"/>
      <c r="AG967" s="272"/>
      <c r="AH967" s="272"/>
      <c r="AI967" s="272"/>
      <c r="AJ967" s="272"/>
      <c r="AK967" s="272"/>
      <c r="AL967" s="272"/>
      <c r="AM967" s="272"/>
      <c r="AN967" s="272"/>
      <c r="AO967" s="272"/>
      <c r="AP967" s="272"/>
      <c r="AQ967" s="272"/>
      <c r="AR967" s="272"/>
    </row>
    <row r="968" spans="1:44">
      <c r="A968" s="370"/>
      <c r="B968" s="368"/>
      <c r="C968" s="272"/>
      <c r="D968" s="272"/>
      <c r="E968" s="272"/>
      <c r="F968" s="272"/>
      <c r="G968" s="272"/>
      <c r="H968" s="272"/>
      <c r="I968" s="272"/>
      <c r="J968" s="272"/>
      <c r="K968" s="272"/>
      <c r="L968" s="272"/>
      <c r="M968" s="272"/>
      <c r="N968" s="272"/>
      <c r="O968" s="272"/>
      <c r="P968" s="272"/>
      <c r="Q968" s="272"/>
      <c r="R968" s="272"/>
      <c r="S968" s="272"/>
      <c r="T968" s="272"/>
      <c r="U968" s="272"/>
      <c r="V968" s="272"/>
      <c r="W968" s="272"/>
      <c r="X968" s="272"/>
      <c r="Y968" s="272"/>
      <c r="Z968" s="272"/>
      <c r="AA968" s="272"/>
      <c r="AB968" s="272"/>
      <c r="AC968" s="272"/>
      <c r="AD968" s="272"/>
      <c r="AE968" s="272"/>
      <c r="AF968" s="272"/>
      <c r="AG968" s="272"/>
      <c r="AH968" s="272"/>
      <c r="AI968" s="272"/>
      <c r="AJ968" s="272"/>
      <c r="AK968" s="272"/>
      <c r="AL968" s="272"/>
      <c r="AM968" s="272"/>
      <c r="AN968" s="272"/>
      <c r="AO968" s="272"/>
      <c r="AP968" s="272"/>
      <c r="AQ968" s="272"/>
      <c r="AR968" s="272"/>
    </row>
    <row r="969" spans="1:44">
      <c r="A969" s="370"/>
      <c r="B969" s="368"/>
      <c r="C969" s="272"/>
      <c r="D969" s="272"/>
      <c r="E969" s="272"/>
      <c r="F969" s="272"/>
      <c r="G969" s="272"/>
      <c r="H969" s="272"/>
      <c r="I969" s="272"/>
      <c r="J969" s="272"/>
      <c r="K969" s="272"/>
      <c r="L969" s="272"/>
      <c r="M969" s="272"/>
      <c r="N969" s="272"/>
      <c r="O969" s="272"/>
      <c r="P969" s="272"/>
      <c r="Q969" s="272"/>
      <c r="R969" s="272"/>
      <c r="S969" s="272"/>
      <c r="T969" s="272"/>
      <c r="U969" s="272"/>
      <c r="V969" s="272"/>
      <c r="W969" s="272"/>
      <c r="X969" s="272"/>
      <c r="Y969" s="272"/>
      <c r="Z969" s="272"/>
      <c r="AA969" s="272"/>
      <c r="AB969" s="272"/>
      <c r="AC969" s="272"/>
      <c r="AD969" s="272"/>
      <c r="AE969" s="272"/>
      <c r="AF969" s="272"/>
      <c r="AG969" s="272"/>
      <c r="AH969" s="272"/>
      <c r="AI969" s="272"/>
      <c r="AJ969" s="272"/>
      <c r="AK969" s="272"/>
      <c r="AL969" s="272"/>
      <c r="AM969" s="272"/>
      <c r="AN969" s="272"/>
      <c r="AO969" s="272"/>
      <c r="AP969" s="272"/>
      <c r="AQ969" s="272"/>
      <c r="AR969" s="272"/>
    </row>
    <row r="970" spans="1:44">
      <c r="A970" s="370"/>
      <c r="B970" s="368"/>
      <c r="C970" s="272"/>
      <c r="D970" s="272"/>
      <c r="E970" s="272"/>
      <c r="F970" s="272"/>
      <c r="G970" s="272"/>
      <c r="H970" s="272"/>
      <c r="I970" s="272"/>
      <c r="J970" s="272"/>
      <c r="K970" s="272"/>
      <c r="L970" s="272"/>
      <c r="M970" s="272"/>
      <c r="N970" s="272"/>
      <c r="O970" s="272"/>
      <c r="P970" s="272"/>
      <c r="Q970" s="272"/>
      <c r="R970" s="272"/>
      <c r="S970" s="272"/>
      <c r="T970" s="272"/>
      <c r="U970" s="272"/>
      <c r="V970" s="272"/>
      <c r="W970" s="272"/>
      <c r="X970" s="272"/>
      <c r="Y970" s="272"/>
      <c r="Z970" s="272"/>
      <c r="AA970" s="272"/>
      <c r="AB970" s="272"/>
      <c r="AC970" s="272"/>
      <c r="AD970" s="272"/>
      <c r="AE970" s="272"/>
      <c r="AF970" s="272"/>
      <c r="AG970" s="272"/>
      <c r="AH970" s="272"/>
      <c r="AI970" s="272"/>
      <c r="AJ970" s="272"/>
      <c r="AK970" s="272"/>
      <c r="AL970" s="272"/>
      <c r="AM970" s="272"/>
      <c r="AN970" s="272"/>
      <c r="AO970" s="272"/>
      <c r="AP970" s="272"/>
      <c r="AQ970" s="272"/>
      <c r="AR970" s="272"/>
    </row>
    <row r="971" spans="1:44">
      <c r="A971" s="370"/>
      <c r="B971" s="368"/>
      <c r="C971" s="272"/>
      <c r="D971" s="272"/>
      <c r="E971" s="272"/>
      <c r="F971" s="272"/>
      <c r="G971" s="272"/>
      <c r="H971" s="272"/>
      <c r="I971" s="272"/>
      <c r="J971" s="272"/>
      <c r="K971" s="272"/>
      <c r="L971" s="272"/>
      <c r="M971" s="272"/>
      <c r="N971" s="272"/>
      <c r="O971" s="272"/>
      <c r="P971" s="272"/>
      <c r="Q971" s="272"/>
      <c r="R971" s="272"/>
      <c r="S971" s="272"/>
      <c r="T971" s="272"/>
      <c r="U971" s="272"/>
      <c r="V971" s="272"/>
      <c r="W971" s="272"/>
      <c r="X971" s="272"/>
      <c r="Y971" s="272"/>
      <c r="Z971" s="272"/>
      <c r="AA971" s="272"/>
      <c r="AB971" s="272"/>
      <c r="AC971" s="272"/>
      <c r="AD971" s="272"/>
      <c r="AE971" s="272"/>
      <c r="AF971" s="272"/>
      <c r="AG971" s="272"/>
      <c r="AH971" s="272"/>
      <c r="AI971" s="272"/>
      <c r="AJ971" s="272"/>
      <c r="AK971" s="272"/>
      <c r="AL971" s="272"/>
      <c r="AM971" s="272"/>
      <c r="AN971" s="272"/>
      <c r="AO971" s="272"/>
      <c r="AP971" s="272"/>
      <c r="AQ971" s="272"/>
      <c r="AR971" s="272"/>
    </row>
    <row r="972" spans="1:44">
      <c r="A972" s="370"/>
      <c r="B972" s="368"/>
      <c r="C972" s="272"/>
      <c r="D972" s="272"/>
      <c r="E972" s="272"/>
      <c r="F972" s="272"/>
      <c r="G972" s="272"/>
      <c r="H972" s="272"/>
      <c r="I972" s="272"/>
      <c r="J972" s="272"/>
      <c r="K972" s="272"/>
      <c r="L972" s="272"/>
      <c r="M972" s="272"/>
      <c r="N972" s="272"/>
      <c r="O972" s="272"/>
      <c r="P972" s="272"/>
      <c r="Q972" s="272"/>
      <c r="R972" s="272"/>
      <c r="S972" s="272"/>
      <c r="T972" s="272"/>
      <c r="U972" s="272"/>
      <c r="V972" s="272"/>
      <c r="W972" s="272"/>
      <c r="X972" s="272"/>
      <c r="Y972" s="272"/>
      <c r="Z972" s="272"/>
      <c r="AA972" s="272"/>
      <c r="AB972" s="272"/>
      <c r="AC972" s="272"/>
      <c r="AD972" s="272"/>
      <c r="AE972" s="272"/>
      <c r="AF972" s="272"/>
      <c r="AG972" s="272"/>
      <c r="AH972" s="272"/>
      <c r="AI972" s="272"/>
      <c r="AJ972" s="272"/>
      <c r="AK972" s="272"/>
      <c r="AL972" s="272"/>
      <c r="AM972" s="272"/>
      <c r="AN972" s="272"/>
      <c r="AO972" s="272"/>
      <c r="AP972" s="272"/>
      <c r="AQ972" s="272"/>
      <c r="AR972" s="272"/>
    </row>
    <row r="973" spans="1:44">
      <c r="A973" s="370"/>
      <c r="B973" s="368"/>
      <c r="C973" s="272"/>
      <c r="D973" s="272"/>
      <c r="E973" s="272"/>
      <c r="F973" s="272"/>
      <c r="G973" s="272"/>
      <c r="H973" s="272"/>
      <c r="I973" s="272"/>
      <c r="J973" s="272"/>
      <c r="K973" s="272"/>
      <c r="L973" s="272"/>
      <c r="M973" s="272"/>
      <c r="N973" s="272"/>
      <c r="O973" s="272"/>
      <c r="P973" s="272"/>
      <c r="Q973" s="272"/>
      <c r="R973" s="272"/>
      <c r="S973" s="272"/>
      <c r="T973" s="272"/>
      <c r="U973" s="272"/>
      <c r="V973" s="272"/>
      <c r="W973" s="272"/>
      <c r="X973" s="272"/>
      <c r="Y973" s="272"/>
      <c r="Z973" s="272"/>
      <c r="AA973" s="272"/>
      <c r="AB973" s="272"/>
      <c r="AC973" s="272"/>
      <c r="AD973" s="272"/>
      <c r="AE973" s="272"/>
      <c r="AF973" s="272"/>
      <c r="AG973" s="272"/>
      <c r="AH973" s="272"/>
      <c r="AI973" s="272"/>
      <c r="AJ973" s="272"/>
      <c r="AK973" s="272"/>
      <c r="AL973" s="272"/>
      <c r="AM973" s="272"/>
      <c r="AN973" s="272"/>
      <c r="AO973" s="272"/>
      <c r="AP973" s="272"/>
      <c r="AQ973" s="272"/>
      <c r="AR973" s="272"/>
    </row>
    <row r="974" spans="1:44">
      <c r="A974" s="370"/>
      <c r="B974" s="368"/>
      <c r="C974" s="272"/>
      <c r="D974" s="272"/>
      <c r="E974" s="272"/>
      <c r="F974" s="272"/>
      <c r="G974" s="272"/>
      <c r="H974" s="272"/>
      <c r="I974" s="272"/>
      <c r="J974" s="272"/>
      <c r="K974" s="272"/>
      <c r="L974" s="272"/>
      <c r="M974" s="272"/>
      <c r="N974" s="272"/>
      <c r="O974" s="272"/>
      <c r="P974" s="272"/>
      <c r="Q974" s="272"/>
      <c r="R974" s="272"/>
      <c r="S974" s="272"/>
      <c r="T974" s="272"/>
      <c r="U974" s="272"/>
      <c r="V974" s="272"/>
      <c r="W974" s="272"/>
      <c r="X974" s="272"/>
      <c r="Y974" s="272"/>
      <c r="Z974" s="272"/>
      <c r="AA974" s="272"/>
      <c r="AB974" s="272"/>
      <c r="AC974" s="272"/>
      <c r="AD974" s="272"/>
      <c r="AE974" s="272"/>
      <c r="AF974" s="272"/>
      <c r="AG974" s="272"/>
      <c r="AH974" s="272"/>
      <c r="AI974" s="272"/>
      <c r="AJ974" s="272"/>
      <c r="AK974" s="272"/>
      <c r="AL974" s="272"/>
      <c r="AM974" s="272"/>
      <c r="AN974" s="272"/>
      <c r="AO974" s="272"/>
      <c r="AP974" s="272"/>
      <c r="AQ974" s="272"/>
      <c r="AR974" s="272"/>
    </row>
    <row r="975" spans="1:44">
      <c r="A975" s="370"/>
      <c r="B975" s="368"/>
      <c r="C975" s="272"/>
      <c r="D975" s="272"/>
      <c r="E975" s="272"/>
      <c r="F975" s="272"/>
      <c r="G975" s="272"/>
      <c r="H975" s="272"/>
      <c r="I975" s="272"/>
      <c r="J975" s="272"/>
      <c r="K975" s="272"/>
      <c r="L975" s="272"/>
      <c r="M975" s="272"/>
      <c r="N975" s="272"/>
      <c r="O975" s="272"/>
      <c r="P975" s="272"/>
      <c r="Q975" s="272"/>
      <c r="R975" s="272"/>
      <c r="S975" s="272"/>
      <c r="T975" s="272"/>
      <c r="U975" s="272"/>
      <c r="V975" s="272"/>
      <c r="W975" s="272"/>
      <c r="X975" s="272"/>
      <c r="Y975" s="272"/>
      <c r="Z975" s="272"/>
      <c r="AA975" s="272"/>
      <c r="AB975" s="272"/>
      <c r="AC975" s="272"/>
      <c r="AD975" s="272"/>
      <c r="AE975" s="272"/>
      <c r="AF975" s="272"/>
      <c r="AG975" s="272"/>
      <c r="AH975" s="272"/>
      <c r="AI975" s="272"/>
      <c r="AJ975" s="272"/>
      <c r="AK975" s="272"/>
      <c r="AL975" s="272"/>
      <c r="AM975" s="272"/>
      <c r="AN975" s="272"/>
      <c r="AO975" s="272"/>
      <c r="AP975" s="272"/>
      <c r="AQ975" s="272"/>
      <c r="AR975" s="272"/>
    </row>
    <row r="976" spans="1:44">
      <c r="A976" s="370"/>
      <c r="B976" s="368"/>
      <c r="C976" s="272"/>
      <c r="D976" s="272"/>
      <c r="E976" s="272"/>
      <c r="F976" s="272"/>
      <c r="G976" s="272"/>
      <c r="H976" s="272"/>
      <c r="I976" s="272"/>
      <c r="J976" s="272"/>
      <c r="K976" s="272"/>
      <c r="L976" s="272"/>
      <c r="M976" s="272"/>
      <c r="N976" s="272"/>
      <c r="O976" s="272"/>
      <c r="P976" s="272"/>
      <c r="Q976" s="272"/>
      <c r="R976" s="272"/>
      <c r="S976" s="272"/>
      <c r="T976" s="272"/>
      <c r="U976" s="272"/>
      <c r="V976" s="272"/>
      <c r="W976" s="272"/>
      <c r="X976" s="272"/>
      <c r="Y976" s="272"/>
      <c r="Z976" s="272"/>
      <c r="AA976" s="272"/>
      <c r="AB976" s="272"/>
      <c r="AC976" s="272"/>
      <c r="AD976" s="272"/>
      <c r="AE976" s="272"/>
      <c r="AF976" s="272"/>
      <c r="AG976" s="272"/>
      <c r="AH976" s="272"/>
      <c r="AI976" s="272"/>
      <c r="AJ976" s="272"/>
      <c r="AK976" s="272"/>
      <c r="AL976" s="272"/>
      <c r="AM976" s="272"/>
      <c r="AN976" s="272"/>
      <c r="AO976" s="272"/>
      <c r="AP976" s="272"/>
      <c r="AQ976" s="272"/>
      <c r="AR976" s="272"/>
    </row>
    <row r="977" spans="1:44">
      <c r="A977" s="370"/>
      <c r="B977" s="368"/>
      <c r="C977" s="272"/>
      <c r="D977" s="272"/>
      <c r="E977" s="272"/>
      <c r="F977" s="272"/>
      <c r="G977" s="272"/>
      <c r="H977" s="272"/>
      <c r="I977" s="272"/>
      <c r="J977" s="272"/>
      <c r="K977" s="272"/>
      <c r="L977" s="272"/>
      <c r="M977" s="272"/>
      <c r="N977" s="272"/>
      <c r="O977" s="272"/>
      <c r="P977" s="272"/>
      <c r="Q977" s="272"/>
      <c r="R977" s="272"/>
      <c r="S977" s="272"/>
      <c r="T977" s="272"/>
      <c r="U977" s="272"/>
      <c r="V977" s="272"/>
      <c r="W977" s="272"/>
      <c r="X977" s="272"/>
      <c r="Y977" s="272"/>
      <c r="Z977" s="272"/>
      <c r="AA977" s="272"/>
      <c r="AB977" s="272"/>
      <c r="AC977" s="272"/>
      <c r="AD977" s="272"/>
      <c r="AE977" s="272"/>
      <c r="AF977" s="272"/>
      <c r="AG977" s="272"/>
      <c r="AH977" s="272"/>
      <c r="AI977" s="272"/>
      <c r="AJ977" s="272"/>
      <c r="AK977" s="272"/>
      <c r="AL977" s="272"/>
      <c r="AM977" s="272"/>
      <c r="AN977" s="272"/>
      <c r="AO977" s="272"/>
      <c r="AP977" s="272"/>
      <c r="AQ977" s="272"/>
      <c r="AR977" s="272"/>
    </row>
    <row r="978" spans="1:44">
      <c r="A978" s="370"/>
      <c r="B978" s="368"/>
      <c r="C978" s="272"/>
      <c r="D978" s="272"/>
      <c r="E978" s="272"/>
      <c r="F978" s="272"/>
      <c r="G978" s="272"/>
      <c r="H978" s="272"/>
      <c r="I978" s="272"/>
      <c r="J978" s="272"/>
      <c r="K978" s="272"/>
      <c r="L978" s="272"/>
      <c r="M978" s="272"/>
      <c r="N978" s="272"/>
      <c r="O978" s="272"/>
      <c r="P978" s="272"/>
      <c r="Q978" s="272"/>
      <c r="R978" s="272"/>
      <c r="S978" s="272"/>
      <c r="T978" s="272"/>
      <c r="U978" s="272"/>
      <c r="V978" s="272"/>
      <c r="W978" s="272"/>
      <c r="X978" s="272"/>
      <c r="Y978" s="272"/>
      <c r="Z978" s="272"/>
      <c r="AA978" s="272"/>
      <c r="AB978" s="272"/>
      <c r="AC978" s="272"/>
      <c r="AD978" s="272"/>
      <c r="AE978" s="272"/>
      <c r="AF978" s="272"/>
      <c r="AG978" s="272"/>
      <c r="AH978" s="272"/>
      <c r="AI978" s="272"/>
      <c r="AJ978" s="272"/>
      <c r="AK978" s="272"/>
      <c r="AL978" s="272"/>
      <c r="AM978" s="272"/>
      <c r="AN978" s="272"/>
      <c r="AO978" s="272"/>
      <c r="AP978" s="272"/>
      <c r="AQ978" s="272"/>
      <c r="AR978" s="272"/>
    </row>
    <row r="979" spans="1:44">
      <c r="A979" s="370"/>
      <c r="B979" s="368"/>
      <c r="C979" s="272"/>
      <c r="D979" s="272"/>
      <c r="E979" s="272"/>
      <c r="F979" s="272"/>
      <c r="G979" s="272"/>
      <c r="H979" s="272"/>
      <c r="I979" s="272"/>
      <c r="J979" s="272"/>
      <c r="K979" s="272"/>
      <c r="L979" s="272"/>
      <c r="M979" s="272"/>
      <c r="N979" s="272"/>
      <c r="O979" s="272"/>
      <c r="P979" s="272"/>
      <c r="Q979" s="272"/>
      <c r="R979" s="272"/>
      <c r="S979" s="272"/>
      <c r="T979" s="272"/>
      <c r="U979" s="272"/>
      <c r="V979" s="272"/>
      <c r="W979" s="272"/>
      <c r="X979" s="272"/>
      <c r="Y979" s="272"/>
      <c r="Z979" s="272"/>
      <c r="AA979" s="272"/>
      <c r="AB979" s="272"/>
      <c r="AC979" s="272"/>
      <c r="AD979" s="272"/>
      <c r="AE979" s="272"/>
      <c r="AF979" s="272"/>
      <c r="AG979" s="272"/>
      <c r="AH979" s="272"/>
      <c r="AI979" s="272"/>
      <c r="AJ979" s="272"/>
      <c r="AK979" s="272"/>
      <c r="AL979" s="272"/>
      <c r="AM979" s="272"/>
      <c r="AN979" s="272"/>
      <c r="AO979" s="272"/>
      <c r="AP979" s="272"/>
      <c r="AQ979" s="272"/>
      <c r="AR979" s="272"/>
    </row>
    <row r="980" spans="1:44">
      <c r="A980" s="370"/>
      <c r="B980" s="368"/>
      <c r="C980" s="272"/>
      <c r="D980" s="272"/>
      <c r="E980" s="272"/>
      <c r="F980" s="272"/>
      <c r="G980" s="272"/>
      <c r="H980" s="272"/>
      <c r="I980" s="272"/>
      <c r="J980" s="272"/>
      <c r="K980" s="272"/>
      <c r="L980" s="272"/>
      <c r="M980" s="272"/>
      <c r="N980" s="272"/>
      <c r="O980" s="272"/>
      <c r="P980" s="272"/>
      <c r="Q980" s="272"/>
      <c r="R980" s="272"/>
      <c r="S980" s="272"/>
      <c r="T980" s="272"/>
      <c r="U980" s="272"/>
      <c r="V980" s="272"/>
      <c r="W980" s="272"/>
      <c r="X980" s="272"/>
      <c r="Y980" s="272"/>
      <c r="Z980" s="272"/>
      <c r="AA980" s="272"/>
      <c r="AB980" s="272"/>
      <c r="AC980" s="272"/>
      <c r="AD980" s="272"/>
      <c r="AE980" s="272"/>
      <c r="AF980" s="272"/>
      <c r="AG980" s="272"/>
      <c r="AH980" s="272"/>
      <c r="AI980" s="272"/>
      <c r="AJ980" s="272"/>
      <c r="AK980" s="272"/>
      <c r="AL980" s="272"/>
      <c r="AM980" s="272"/>
      <c r="AN980" s="272"/>
      <c r="AO980" s="272"/>
      <c r="AP980" s="272"/>
      <c r="AQ980" s="272"/>
      <c r="AR980" s="272"/>
    </row>
    <row r="981" spans="1:44">
      <c r="A981" s="370"/>
      <c r="B981" s="368"/>
      <c r="C981" s="272"/>
      <c r="D981" s="272"/>
      <c r="E981" s="272"/>
      <c r="F981" s="272"/>
      <c r="G981" s="272"/>
      <c r="H981" s="272"/>
      <c r="I981" s="272"/>
      <c r="J981" s="272"/>
      <c r="K981" s="272"/>
      <c r="L981" s="272"/>
      <c r="M981" s="272"/>
      <c r="N981" s="272"/>
      <c r="O981" s="272"/>
      <c r="P981" s="272"/>
      <c r="Q981" s="272"/>
      <c r="R981" s="272"/>
      <c r="S981" s="272"/>
      <c r="T981" s="272"/>
      <c r="U981" s="272"/>
      <c r="V981" s="272"/>
      <c r="W981" s="272"/>
      <c r="X981" s="272"/>
      <c r="Y981" s="272"/>
      <c r="Z981" s="272"/>
      <c r="AA981" s="272"/>
      <c r="AB981" s="272"/>
      <c r="AC981" s="272"/>
      <c r="AD981" s="272"/>
      <c r="AE981" s="272"/>
      <c r="AF981" s="272"/>
      <c r="AG981" s="272"/>
      <c r="AH981" s="272"/>
      <c r="AI981" s="272"/>
      <c r="AJ981" s="272"/>
      <c r="AK981" s="272"/>
      <c r="AL981" s="272"/>
      <c r="AM981" s="272"/>
      <c r="AN981" s="272"/>
      <c r="AO981" s="272"/>
      <c r="AP981" s="272"/>
      <c r="AQ981" s="272"/>
      <c r="AR981" s="272"/>
    </row>
    <row r="982" spans="1:44">
      <c r="A982" s="370"/>
      <c r="B982" s="368"/>
      <c r="C982" s="272"/>
      <c r="D982" s="272"/>
      <c r="E982" s="272"/>
      <c r="F982" s="272"/>
      <c r="G982" s="272"/>
      <c r="H982" s="272"/>
      <c r="I982" s="272"/>
      <c r="J982" s="272"/>
      <c r="K982" s="272"/>
      <c r="L982" s="272"/>
      <c r="M982" s="272"/>
      <c r="N982" s="272"/>
      <c r="O982" s="272"/>
      <c r="P982" s="272"/>
      <c r="Q982" s="272"/>
      <c r="R982" s="272"/>
      <c r="S982" s="272"/>
      <c r="T982" s="272"/>
      <c r="U982" s="272"/>
      <c r="V982" s="272"/>
      <c r="W982" s="272"/>
      <c r="X982" s="272"/>
      <c r="Y982" s="272"/>
      <c r="Z982" s="272"/>
      <c r="AA982" s="272"/>
      <c r="AB982" s="272"/>
      <c r="AC982" s="272"/>
      <c r="AD982" s="272"/>
      <c r="AE982" s="272"/>
      <c r="AF982" s="272"/>
      <c r="AG982" s="272"/>
      <c r="AH982" s="272"/>
      <c r="AI982" s="272"/>
      <c r="AJ982" s="272"/>
      <c r="AK982" s="272"/>
      <c r="AL982" s="272"/>
      <c r="AM982" s="272"/>
      <c r="AN982" s="272"/>
      <c r="AO982" s="272"/>
      <c r="AP982" s="272"/>
      <c r="AQ982" s="272"/>
      <c r="AR982" s="272"/>
    </row>
    <row r="983" spans="1:44">
      <c r="A983" s="370"/>
      <c r="B983" s="368"/>
      <c r="C983" s="272"/>
      <c r="D983" s="272"/>
      <c r="E983" s="272"/>
      <c r="F983" s="272"/>
      <c r="G983" s="272"/>
      <c r="H983" s="272"/>
      <c r="I983" s="272"/>
      <c r="J983" s="272"/>
      <c r="K983" s="272"/>
      <c r="L983" s="272"/>
      <c r="M983" s="272"/>
      <c r="N983" s="272"/>
      <c r="O983" s="272"/>
      <c r="P983" s="272"/>
      <c r="Q983" s="272"/>
      <c r="R983" s="272"/>
      <c r="S983" s="272"/>
      <c r="T983" s="272"/>
      <c r="U983" s="272"/>
      <c r="V983" s="272"/>
      <c r="W983" s="272"/>
      <c r="X983" s="272"/>
      <c r="Y983" s="272"/>
      <c r="Z983" s="272"/>
      <c r="AA983" s="272"/>
      <c r="AB983" s="272"/>
      <c r="AC983" s="272"/>
      <c r="AD983" s="272"/>
      <c r="AE983" s="272"/>
      <c r="AF983" s="272"/>
      <c r="AG983" s="272"/>
      <c r="AH983" s="272"/>
      <c r="AI983" s="272"/>
      <c r="AJ983" s="272"/>
      <c r="AK983" s="272"/>
      <c r="AL983" s="272"/>
      <c r="AM983" s="272"/>
      <c r="AN983" s="272"/>
      <c r="AO983" s="272"/>
      <c r="AP983" s="272"/>
      <c r="AQ983" s="272"/>
      <c r="AR983" s="272"/>
    </row>
    <row r="984" spans="1:44">
      <c r="A984" s="370"/>
      <c r="B984" s="368"/>
      <c r="C984" s="272"/>
      <c r="D984" s="272"/>
      <c r="E984" s="272"/>
      <c r="F984" s="272"/>
      <c r="G984" s="272"/>
      <c r="H984" s="272"/>
      <c r="I984" s="272"/>
      <c r="J984" s="272"/>
      <c r="K984" s="272"/>
      <c r="L984" s="272"/>
      <c r="M984" s="272"/>
      <c r="N984" s="272"/>
      <c r="O984" s="272"/>
      <c r="P984" s="272"/>
      <c r="Q984" s="272"/>
      <c r="R984" s="272"/>
      <c r="S984" s="272"/>
      <c r="T984" s="272"/>
      <c r="U984" s="272"/>
      <c r="V984" s="272"/>
      <c r="W984" s="272"/>
      <c r="X984" s="272"/>
      <c r="Y984" s="272"/>
      <c r="Z984" s="272"/>
      <c r="AA984" s="272"/>
      <c r="AB984" s="272"/>
      <c r="AC984" s="272"/>
      <c r="AD984" s="272"/>
      <c r="AE984" s="272"/>
      <c r="AF984" s="272"/>
      <c r="AG984" s="272"/>
      <c r="AH984" s="272"/>
      <c r="AI984" s="272"/>
      <c r="AJ984" s="272"/>
      <c r="AK984" s="272"/>
      <c r="AL984" s="272"/>
      <c r="AM984" s="272"/>
      <c r="AN984" s="272"/>
      <c r="AO984" s="272"/>
      <c r="AP984" s="272"/>
      <c r="AQ984" s="272"/>
      <c r="AR984" s="272"/>
    </row>
    <row r="985" spans="1:44">
      <c r="A985" s="370"/>
      <c r="B985" s="368"/>
      <c r="C985" s="272"/>
      <c r="D985" s="272"/>
      <c r="E985" s="272"/>
      <c r="F985" s="272"/>
      <c r="G985" s="272"/>
      <c r="H985" s="272"/>
      <c r="I985" s="272"/>
      <c r="J985" s="272"/>
      <c r="K985" s="272"/>
      <c r="L985" s="272"/>
      <c r="M985" s="272"/>
      <c r="N985" s="272"/>
      <c r="O985" s="272"/>
      <c r="P985" s="272"/>
      <c r="Q985" s="272"/>
      <c r="R985" s="272"/>
      <c r="S985" s="272"/>
      <c r="T985" s="272"/>
      <c r="U985" s="272"/>
      <c r="V985" s="272"/>
      <c r="W985" s="272"/>
      <c r="X985" s="272"/>
      <c r="Y985" s="272"/>
      <c r="Z985" s="272"/>
      <c r="AA985" s="272"/>
      <c r="AB985" s="272"/>
      <c r="AC985" s="272"/>
      <c r="AD985" s="272"/>
      <c r="AE985" s="272"/>
      <c r="AF985" s="272"/>
      <c r="AG985" s="272"/>
      <c r="AH985" s="272"/>
      <c r="AI985" s="272"/>
      <c r="AJ985" s="272"/>
      <c r="AK985" s="272"/>
      <c r="AL985" s="272"/>
      <c r="AM985" s="272"/>
      <c r="AN985" s="272"/>
      <c r="AO985" s="272"/>
      <c r="AP985" s="272"/>
      <c r="AQ985" s="272"/>
      <c r="AR985" s="272"/>
    </row>
    <row r="986" spans="1:44">
      <c r="A986" s="370"/>
      <c r="B986" s="368"/>
      <c r="C986" s="272"/>
      <c r="D986" s="272"/>
      <c r="E986" s="272"/>
      <c r="F986" s="272"/>
      <c r="G986" s="272"/>
      <c r="H986" s="272"/>
      <c r="I986" s="272"/>
      <c r="J986" s="272"/>
      <c r="K986" s="272"/>
      <c r="L986" s="272"/>
      <c r="M986" s="272"/>
      <c r="N986" s="272"/>
      <c r="O986" s="272"/>
      <c r="P986" s="272"/>
      <c r="Q986" s="272"/>
      <c r="R986" s="272"/>
      <c r="S986" s="272"/>
      <c r="T986" s="272"/>
      <c r="U986" s="272"/>
      <c r="V986" s="272"/>
      <c r="W986" s="272"/>
      <c r="X986" s="272"/>
      <c r="Y986" s="272"/>
      <c r="Z986" s="272"/>
      <c r="AA986" s="272"/>
      <c r="AB986" s="272"/>
      <c r="AC986" s="272"/>
      <c r="AD986" s="272"/>
      <c r="AE986" s="272"/>
      <c r="AF986" s="272"/>
      <c r="AG986" s="272"/>
      <c r="AH986" s="272"/>
      <c r="AI986" s="272"/>
      <c r="AJ986" s="272"/>
      <c r="AK986" s="272"/>
      <c r="AL986" s="272"/>
      <c r="AM986" s="272"/>
      <c r="AN986" s="272"/>
      <c r="AO986" s="272"/>
      <c r="AP986" s="272"/>
      <c r="AQ986" s="272"/>
      <c r="AR986" s="272"/>
    </row>
    <row r="987" spans="1:44">
      <c r="A987" s="370"/>
      <c r="B987" s="368"/>
      <c r="C987" s="272"/>
      <c r="D987" s="272"/>
      <c r="E987" s="272"/>
      <c r="F987" s="272"/>
      <c r="G987" s="272"/>
      <c r="H987" s="272"/>
      <c r="I987" s="272"/>
      <c r="J987" s="272"/>
      <c r="K987" s="272"/>
      <c r="L987" s="272"/>
      <c r="M987" s="272"/>
      <c r="N987" s="272"/>
      <c r="O987" s="272"/>
      <c r="P987" s="272"/>
      <c r="Q987" s="272"/>
      <c r="R987" s="272"/>
      <c r="S987" s="272"/>
      <c r="T987" s="272"/>
      <c r="U987" s="272"/>
      <c r="V987" s="272"/>
      <c r="W987" s="272"/>
      <c r="X987" s="272"/>
      <c r="Y987" s="272"/>
      <c r="Z987" s="272"/>
      <c r="AA987" s="272"/>
      <c r="AB987" s="272"/>
      <c r="AC987" s="272"/>
      <c r="AD987" s="272"/>
      <c r="AE987" s="272"/>
      <c r="AF987" s="272"/>
      <c r="AG987" s="272"/>
      <c r="AH987" s="272"/>
      <c r="AI987" s="272"/>
      <c r="AJ987" s="272"/>
      <c r="AK987" s="272"/>
      <c r="AL987" s="272"/>
      <c r="AM987" s="272"/>
      <c r="AN987" s="272"/>
      <c r="AO987" s="272"/>
      <c r="AP987" s="272"/>
      <c r="AQ987" s="272"/>
      <c r="AR987" s="272"/>
    </row>
    <row r="988" spans="1:44">
      <c r="A988" s="370"/>
      <c r="B988" s="368"/>
      <c r="C988" s="272"/>
      <c r="D988" s="272"/>
      <c r="E988" s="272"/>
      <c r="F988" s="272"/>
      <c r="G988" s="272"/>
      <c r="H988" s="272"/>
      <c r="I988" s="272"/>
      <c r="J988" s="272"/>
      <c r="K988" s="272"/>
      <c r="L988" s="272"/>
      <c r="M988" s="272"/>
      <c r="N988" s="272"/>
      <c r="O988" s="272"/>
      <c r="P988" s="272"/>
      <c r="Q988" s="272"/>
      <c r="R988" s="272"/>
      <c r="S988" s="272"/>
      <c r="T988" s="272"/>
      <c r="U988" s="272"/>
      <c r="V988" s="272"/>
      <c r="W988" s="272"/>
      <c r="X988" s="272"/>
      <c r="Y988" s="272"/>
      <c r="Z988" s="272"/>
      <c r="AA988" s="272"/>
      <c r="AB988" s="272"/>
      <c r="AC988" s="272"/>
      <c r="AD988" s="272"/>
      <c r="AE988" s="272"/>
      <c r="AF988" s="272"/>
      <c r="AG988" s="272"/>
      <c r="AH988" s="272"/>
      <c r="AI988" s="272"/>
      <c r="AJ988" s="272"/>
      <c r="AK988" s="272"/>
      <c r="AL988" s="272"/>
      <c r="AM988" s="272"/>
      <c r="AN988" s="272"/>
      <c r="AO988" s="272"/>
      <c r="AP988" s="272"/>
      <c r="AQ988" s="272"/>
      <c r="AR988" s="272"/>
    </row>
    <row r="989" spans="1:44">
      <c r="A989" s="370"/>
      <c r="B989" s="368"/>
      <c r="C989" s="272"/>
      <c r="D989" s="272"/>
      <c r="E989" s="272"/>
      <c r="F989" s="272"/>
      <c r="G989" s="272"/>
      <c r="H989" s="272"/>
      <c r="I989" s="272"/>
      <c r="J989" s="272"/>
      <c r="K989" s="272"/>
      <c r="L989" s="272"/>
      <c r="M989" s="272"/>
      <c r="N989" s="272"/>
      <c r="O989" s="272"/>
      <c r="P989" s="272"/>
      <c r="Q989" s="272"/>
      <c r="R989" s="272"/>
      <c r="S989" s="272"/>
      <c r="T989" s="272"/>
      <c r="U989" s="272"/>
      <c r="V989" s="272"/>
      <c r="W989" s="272"/>
      <c r="X989" s="272"/>
      <c r="Y989" s="272"/>
      <c r="Z989" s="272"/>
      <c r="AA989" s="272"/>
      <c r="AB989" s="272"/>
      <c r="AC989" s="272"/>
      <c r="AD989" s="272"/>
      <c r="AE989" s="272"/>
      <c r="AF989" s="272"/>
      <c r="AG989" s="272"/>
      <c r="AH989" s="272"/>
      <c r="AI989" s="272"/>
      <c r="AJ989" s="272"/>
      <c r="AK989" s="272"/>
      <c r="AL989" s="272"/>
      <c r="AM989" s="272"/>
      <c r="AN989" s="272"/>
      <c r="AO989" s="272"/>
      <c r="AP989" s="272"/>
      <c r="AQ989" s="272"/>
      <c r="AR989" s="272"/>
    </row>
    <row r="990" spans="1:44">
      <c r="A990" s="370"/>
      <c r="B990" s="368"/>
      <c r="C990" s="272"/>
      <c r="D990" s="272"/>
      <c r="E990" s="272"/>
      <c r="F990" s="272"/>
      <c r="G990" s="272"/>
      <c r="H990" s="272"/>
      <c r="I990" s="272"/>
      <c r="J990" s="272"/>
      <c r="K990" s="272"/>
      <c r="L990" s="272"/>
      <c r="M990" s="272"/>
      <c r="N990" s="272"/>
      <c r="O990" s="272"/>
      <c r="P990" s="272"/>
      <c r="Q990" s="272"/>
      <c r="R990" s="272"/>
      <c r="S990" s="272"/>
      <c r="T990" s="272"/>
      <c r="U990" s="272"/>
      <c r="V990" s="272"/>
      <c r="W990" s="272"/>
      <c r="X990" s="272"/>
      <c r="Y990" s="272"/>
      <c r="Z990" s="272"/>
      <c r="AA990" s="272"/>
      <c r="AB990" s="272"/>
      <c r="AC990" s="272"/>
      <c r="AD990" s="272"/>
      <c r="AE990" s="272"/>
      <c r="AF990" s="272"/>
      <c r="AG990" s="272"/>
      <c r="AH990" s="272"/>
      <c r="AI990" s="272"/>
      <c r="AJ990" s="272"/>
      <c r="AK990" s="272"/>
      <c r="AL990" s="272"/>
      <c r="AM990" s="272"/>
      <c r="AN990" s="272"/>
      <c r="AO990" s="272"/>
      <c r="AP990" s="272"/>
      <c r="AQ990" s="272"/>
      <c r="AR990" s="272"/>
    </row>
    <row r="991" spans="1:44">
      <c r="A991" s="370"/>
      <c r="B991" s="368"/>
      <c r="C991" s="272"/>
      <c r="D991" s="272"/>
      <c r="E991" s="272"/>
      <c r="F991" s="272"/>
      <c r="G991" s="272"/>
      <c r="H991" s="272"/>
      <c r="I991" s="272"/>
      <c r="J991" s="272"/>
      <c r="K991" s="272"/>
      <c r="L991" s="272"/>
      <c r="M991" s="272"/>
      <c r="N991" s="272"/>
      <c r="O991" s="272"/>
      <c r="P991" s="272"/>
      <c r="Q991" s="272"/>
      <c r="R991" s="272"/>
      <c r="S991" s="272"/>
      <c r="T991" s="272"/>
      <c r="U991" s="272"/>
      <c r="V991" s="272"/>
      <c r="W991" s="272"/>
      <c r="X991" s="272"/>
      <c r="Y991" s="272"/>
      <c r="Z991" s="272"/>
      <c r="AA991" s="272"/>
      <c r="AB991" s="272"/>
      <c r="AC991" s="272"/>
      <c r="AD991" s="272"/>
      <c r="AE991" s="272"/>
      <c r="AF991" s="272"/>
      <c r="AG991" s="272"/>
      <c r="AH991" s="272"/>
      <c r="AI991" s="272"/>
      <c r="AJ991" s="272"/>
      <c r="AK991" s="272"/>
      <c r="AL991" s="272"/>
      <c r="AM991" s="272"/>
      <c r="AN991" s="272"/>
      <c r="AO991" s="272"/>
      <c r="AP991" s="272"/>
      <c r="AQ991" s="272"/>
      <c r="AR991" s="272"/>
    </row>
    <row r="992" spans="1:44">
      <c r="A992" s="370"/>
      <c r="B992" s="368"/>
      <c r="C992" s="272"/>
      <c r="D992" s="272"/>
      <c r="E992" s="272"/>
      <c r="F992" s="272"/>
      <c r="G992" s="272"/>
      <c r="H992" s="272"/>
      <c r="I992" s="272"/>
      <c r="J992" s="272"/>
      <c r="K992" s="272"/>
      <c r="L992" s="272"/>
      <c r="M992" s="272"/>
      <c r="N992" s="272"/>
      <c r="O992" s="272"/>
      <c r="P992" s="272"/>
      <c r="Q992" s="272"/>
      <c r="R992" s="272"/>
      <c r="S992" s="272"/>
      <c r="T992" s="272"/>
      <c r="U992" s="272"/>
      <c r="V992" s="272"/>
      <c r="W992" s="272"/>
      <c r="X992" s="272"/>
      <c r="Y992" s="272"/>
      <c r="Z992" s="272"/>
      <c r="AA992" s="272"/>
      <c r="AB992" s="272"/>
      <c r="AC992" s="272"/>
      <c r="AD992" s="272"/>
      <c r="AE992" s="272"/>
      <c r="AF992" s="272"/>
      <c r="AG992" s="272"/>
      <c r="AH992" s="272"/>
      <c r="AI992" s="272"/>
      <c r="AJ992" s="272"/>
      <c r="AK992" s="272"/>
      <c r="AL992" s="272"/>
      <c r="AM992" s="272"/>
      <c r="AN992" s="272"/>
      <c r="AO992" s="272"/>
      <c r="AP992" s="272"/>
      <c r="AQ992" s="272"/>
      <c r="AR992" s="272"/>
    </row>
    <row r="993" spans="1:44">
      <c r="A993" s="370"/>
      <c r="B993" s="368"/>
      <c r="C993" s="272"/>
      <c r="D993" s="272"/>
      <c r="E993" s="272"/>
      <c r="F993" s="272"/>
      <c r="G993" s="272"/>
      <c r="H993" s="272"/>
      <c r="I993" s="272"/>
      <c r="J993" s="272"/>
      <c r="K993" s="272"/>
      <c r="L993" s="272"/>
      <c r="M993" s="272"/>
      <c r="N993" s="272"/>
      <c r="O993" s="272"/>
      <c r="P993" s="272"/>
      <c r="Q993" s="272"/>
      <c r="R993" s="272"/>
      <c r="S993" s="272"/>
      <c r="T993" s="272"/>
      <c r="U993" s="272"/>
      <c r="V993" s="272"/>
      <c r="W993" s="272"/>
      <c r="X993" s="272"/>
      <c r="Y993" s="272"/>
      <c r="Z993" s="272"/>
      <c r="AA993" s="272"/>
      <c r="AB993" s="272"/>
      <c r="AC993" s="272"/>
      <c r="AD993" s="272"/>
      <c r="AE993" s="272"/>
      <c r="AF993" s="272"/>
      <c r="AG993" s="272"/>
      <c r="AH993" s="272"/>
      <c r="AI993" s="272"/>
      <c r="AJ993" s="272"/>
      <c r="AK993" s="272"/>
      <c r="AL993" s="272"/>
      <c r="AM993" s="272"/>
      <c r="AN993" s="272"/>
      <c r="AO993" s="272"/>
      <c r="AP993" s="272"/>
      <c r="AQ993" s="272"/>
      <c r="AR993" s="272"/>
    </row>
    <row r="994" spans="1:44">
      <c r="A994" s="370"/>
      <c r="B994" s="368"/>
      <c r="C994" s="272"/>
      <c r="D994" s="272"/>
      <c r="E994" s="272"/>
      <c r="F994" s="272"/>
      <c r="G994" s="272"/>
      <c r="H994" s="272"/>
      <c r="I994" s="272"/>
      <c r="J994" s="272"/>
      <c r="K994" s="272"/>
      <c r="L994" s="272"/>
      <c r="M994" s="272"/>
      <c r="N994" s="272"/>
      <c r="O994" s="272"/>
      <c r="P994" s="272"/>
      <c r="Q994" s="272"/>
      <c r="R994" s="272"/>
      <c r="S994" s="272"/>
      <c r="T994" s="272"/>
      <c r="U994" s="272"/>
      <c r="V994" s="272"/>
      <c r="W994" s="272"/>
      <c r="X994" s="272"/>
      <c r="Y994" s="272"/>
      <c r="Z994" s="272"/>
      <c r="AA994" s="272"/>
      <c r="AB994" s="272"/>
      <c r="AC994" s="272"/>
      <c r="AD994" s="272"/>
      <c r="AE994" s="272"/>
      <c r="AF994" s="272"/>
      <c r="AG994" s="272"/>
      <c r="AH994" s="272"/>
      <c r="AI994" s="272"/>
      <c r="AJ994" s="272"/>
      <c r="AK994" s="272"/>
      <c r="AL994" s="272"/>
      <c r="AM994" s="272"/>
      <c r="AN994" s="272"/>
      <c r="AO994" s="272"/>
      <c r="AP994" s="272"/>
      <c r="AQ994" s="272"/>
      <c r="AR994" s="272"/>
    </row>
    <row r="995" spans="1:44">
      <c r="A995" s="370"/>
      <c r="B995" s="368"/>
      <c r="C995" s="272"/>
      <c r="D995" s="272"/>
      <c r="E995" s="272"/>
      <c r="F995" s="272"/>
      <c r="G995" s="272"/>
      <c r="H995" s="272"/>
      <c r="I995" s="272"/>
      <c r="J995" s="272"/>
      <c r="K995" s="272"/>
      <c r="L995" s="272"/>
      <c r="M995" s="272"/>
      <c r="N995" s="272"/>
      <c r="O995" s="272"/>
      <c r="P995" s="272"/>
      <c r="Q995" s="272"/>
      <c r="R995" s="272"/>
      <c r="S995" s="272"/>
      <c r="T995" s="272"/>
      <c r="U995" s="272"/>
      <c r="V995" s="272"/>
      <c r="W995" s="272"/>
      <c r="X995" s="272"/>
      <c r="Y995" s="272"/>
      <c r="Z995" s="272"/>
      <c r="AA995" s="272"/>
      <c r="AB995" s="272"/>
      <c r="AC995" s="272"/>
      <c r="AD995" s="272"/>
      <c r="AE995" s="272"/>
      <c r="AF995" s="272"/>
      <c r="AG995" s="272"/>
      <c r="AH995" s="272"/>
      <c r="AI995" s="272"/>
      <c r="AJ995" s="272"/>
      <c r="AK995" s="272"/>
      <c r="AL995" s="272"/>
      <c r="AM995" s="272"/>
      <c r="AN995" s="272"/>
      <c r="AO995" s="272"/>
      <c r="AP995" s="272"/>
      <c r="AQ995" s="272"/>
      <c r="AR995" s="272"/>
    </row>
    <row r="996" spans="1:44">
      <c r="A996" s="370"/>
      <c r="B996" s="368"/>
      <c r="C996" s="272"/>
      <c r="D996" s="272"/>
      <c r="E996" s="272"/>
      <c r="F996" s="272"/>
      <c r="G996" s="272"/>
      <c r="H996" s="272"/>
      <c r="I996" s="272"/>
      <c r="J996" s="272"/>
      <c r="K996" s="272"/>
      <c r="L996" s="272"/>
      <c r="M996" s="272"/>
      <c r="N996" s="272"/>
      <c r="O996" s="272"/>
      <c r="P996" s="272"/>
      <c r="Q996" s="272"/>
      <c r="R996" s="272"/>
      <c r="S996" s="272"/>
      <c r="T996" s="272"/>
      <c r="U996" s="272"/>
      <c r="V996" s="272"/>
      <c r="W996" s="272"/>
      <c r="X996" s="272"/>
      <c r="Y996" s="272"/>
      <c r="Z996" s="272"/>
      <c r="AA996" s="272"/>
      <c r="AB996" s="272"/>
      <c r="AC996" s="272"/>
      <c r="AD996" s="272"/>
      <c r="AE996" s="272"/>
      <c r="AF996" s="272"/>
      <c r="AG996" s="272"/>
      <c r="AH996" s="272"/>
      <c r="AI996" s="272"/>
      <c r="AJ996" s="272"/>
      <c r="AK996" s="272"/>
      <c r="AL996" s="272"/>
      <c r="AM996" s="272"/>
      <c r="AN996" s="272"/>
      <c r="AO996" s="272"/>
      <c r="AP996" s="272"/>
      <c r="AQ996" s="272"/>
      <c r="AR996" s="272"/>
    </row>
    <row r="997" spans="1:44">
      <c r="A997" s="370"/>
      <c r="B997" s="368"/>
      <c r="C997" s="272"/>
      <c r="D997" s="272"/>
      <c r="E997" s="272"/>
      <c r="F997" s="272"/>
      <c r="G997" s="272"/>
      <c r="H997" s="272"/>
      <c r="I997" s="272"/>
      <c r="J997" s="272"/>
      <c r="K997" s="272"/>
      <c r="L997" s="272"/>
      <c r="M997" s="272"/>
      <c r="N997" s="272"/>
      <c r="O997" s="272"/>
      <c r="P997" s="272"/>
      <c r="Q997" s="272"/>
      <c r="R997" s="272"/>
      <c r="S997" s="272"/>
      <c r="T997" s="272"/>
      <c r="U997" s="272"/>
      <c r="V997" s="272"/>
      <c r="W997" s="272"/>
      <c r="X997" s="272"/>
      <c r="Y997" s="272"/>
      <c r="Z997" s="272"/>
      <c r="AA997" s="272"/>
      <c r="AB997" s="272"/>
      <c r="AC997" s="272"/>
      <c r="AD997" s="272"/>
      <c r="AE997" s="272"/>
      <c r="AF997" s="272"/>
      <c r="AG997" s="272"/>
      <c r="AH997" s="272"/>
      <c r="AI997" s="272"/>
      <c r="AJ997" s="272"/>
      <c r="AK997" s="272"/>
      <c r="AL997" s="272"/>
      <c r="AM997" s="272"/>
      <c r="AN997" s="272"/>
      <c r="AO997" s="272"/>
      <c r="AP997" s="272"/>
      <c r="AQ997" s="272"/>
      <c r="AR997" s="272"/>
    </row>
    <row r="998" spans="1:44">
      <c r="A998" s="370"/>
      <c r="B998" s="368"/>
      <c r="C998" s="272"/>
      <c r="D998" s="272"/>
      <c r="E998" s="272"/>
      <c r="F998" s="272"/>
      <c r="G998" s="272"/>
      <c r="H998" s="272"/>
      <c r="I998" s="272"/>
      <c r="J998" s="272"/>
      <c r="K998" s="272"/>
      <c r="L998" s="272"/>
      <c r="M998" s="272"/>
      <c r="N998" s="272"/>
      <c r="O998" s="272"/>
      <c r="P998" s="272"/>
      <c r="Q998" s="272"/>
      <c r="R998" s="272"/>
      <c r="S998" s="272"/>
      <c r="T998" s="272"/>
      <c r="U998" s="272"/>
      <c r="V998" s="272"/>
      <c r="W998" s="272"/>
      <c r="X998" s="272"/>
      <c r="Y998" s="272"/>
      <c r="Z998" s="272"/>
      <c r="AA998" s="272"/>
      <c r="AB998" s="272"/>
      <c r="AC998" s="272"/>
      <c r="AD998" s="272"/>
      <c r="AE998" s="272"/>
      <c r="AF998" s="272"/>
      <c r="AG998" s="272"/>
      <c r="AH998" s="272"/>
      <c r="AI998" s="272"/>
      <c r="AJ998" s="272"/>
      <c r="AK998" s="272"/>
      <c r="AL998" s="272"/>
      <c r="AM998" s="272"/>
      <c r="AN998" s="272"/>
      <c r="AO998" s="272"/>
      <c r="AP998" s="272"/>
      <c r="AQ998" s="272"/>
      <c r="AR998" s="272"/>
    </row>
    <row r="999" spans="1:44">
      <c r="A999" s="370"/>
      <c r="B999" s="368"/>
      <c r="C999" s="272"/>
      <c r="D999" s="272"/>
      <c r="E999" s="272"/>
      <c r="F999" s="272"/>
      <c r="G999" s="272"/>
      <c r="H999" s="272"/>
      <c r="I999" s="272"/>
      <c r="J999" s="272"/>
      <c r="K999" s="272"/>
      <c r="L999" s="272"/>
      <c r="M999" s="272"/>
      <c r="N999" s="272"/>
      <c r="O999" s="272"/>
      <c r="P999" s="272"/>
      <c r="Q999" s="272"/>
      <c r="R999" s="272"/>
      <c r="S999" s="272"/>
      <c r="T999" s="272"/>
      <c r="U999" s="272"/>
      <c r="V999" s="272"/>
      <c r="W999" s="272"/>
      <c r="X999" s="272"/>
      <c r="Y999" s="272"/>
      <c r="Z999" s="272"/>
      <c r="AA999" s="272"/>
      <c r="AB999" s="272"/>
      <c r="AC999" s="272"/>
      <c r="AD999" s="272"/>
      <c r="AE999" s="272"/>
      <c r="AF999" s="272"/>
      <c r="AG999" s="272"/>
      <c r="AH999" s="272"/>
      <c r="AI999" s="272"/>
      <c r="AJ999" s="272"/>
      <c r="AK999" s="272"/>
      <c r="AL999" s="272"/>
      <c r="AM999" s="272"/>
      <c r="AN999" s="272"/>
      <c r="AO999" s="272"/>
      <c r="AP999" s="272"/>
      <c r="AQ999" s="272"/>
      <c r="AR999" s="272"/>
    </row>
    <row r="1000" spans="1:44">
      <c r="A1000" s="370"/>
      <c r="B1000" s="368"/>
      <c r="C1000" s="272"/>
      <c r="D1000" s="272"/>
      <c r="E1000" s="272"/>
      <c r="F1000" s="272"/>
      <c r="G1000" s="272"/>
      <c r="H1000" s="272"/>
      <c r="I1000" s="272"/>
      <c r="J1000" s="272"/>
      <c r="K1000" s="272"/>
      <c r="L1000" s="272"/>
      <c r="M1000" s="272"/>
      <c r="N1000" s="272"/>
      <c r="O1000" s="272"/>
      <c r="P1000" s="272"/>
      <c r="Q1000" s="272"/>
      <c r="R1000" s="272"/>
      <c r="S1000" s="272"/>
      <c r="T1000" s="272"/>
      <c r="U1000" s="272"/>
      <c r="V1000" s="272"/>
      <c r="W1000" s="272"/>
      <c r="X1000" s="272"/>
      <c r="Y1000" s="272"/>
      <c r="Z1000" s="272"/>
      <c r="AA1000" s="272"/>
      <c r="AB1000" s="272"/>
      <c r="AC1000" s="272"/>
      <c r="AD1000" s="272"/>
      <c r="AE1000" s="272"/>
      <c r="AF1000" s="272"/>
      <c r="AG1000" s="272"/>
      <c r="AH1000" s="272"/>
      <c r="AI1000" s="272"/>
      <c r="AJ1000" s="272"/>
      <c r="AK1000" s="272"/>
      <c r="AL1000" s="272"/>
      <c r="AM1000" s="272"/>
      <c r="AN1000" s="272"/>
      <c r="AO1000" s="272"/>
      <c r="AP1000" s="272"/>
      <c r="AQ1000" s="272"/>
      <c r="AR1000" s="272"/>
    </row>
    <row r="1001" spans="1:44">
      <c r="A1001" s="370"/>
      <c r="B1001" s="368"/>
      <c r="C1001" s="272"/>
      <c r="D1001" s="272"/>
      <c r="E1001" s="272"/>
      <c r="F1001" s="272"/>
      <c r="G1001" s="272"/>
      <c r="H1001" s="272"/>
      <c r="I1001" s="272"/>
      <c r="J1001" s="272"/>
      <c r="K1001" s="272"/>
      <c r="L1001" s="272"/>
      <c r="M1001" s="272"/>
      <c r="N1001" s="272"/>
      <c r="O1001" s="272"/>
      <c r="P1001" s="272"/>
      <c r="Q1001" s="272"/>
      <c r="R1001" s="272"/>
      <c r="S1001" s="272"/>
      <c r="T1001" s="272"/>
      <c r="U1001" s="272"/>
      <c r="V1001" s="272"/>
      <c r="W1001" s="272"/>
      <c r="X1001" s="272"/>
      <c r="Y1001" s="272"/>
      <c r="Z1001" s="272"/>
      <c r="AA1001" s="272"/>
      <c r="AB1001" s="272"/>
      <c r="AC1001" s="272"/>
      <c r="AD1001" s="272"/>
      <c r="AE1001" s="272"/>
      <c r="AF1001" s="272"/>
      <c r="AG1001" s="272"/>
      <c r="AH1001" s="272"/>
      <c r="AI1001" s="272"/>
      <c r="AJ1001" s="272"/>
      <c r="AK1001" s="272"/>
      <c r="AL1001" s="272"/>
      <c r="AM1001" s="272"/>
      <c r="AN1001" s="272"/>
      <c r="AO1001" s="272"/>
      <c r="AP1001" s="272"/>
      <c r="AQ1001" s="272"/>
      <c r="AR1001" s="272"/>
    </row>
    <row r="1002" spans="1:44">
      <c r="A1002" s="370"/>
      <c r="B1002" s="368"/>
      <c r="C1002" s="272"/>
      <c r="D1002" s="272"/>
      <c r="E1002" s="272"/>
      <c r="F1002" s="272"/>
      <c r="G1002" s="272"/>
      <c r="H1002" s="272"/>
      <c r="I1002" s="272"/>
      <c r="J1002" s="272"/>
      <c r="K1002" s="272"/>
      <c r="L1002" s="272"/>
      <c r="M1002" s="272"/>
      <c r="N1002" s="272"/>
      <c r="O1002" s="272"/>
      <c r="P1002" s="272"/>
      <c r="Q1002" s="272"/>
      <c r="R1002" s="272"/>
      <c r="S1002" s="272"/>
      <c r="T1002" s="272"/>
      <c r="U1002" s="272"/>
      <c r="V1002" s="272"/>
      <c r="W1002" s="272"/>
      <c r="X1002" s="272"/>
      <c r="Y1002" s="272"/>
      <c r="Z1002" s="272"/>
      <c r="AA1002" s="272"/>
      <c r="AB1002" s="272"/>
      <c r="AC1002" s="272"/>
      <c r="AD1002" s="272"/>
      <c r="AE1002" s="272"/>
      <c r="AF1002" s="272"/>
      <c r="AG1002" s="272"/>
      <c r="AH1002" s="272"/>
      <c r="AI1002" s="272"/>
      <c r="AJ1002" s="272"/>
      <c r="AK1002" s="272"/>
      <c r="AL1002" s="272"/>
      <c r="AM1002" s="272"/>
      <c r="AN1002" s="272"/>
      <c r="AO1002" s="272"/>
      <c r="AP1002" s="272"/>
      <c r="AQ1002" s="272"/>
      <c r="AR1002" s="272"/>
    </row>
    <row r="1003" spans="1:44">
      <c r="A1003" s="370"/>
      <c r="B1003" s="368"/>
      <c r="C1003" s="272"/>
      <c r="D1003" s="272"/>
      <c r="E1003" s="272"/>
      <c r="F1003" s="272"/>
      <c r="G1003" s="272"/>
      <c r="H1003" s="272"/>
      <c r="I1003" s="272"/>
      <c r="J1003" s="272"/>
      <c r="K1003" s="272"/>
      <c r="L1003" s="272"/>
      <c r="M1003" s="272"/>
      <c r="N1003" s="272"/>
      <c r="O1003" s="272"/>
      <c r="P1003" s="272"/>
      <c r="Q1003" s="272"/>
      <c r="R1003" s="272"/>
      <c r="S1003" s="272"/>
      <c r="T1003" s="272"/>
      <c r="U1003" s="272"/>
      <c r="V1003" s="272"/>
      <c r="W1003" s="272"/>
      <c r="X1003" s="272"/>
      <c r="Y1003" s="272"/>
      <c r="Z1003" s="272"/>
      <c r="AA1003" s="272"/>
      <c r="AB1003" s="272"/>
      <c r="AC1003" s="272"/>
      <c r="AD1003" s="272"/>
      <c r="AE1003" s="272"/>
      <c r="AF1003" s="272"/>
      <c r="AG1003" s="272"/>
      <c r="AH1003" s="272"/>
      <c r="AI1003" s="272"/>
      <c r="AJ1003" s="272"/>
      <c r="AK1003" s="272"/>
      <c r="AL1003" s="272"/>
      <c r="AM1003" s="272"/>
      <c r="AN1003" s="272"/>
      <c r="AO1003" s="272"/>
      <c r="AP1003" s="272"/>
      <c r="AQ1003" s="272"/>
      <c r="AR1003" s="272"/>
    </row>
    <row r="1004" spans="1:44">
      <c r="A1004" s="370"/>
      <c r="B1004" s="368"/>
      <c r="C1004" s="272"/>
      <c r="D1004" s="272"/>
      <c r="E1004" s="272"/>
      <c r="F1004" s="272"/>
      <c r="G1004" s="272"/>
      <c r="H1004" s="272"/>
      <c r="I1004" s="272"/>
      <c r="J1004" s="272"/>
      <c r="K1004" s="272"/>
      <c r="L1004" s="272"/>
      <c r="M1004" s="272"/>
      <c r="N1004" s="272"/>
      <c r="O1004" s="272"/>
      <c r="P1004" s="272"/>
      <c r="Q1004" s="272"/>
      <c r="R1004" s="272"/>
      <c r="S1004" s="272"/>
      <c r="T1004" s="272"/>
      <c r="U1004" s="272"/>
      <c r="V1004" s="272"/>
      <c r="W1004" s="272"/>
      <c r="X1004" s="272"/>
      <c r="Y1004" s="272"/>
      <c r="Z1004" s="272"/>
      <c r="AA1004" s="272"/>
      <c r="AB1004" s="272"/>
      <c r="AC1004" s="272"/>
      <c r="AD1004" s="272"/>
      <c r="AE1004" s="272"/>
      <c r="AF1004" s="272"/>
      <c r="AG1004" s="272"/>
      <c r="AH1004" s="272"/>
      <c r="AI1004" s="272"/>
      <c r="AJ1004" s="272"/>
      <c r="AK1004" s="272"/>
      <c r="AL1004" s="272"/>
      <c r="AM1004" s="272"/>
      <c r="AN1004" s="272"/>
      <c r="AO1004" s="272"/>
      <c r="AP1004" s="272"/>
      <c r="AQ1004" s="272"/>
      <c r="AR1004" s="272"/>
    </row>
    <row r="1005" spans="1:44">
      <c r="A1005" s="370"/>
      <c r="B1005" s="368"/>
      <c r="C1005" s="272"/>
      <c r="D1005" s="272"/>
      <c r="E1005" s="272"/>
      <c r="F1005" s="272"/>
      <c r="G1005" s="272"/>
      <c r="H1005" s="272"/>
      <c r="I1005" s="272"/>
      <c r="J1005" s="272"/>
      <c r="K1005" s="272"/>
      <c r="L1005" s="272"/>
      <c r="M1005" s="272"/>
      <c r="N1005" s="272"/>
      <c r="O1005" s="272"/>
      <c r="P1005" s="272"/>
      <c r="Q1005" s="272"/>
      <c r="R1005" s="272"/>
      <c r="S1005" s="272"/>
      <c r="T1005" s="272"/>
      <c r="U1005" s="272"/>
      <c r="V1005" s="272"/>
      <c r="W1005" s="272"/>
      <c r="X1005" s="272"/>
      <c r="Y1005" s="272"/>
      <c r="Z1005" s="272"/>
      <c r="AA1005" s="272"/>
      <c r="AB1005" s="272"/>
      <c r="AC1005" s="272"/>
      <c r="AD1005" s="272"/>
      <c r="AE1005" s="272"/>
      <c r="AF1005" s="272"/>
      <c r="AG1005" s="272"/>
      <c r="AH1005" s="272"/>
      <c r="AI1005" s="272"/>
      <c r="AJ1005" s="272"/>
      <c r="AK1005" s="272"/>
      <c r="AL1005" s="272"/>
      <c r="AM1005" s="272"/>
      <c r="AN1005" s="272"/>
      <c r="AO1005" s="272"/>
      <c r="AP1005" s="272"/>
      <c r="AQ1005" s="272"/>
      <c r="AR1005" s="272"/>
    </row>
    <row r="1006" spans="1:44">
      <c r="A1006" s="370"/>
      <c r="B1006" s="368"/>
      <c r="C1006" s="272"/>
      <c r="D1006" s="272"/>
      <c r="E1006" s="272"/>
      <c r="F1006" s="272"/>
      <c r="G1006" s="272"/>
      <c r="H1006" s="272"/>
      <c r="I1006" s="272"/>
      <c r="J1006" s="272"/>
      <c r="K1006" s="272"/>
      <c r="L1006" s="272"/>
      <c r="M1006" s="272"/>
      <c r="N1006" s="272"/>
      <c r="O1006" s="272"/>
      <c r="P1006" s="272"/>
      <c r="Q1006" s="272"/>
      <c r="R1006" s="272"/>
      <c r="S1006" s="272"/>
      <c r="T1006" s="272"/>
      <c r="U1006" s="272"/>
      <c r="V1006" s="272"/>
      <c r="W1006" s="272"/>
      <c r="X1006" s="272"/>
      <c r="Y1006" s="272"/>
      <c r="Z1006" s="272"/>
      <c r="AA1006" s="272"/>
      <c r="AB1006" s="272"/>
      <c r="AC1006" s="272"/>
      <c r="AD1006" s="272"/>
      <c r="AE1006" s="272"/>
      <c r="AF1006" s="272"/>
      <c r="AG1006" s="272"/>
      <c r="AH1006" s="272"/>
      <c r="AI1006" s="272"/>
      <c r="AJ1006" s="272"/>
      <c r="AK1006" s="272"/>
      <c r="AL1006" s="272"/>
      <c r="AM1006" s="272"/>
      <c r="AN1006" s="272"/>
      <c r="AO1006" s="272"/>
      <c r="AP1006" s="272"/>
      <c r="AQ1006" s="272"/>
      <c r="AR1006" s="272"/>
    </row>
    <row r="1007" spans="1:44">
      <c r="A1007" s="370"/>
      <c r="B1007" s="368"/>
      <c r="C1007" s="272"/>
      <c r="D1007" s="272"/>
      <c r="E1007" s="272"/>
      <c r="F1007" s="272"/>
      <c r="G1007" s="272"/>
      <c r="H1007" s="272"/>
      <c r="I1007" s="272"/>
      <c r="J1007" s="272"/>
      <c r="K1007" s="272"/>
      <c r="L1007" s="272"/>
      <c r="M1007" s="272"/>
      <c r="N1007" s="272"/>
      <c r="O1007" s="272"/>
      <c r="P1007" s="272"/>
      <c r="Q1007" s="272"/>
      <c r="R1007" s="272"/>
      <c r="S1007" s="272"/>
      <c r="T1007" s="272"/>
      <c r="U1007" s="272"/>
      <c r="V1007" s="272"/>
      <c r="W1007" s="272"/>
      <c r="X1007" s="272"/>
      <c r="Y1007" s="272"/>
      <c r="Z1007" s="272"/>
      <c r="AA1007" s="272"/>
      <c r="AB1007" s="272"/>
      <c r="AC1007" s="272"/>
      <c r="AD1007" s="272"/>
      <c r="AE1007" s="272"/>
      <c r="AF1007" s="272"/>
      <c r="AG1007" s="272"/>
      <c r="AH1007" s="272"/>
      <c r="AI1007" s="272"/>
      <c r="AJ1007" s="272"/>
      <c r="AK1007" s="272"/>
      <c r="AL1007" s="272"/>
      <c r="AM1007" s="272"/>
      <c r="AN1007" s="272"/>
      <c r="AO1007" s="272"/>
      <c r="AP1007" s="272"/>
      <c r="AQ1007" s="272"/>
      <c r="AR1007" s="272"/>
    </row>
    <row r="1008" spans="1:44">
      <c r="A1008" s="370"/>
      <c r="B1008" s="368"/>
      <c r="C1008" s="272"/>
      <c r="D1008" s="272"/>
      <c r="E1008" s="272"/>
      <c r="F1008" s="272"/>
      <c r="G1008" s="272"/>
      <c r="H1008" s="272"/>
      <c r="I1008" s="272"/>
      <c r="J1008" s="272"/>
      <c r="K1008" s="272"/>
      <c r="L1008" s="272"/>
      <c r="M1008" s="272"/>
      <c r="N1008" s="272"/>
      <c r="O1008" s="272"/>
      <c r="P1008" s="272"/>
      <c r="Q1008" s="272"/>
      <c r="R1008" s="272"/>
      <c r="S1008" s="272"/>
      <c r="T1008" s="272"/>
      <c r="U1008" s="272"/>
      <c r="V1008" s="272"/>
      <c r="W1008" s="272"/>
      <c r="X1008" s="272"/>
      <c r="Y1008" s="272"/>
      <c r="Z1008" s="272"/>
      <c r="AA1008" s="272"/>
      <c r="AB1008" s="272"/>
      <c r="AC1008" s="272"/>
      <c r="AD1008" s="272"/>
      <c r="AE1008" s="272"/>
      <c r="AF1008" s="272"/>
      <c r="AG1008" s="272"/>
      <c r="AH1008" s="272"/>
      <c r="AI1008" s="272"/>
      <c r="AJ1008" s="272"/>
      <c r="AK1008" s="272"/>
      <c r="AL1008" s="272"/>
      <c r="AM1008" s="272"/>
      <c r="AN1008" s="272"/>
      <c r="AO1008" s="272"/>
      <c r="AP1008" s="272"/>
      <c r="AQ1008" s="272"/>
      <c r="AR1008" s="272"/>
    </row>
    <row r="1009" spans="1:44">
      <c r="A1009" s="370"/>
      <c r="B1009" s="368"/>
      <c r="C1009" s="272"/>
      <c r="D1009" s="272"/>
      <c r="E1009" s="272"/>
      <c r="F1009" s="272"/>
      <c r="G1009" s="272"/>
      <c r="H1009" s="272"/>
      <c r="I1009" s="272"/>
      <c r="J1009" s="272"/>
      <c r="K1009" s="272"/>
      <c r="L1009" s="272"/>
      <c r="M1009" s="272"/>
      <c r="N1009" s="272"/>
      <c r="O1009" s="272"/>
      <c r="P1009" s="272"/>
      <c r="Q1009" s="272"/>
      <c r="R1009" s="272"/>
      <c r="S1009" s="272"/>
      <c r="T1009" s="272"/>
      <c r="U1009" s="272"/>
      <c r="V1009" s="272"/>
      <c r="W1009" s="272"/>
      <c r="X1009" s="272"/>
      <c r="Y1009" s="272"/>
      <c r="Z1009" s="272"/>
      <c r="AA1009" s="272"/>
      <c r="AB1009" s="272"/>
      <c r="AC1009" s="272"/>
      <c r="AD1009" s="272"/>
      <c r="AE1009" s="272"/>
      <c r="AF1009" s="272"/>
      <c r="AG1009" s="272"/>
      <c r="AH1009" s="272"/>
      <c r="AI1009" s="272"/>
      <c r="AJ1009" s="272"/>
      <c r="AK1009" s="272"/>
      <c r="AL1009" s="272"/>
      <c r="AM1009" s="272"/>
      <c r="AN1009" s="272"/>
      <c r="AO1009" s="272"/>
      <c r="AP1009" s="272"/>
      <c r="AQ1009" s="272"/>
      <c r="AR1009" s="272"/>
    </row>
    <row r="1010" spans="1:44">
      <c r="A1010" s="370"/>
      <c r="B1010" s="368"/>
      <c r="C1010" s="272"/>
      <c r="D1010" s="272"/>
      <c r="E1010" s="272"/>
      <c r="F1010" s="272"/>
      <c r="G1010" s="272"/>
      <c r="H1010" s="272"/>
      <c r="I1010" s="272"/>
      <c r="J1010" s="272"/>
      <c r="K1010" s="272"/>
      <c r="L1010" s="272"/>
      <c r="M1010" s="272"/>
      <c r="N1010" s="272"/>
      <c r="O1010" s="272"/>
      <c r="P1010" s="272"/>
      <c r="Q1010" s="272"/>
      <c r="R1010" s="272"/>
      <c r="S1010" s="272"/>
      <c r="T1010" s="272"/>
      <c r="U1010" s="272"/>
      <c r="V1010" s="272"/>
      <c r="W1010" s="272"/>
      <c r="X1010" s="272"/>
      <c r="Y1010" s="272"/>
      <c r="Z1010" s="272"/>
      <c r="AA1010" s="272"/>
      <c r="AB1010" s="272"/>
      <c r="AC1010" s="272"/>
      <c r="AD1010" s="272"/>
      <c r="AE1010" s="272"/>
      <c r="AF1010" s="272"/>
      <c r="AG1010" s="272"/>
      <c r="AH1010" s="272"/>
      <c r="AI1010" s="272"/>
      <c r="AJ1010" s="272"/>
      <c r="AK1010" s="272"/>
      <c r="AL1010" s="272"/>
      <c r="AM1010" s="272"/>
      <c r="AN1010" s="272"/>
      <c r="AO1010" s="272"/>
      <c r="AP1010" s="272"/>
      <c r="AQ1010" s="272"/>
      <c r="AR1010" s="272"/>
    </row>
    <row r="1011" spans="1:44">
      <c r="A1011" s="370"/>
      <c r="B1011" s="368"/>
      <c r="C1011" s="272"/>
      <c r="D1011" s="272"/>
      <c r="E1011" s="272"/>
      <c r="F1011" s="272"/>
      <c r="G1011" s="272"/>
      <c r="H1011" s="272"/>
      <c r="I1011" s="272"/>
      <c r="J1011" s="272"/>
      <c r="K1011" s="272"/>
      <c r="L1011" s="272"/>
      <c r="M1011" s="272"/>
      <c r="N1011" s="272"/>
      <c r="O1011" s="272"/>
      <c r="P1011" s="272"/>
      <c r="Q1011" s="272"/>
      <c r="R1011" s="272"/>
      <c r="S1011" s="272"/>
      <c r="T1011" s="272"/>
      <c r="U1011" s="272"/>
      <c r="V1011" s="272"/>
      <c r="W1011" s="272"/>
      <c r="X1011" s="272"/>
      <c r="Y1011" s="272"/>
      <c r="Z1011" s="272"/>
      <c r="AA1011" s="272"/>
      <c r="AB1011" s="272"/>
      <c r="AC1011" s="272"/>
      <c r="AD1011" s="272"/>
      <c r="AE1011" s="272"/>
      <c r="AF1011" s="272"/>
      <c r="AG1011" s="272"/>
      <c r="AH1011" s="272"/>
      <c r="AI1011" s="272"/>
      <c r="AJ1011" s="272"/>
      <c r="AK1011" s="272"/>
      <c r="AL1011" s="272"/>
      <c r="AM1011" s="272"/>
      <c r="AN1011" s="272"/>
      <c r="AO1011" s="272"/>
      <c r="AP1011" s="272"/>
      <c r="AQ1011" s="272"/>
      <c r="AR1011" s="272"/>
    </row>
    <row r="1012" spans="1:44">
      <c r="A1012" s="370"/>
      <c r="B1012" s="368"/>
      <c r="C1012" s="272"/>
      <c r="D1012" s="272"/>
      <c r="E1012" s="272"/>
      <c r="F1012" s="272"/>
      <c r="G1012" s="272"/>
      <c r="H1012" s="272"/>
      <c r="I1012" s="272"/>
      <c r="J1012" s="272"/>
      <c r="K1012" s="272"/>
      <c r="L1012" s="272"/>
      <c r="M1012" s="272"/>
      <c r="N1012" s="272"/>
      <c r="O1012" s="272"/>
      <c r="P1012" s="272"/>
      <c r="Q1012" s="272"/>
      <c r="R1012" s="272"/>
      <c r="S1012" s="272"/>
      <c r="T1012" s="272"/>
      <c r="U1012" s="272"/>
      <c r="V1012" s="272"/>
      <c r="W1012" s="272"/>
      <c r="X1012" s="272"/>
      <c r="Y1012" s="272"/>
      <c r="Z1012" s="272"/>
      <c r="AA1012" s="272"/>
      <c r="AB1012" s="272"/>
      <c r="AC1012" s="272"/>
      <c r="AD1012" s="272"/>
      <c r="AE1012" s="272"/>
      <c r="AF1012" s="272"/>
      <c r="AG1012" s="272"/>
      <c r="AH1012" s="272"/>
      <c r="AI1012" s="272"/>
      <c r="AJ1012" s="272"/>
      <c r="AK1012" s="272"/>
      <c r="AL1012" s="272"/>
      <c r="AM1012" s="272"/>
      <c r="AN1012" s="272"/>
      <c r="AO1012" s="272"/>
      <c r="AP1012" s="272"/>
      <c r="AQ1012" s="272"/>
      <c r="AR1012" s="272"/>
    </row>
    <row r="1013" spans="1:44">
      <c r="A1013" s="370"/>
      <c r="B1013" s="368"/>
      <c r="C1013" s="272"/>
      <c r="D1013" s="272"/>
      <c r="E1013" s="272"/>
      <c r="F1013" s="272"/>
      <c r="G1013" s="272"/>
      <c r="H1013" s="272"/>
      <c r="I1013" s="272"/>
      <c r="J1013" s="272"/>
      <c r="K1013" s="272"/>
      <c r="L1013" s="272"/>
      <c r="M1013" s="272"/>
      <c r="N1013" s="272"/>
      <c r="O1013" s="272"/>
      <c r="P1013" s="272"/>
      <c r="Q1013" s="272"/>
      <c r="R1013" s="272"/>
      <c r="S1013" s="272"/>
      <c r="T1013" s="272"/>
      <c r="U1013" s="272"/>
      <c r="V1013" s="272"/>
      <c r="W1013" s="272"/>
      <c r="X1013" s="272"/>
      <c r="Y1013" s="272"/>
      <c r="Z1013" s="272"/>
      <c r="AA1013" s="272"/>
      <c r="AB1013" s="272"/>
      <c r="AC1013" s="272"/>
      <c r="AD1013" s="272"/>
      <c r="AE1013" s="272"/>
      <c r="AF1013" s="272"/>
      <c r="AG1013" s="272"/>
      <c r="AH1013" s="272"/>
      <c r="AI1013" s="272"/>
      <c r="AJ1013" s="272"/>
      <c r="AK1013" s="272"/>
      <c r="AL1013" s="272"/>
      <c r="AM1013" s="272"/>
      <c r="AN1013" s="272"/>
      <c r="AO1013" s="272"/>
      <c r="AP1013" s="272"/>
      <c r="AQ1013" s="272"/>
      <c r="AR1013" s="272"/>
    </row>
    <row r="1014" spans="1:44">
      <c r="A1014" s="370"/>
      <c r="B1014" s="368"/>
      <c r="C1014" s="272"/>
      <c r="D1014" s="272"/>
      <c r="E1014" s="272"/>
      <c r="F1014" s="272"/>
      <c r="G1014" s="272"/>
      <c r="H1014" s="272"/>
      <c r="I1014" s="272"/>
      <c r="J1014" s="272"/>
      <c r="K1014" s="272"/>
      <c r="L1014" s="272"/>
      <c r="M1014" s="272"/>
      <c r="N1014" s="272"/>
      <c r="O1014" s="272"/>
      <c r="P1014" s="272"/>
      <c r="Q1014" s="272"/>
      <c r="R1014" s="272"/>
      <c r="S1014" s="272"/>
      <c r="T1014" s="272"/>
      <c r="U1014" s="272"/>
      <c r="V1014" s="272"/>
      <c r="W1014" s="272"/>
      <c r="X1014" s="272"/>
      <c r="Y1014" s="272"/>
      <c r="Z1014" s="272"/>
      <c r="AA1014" s="272"/>
      <c r="AB1014" s="272"/>
      <c r="AC1014" s="272"/>
      <c r="AD1014" s="272"/>
      <c r="AE1014" s="272"/>
      <c r="AF1014" s="272"/>
      <c r="AG1014" s="272"/>
      <c r="AH1014" s="272"/>
      <c r="AI1014" s="272"/>
      <c r="AJ1014" s="272"/>
      <c r="AK1014" s="272"/>
      <c r="AL1014" s="272"/>
      <c r="AM1014" s="272"/>
      <c r="AN1014" s="272"/>
      <c r="AO1014" s="272"/>
      <c r="AP1014" s="272"/>
      <c r="AQ1014" s="272"/>
      <c r="AR1014" s="272"/>
    </row>
    <row r="1015" spans="1:44">
      <c r="A1015" s="370"/>
      <c r="B1015" s="368"/>
      <c r="C1015" s="272"/>
      <c r="D1015" s="272"/>
      <c r="E1015" s="272"/>
      <c r="F1015" s="272"/>
      <c r="G1015" s="272"/>
      <c r="H1015" s="272"/>
      <c r="I1015" s="272"/>
      <c r="J1015" s="272"/>
      <c r="K1015" s="272"/>
      <c r="L1015" s="272"/>
      <c r="M1015" s="272"/>
      <c r="N1015" s="272"/>
      <c r="O1015" s="272"/>
      <c r="P1015" s="272"/>
      <c r="Q1015" s="272"/>
      <c r="R1015" s="272"/>
      <c r="S1015" s="272"/>
      <c r="T1015" s="272"/>
      <c r="U1015" s="272"/>
      <c r="V1015" s="272"/>
      <c r="W1015" s="272"/>
      <c r="X1015" s="272"/>
      <c r="Y1015" s="272"/>
      <c r="Z1015" s="272"/>
      <c r="AA1015" s="272"/>
      <c r="AB1015" s="272"/>
      <c r="AC1015" s="272"/>
      <c r="AD1015" s="272"/>
      <c r="AE1015" s="272"/>
      <c r="AF1015" s="272"/>
      <c r="AG1015" s="272"/>
      <c r="AH1015" s="272"/>
      <c r="AI1015" s="272"/>
      <c r="AJ1015" s="272"/>
      <c r="AK1015" s="272"/>
      <c r="AL1015" s="272"/>
      <c r="AM1015" s="272"/>
      <c r="AN1015" s="272"/>
      <c r="AO1015" s="272"/>
      <c r="AP1015" s="272"/>
      <c r="AQ1015" s="272"/>
      <c r="AR1015" s="272"/>
    </row>
    <row r="1016" spans="1:44">
      <c r="A1016" s="370"/>
      <c r="B1016" s="368"/>
      <c r="C1016" s="272"/>
      <c r="D1016" s="272"/>
      <c r="E1016" s="272"/>
      <c r="F1016" s="272"/>
      <c r="G1016" s="272"/>
      <c r="H1016" s="272"/>
      <c r="I1016" s="272"/>
      <c r="J1016" s="272"/>
      <c r="K1016" s="272"/>
      <c r="L1016" s="272"/>
      <c r="M1016" s="272"/>
      <c r="N1016" s="272"/>
      <c r="O1016" s="272"/>
      <c r="P1016" s="272"/>
      <c r="Q1016" s="272"/>
      <c r="R1016" s="272"/>
      <c r="S1016" s="272"/>
      <c r="T1016" s="272"/>
      <c r="U1016" s="272"/>
      <c r="V1016" s="272"/>
      <c r="W1016" s="272"/>
      <c r="X1016" s="272"/>
      <c r="Y1016" s="272"/>
      <c r="Z1016" s="272"/>
      <c r="AA1016" s="272"/>
      <c r="AB1016" s="272"/>
      <c r="AC1016" s="272"/>
      <c r="AD1016" s="272"/>
      <c r="AE1016" s="272"/>
      <c r="AF1016" s="272"/>
      <c r="AG1016" s="272"/>
      <c r="AH1016" s="272"/>
      <c r="AI1016" s="272"/>
      <c r="AJ1016" s="272"/>
      <c r="AK1016" s="272"/>
      <c r="AL1016" s="272"/>
      <c r="AM1016" s="272"/>
      <c r="AN1016" s="272"/>
      <c r="AO1016" s="272"/>
      <c r="AP1016" s="272"/>
      <c r="AQ1016" s="272"/>
      <c r="AR1016" s="272"/>
    </row>
    <row r="1017" spans="1:44">
      <c r="A1017" s="370"/>
      <c r="B1017" s="368"/>
      <c r="C1017" s="272"/>
      <c r="D1017" s="272"/>
      <c r="E1017" s="272"/>
      <c r="F1017" s="272"/>
      <c r="G1017" s="272"/>
      <c r="H1017" s="272"/>
      <c r="I1017" s="272"/>
      <c r="J1017" s="272"/>
      <c r="K1017" s="272"/>
      <c r="L1017" s="272"/>
      <c r="M1017" s="272"/>
      <c r="N1017" s="272"/>
      <c r="O1017" s="272"/>
      <c r="P1017" s="272"/>
      <c r="Q1017" s="272"/>
      <c r="R1017" s="272"/>
      <c r="S1017" s="272"/>
      <c r="T1017" s="272"/>
      <c r="U1017" s="272"/>
      <c r="V1017" s="272"/>
      <c r="W1017" s="272"/>
      <c r="X1017" s="272"/>
      <c r="Y1017" s="272"/>
      <c r="Z1017" s="272"/>
      <c r="AA1017" s="272"/>
      <c r="AB1017" s="272"/>
      <c r="AC1017" s="272"/>
      <c r="AD1017" s="272"/>
      <c r="AE1017" s="272"/>
      <c r="AF1017" s="272"/>
      <c r="AG1017" s="272"/>
      <c r="AH1017" s="272"/>
      <c r="AI1017" s="272"/>
      <c r="AJ1017" s="272"/>
      <c r="AK1017" s="272"/>
      <c r="AL1017" s="272"/>
      <c r="AM1017" s="272"/>
      <c r="AN1017" s="272"/>
      <c r="AO1017" s="272"/>
      <c r="AP1017" s="272"/>
      <c r="AQ1017" s="272"/>
      <c r="AR1017" s="272"/>
    </row>
    <row r="1018" spans="1:44">
      <c r="A1018" s="370"/>
      <c r="B1018" s="368"/>
      <c r="C1018" s="272"/>
      <c r="D1018" s="272"/>
      <c r="E1018" s="272"/>
      <c r="F1018" s="272"/>
      <c r="G1018" s="272"/>
      <c r="H1018" s="272"/>
      <c r="I1018" s="272"/>
      <c r="J1018" s="272"/>
      <c r="K1018" s="272"/>
      <c r="L1018" s="272"/>
      <c r="M1018" s="272"/>
      <c r="N1018" s="272"/>
      <c r="O1018" s="272"/>
      <c r="P1018" s="272"/>
      <c r="Q1018" s="272"/>
      <c r="R1018" s="272"/>
      <c r="S1018" s="272"/>
      <c r="T1018" s="272"/>
      <c r="U1018" s="272"/>
      <c r="V1018" s="272"/>
      <c r="W1018" s="272"/>
      <c r="X1018" s="272"/>
      <c r="Y1018" s="272"/>
      <c r="Z1018" s="272"/>
      <c r="AA1018" s="272"/>
      <c r="AB1018" s="272"/>
      <c r="AC1018" s="272"/>
      <c r="AD1018" s="272"/>
      <c r="AE1018" s="272"/>
      <c r="AF1018" s="272"/>
      <c r="AG1018" s="272"/>
      <c r="AH1018" s="272"/>
      <c r="AI1018" s="272"/>
      <c r="AJ1018" s="272"/>
      <c r="AK1018" s="272"/>
      <c r="AL1018" s="272"/>
      <c r="AM1018" s="272"/>
      <c r="AN1018" s="272"/>
      <c r="AO1018" s="272"/>
      <c r="AP1018" s="272"/>
      <c r="AQ1018" s="272"/>
      <c r="AR1018" s="272"/>
    </row>
    <row r="1019" spans="1:44">
      <c r="A1019" s="370"/>
      <c r="B1019" s="368"/>
      <c r="C1019" s="272"/>
      <c r="D1019" s="272"/>
      <c r="E1019" s="272"/>
      <c r="F1019" s="272"/>
      <c r="G1019" s="272"/>
      <c r="H1019" s="272"/>
      <c r="I1019" s="272"/>
      <c r="J1019" s="272"/>
      <c r="K1019" s="272"/>
      <c r="L1019" s="272"/>
      <c r="M1019" s="272"/>
      <c r="N1019" s="272"/>
      <c r="O1019" s="272"/>
      <c r="P1019" s="272"/>
      <c r="Q1019" s="272"/>
      <c r="R1019" s="272"/>
      <c r="S1019" s="272"/>
      <c r="T1019" s="272"/>
      <c r="U1019" s="272"/>
      <c r="V1019" s="272"/>
      <c r="W1019" s="272"/>
      <c r="X1019" s="272"/>
      <c r="Y1019" s="272"/>
      <c r="Z1019" s="272"/>
      <c r="AA1019" s="272"/>
      <c r="AB1019" s="272"/>
      <c r="AC1019" s="272"/>
      <c r="AD1019" s="272"/>
      <c r="AE1019" s="272"/>
      <c r="AF1019" s="272"/>
      <c r="AG1019" s="272"/>
      <c r="AH1019" s="272"/>
      <c r="AI1019" s="272"/>
      <c r="AJ1019" s="272"/>
      <c r="AK1019" s="272"/>
      <c r="AL1019" s="272"/>
      <c r="AM1019" s="272"/>
      <c r="AN1019" s="272"/>
      <c r="AO1019" s="272"/>
      <c r="AP1019" s="272"/>
      <c r="AQ1019" s="272"/>
      <c r="AR1019" s="272"/>
    </row>
    <row r="1020" spans="1:44">
      <c r="A1020" s="370"/>
      <c r="B1020" s="368"/>
      <c r="C1020" s="272"/>
      <c r="D1020" s="272"/>
      <c r="E1020" s="272"/>
      <c r="F1020" s="272"/>
      <c r="G1020" s="272"/>
      <c r="H1020" s="272"/>
      <c r="I1020" s="272"/>
      <c r="J1020" s="272"/>
      <c r="K1020" s="272"/>
      <c r="L1020" s="272"/>
      <c r="M1020" s="272"/>
      <c r="N1020" s="272"/>
      <c r="O1020" s="272"/>
      <c r="P1020" s="272"/>
      <c r="Q1020" s="272"/>
      <c r="R1020" s="272"/>
      <c r="S1020" s="272"/>
      <c r="T1020" s="272"/>
      <c r="U1020" s="272"/>
      <c r="V1020" s="272"/>
      <c r="W1020" s="272"/>
      <c r="X1020" s="272"/>
      <c r="Y1020" s="272"/>
      <c r="Z1020" s="272"/>
      <c r="AA1020" s="272"/>
      <c r="AB1020" s="272"/>
      <c r="AC1020" s="272"/>
      <c r="AD1020" s="272"/>
      <c r="AE1020" s="272"/>
      <c r="AF1020" s="272"/>
      <c r="AG1020" s="272"/>
      <c r="AH1020" s="272"/>
      <c r="AI1020" s="272"/>
      <c r="AJ1020" s="272"/>
      <c r="AK1020" s="272"/>
      <c r="AL1020" s="272"/>
      <c r="AM1020" s="272"/>
      <c r="AN1020" s="272"/>
      <c r="AO1020" s="272"/>
      <c r="AP1020" s="272"/>
      <c r="AQ1020" s="272"/>
      <c r="AR1020" s="272"/>
    </row>
    <row r="1021" spans="1:44">
      <c r="A1021" s="370"/>
      <c r="B1021" s="368"/>
      <c r="C1021" s="272"/>
      <c r="D1021" s="272"/>
      <c r="E1021" s="272"/>
      <c r="F1021" s="272"/>
      <c r="G1021" s="272"/>
      <c r="H1021" s="272"/>
      <c r="I1021" s="272"/>
      <c r="J1021" s="272"/>
      <c r="K1021" s="272"/>
      <c r="L1021" s="272"/>
      <c r="M1021" s="272"/>
      <c r="N1021" s="272"/>
      <c r="O1021" s="272"/>
      <c r="P1021" s="272"/>
      <c r="Q1021" s="272"/>
      <c r="R1021" s="272"/>
      <c r="S1021" s="272"/>
      <c r="T1021" s="272"/>
      <c r="U1021" s="272"/>
      <c r="V1021" s="272"/>
      <c r="W1021" s="272"/>
      <c r="X1021" s="272"/>
      <c r="Y1021" s="272"/>
      <c r="Z1021" s="272"/>
      <c r="AA1021" s="272"/>
      <c r="AB1021" s="272"/>
      <c r="AC1021" s="272"/>
      <c r="AD1021" s="272"/>
      <c r="AE1021" s="272"/>
      <c r="AF1021" s="272"/>
      <c r="AG1021" s="272"/>
      <c r="AH1021" s="272"/>
      <c r="AI1021" s="272"/>
      <c r="AJ1021" s="272"/>
      <c r="AK1021" s="272"/>
      <c r="AL1021" s="272"/>
      <c r="AM1021" s="272"/>
      <c r="AN1021" s="272"/>
      <c r="AO1021" s="272"/>
      <c r="AP1021" s="272"/>
      <c r="AQ1021" s="272"/>
      <c r="AR1021" s="272"/>
    </row>
    <row r="1022" spans="1:44">
      <c r="A1022" s="370"/>
      <c r="B1022" s="368"/>
      <c r="C1022" s="272"/>
      <c r="D1022" s="272"/>
      <c r="E1022" s="272"/>
      <c r="F1022" s="272"/>
      <c r="G1022" s="272"/>
      <c r="H1022" s="272"/>
      <c r="I1022" s="272"/>
      <c r="J1022" s="272"/>
      <c r="K1022" s="272"/>
      <c r="L1022" s="272"/>
      <c r="M1022" s="272"/>
      <c r="N1022" s="272"/>
      <c r="O1022" s="272"/>
      <c r="P1022" s="272"/>
      <c r="Q1022" s="272"/>
      <c r="R1022" s="272"/>
      <c r="S1022" s="272"/>
      <c r="T1022" s="272"/>
      <c r="U1022" s="272"/>
      <c r="V1022" s="272"/>
      <c r="W1022" s="272"/>
      <c r="X1022" s="272"/>
      <c r="Y1022" s="272"/>
      <c r="Z1022" s="272"/>
      <c r="AA1022" s="272"/>
      <c r="AB1022" s="272"/>
      <c r="AC1022" s="272"/>
      <c r="AD1022" s="272"/>
      <c r="AE1022" s="272"/>
      <c r="AF1022" s="272"/>
      <c r="AG1022" s="272"/>
      <c r="AH1022" s="272"/>
      <c r="AI1022" s="272"/>
      <c r="AJ1022" s="272"/>
      <c r="AK1022" s="272"/>
      <c r="AL1022" s="272"/>
      <c r="AM1022" s="272"/>
      <c r="AN1022" s="272"/>
      <c r="AO1022" s="272"/>
      <c r="AP1022" s="272"/>
      <c r="AQ1022" s="272"/>
      <c r="AR1022" s="272"/>
    </row>
    <row r="1023" spans="1:44">
      <c r="A1023" s="370"/>
      <c r="B1023" s="368"/>
      <c r="C1023" s="272"/>
      <c r="D1023" s="272"/>
      <c r="E1023" s="272"/>
      <c r="F1023" s="272"/>
      <c r="G1023" s="272"/>
      <c r="H1023" s="272"/>
      <c r="I1023" s="272"/>
      <c r="J1023" s="272"/>
      <c r="K1023" s="272"/>
      <c r="L1023" s="272"/>
      <c r="M1023" s="272"/>
      <c r="N1023" s="272"/>
      <c r="O1023" s="272"/>
      <c r="P1023" s="272"/>
      <c r="Q1023" s="272"/>
      <c r="R1023" s="272"/>
      <c r="S1023" s="272"/>
      <c r="T1023" s="272"/>
      <c r="U1023" s="272"/>
      <c r="V1023" s="272"/>
      <c r="W1023" s="272"/>
      <c r="X1023" s="272"/>
      <c r="Y1023" s="272"/>
      <c r="Z1023" s="272"/>
      <c r="AA1023" s="272"/>
      <c r="AB1023" s="272"/>
      <c r="AC1023" s="272"/>
      <c r="AD1023" s="272"/>
      <c r="AE1023" s="272"/>
      <c r="AF1023" s="272"/>
      <c r="AG1023" s="272"/>
      <c r="AH1023" s="272"/>
      <c r="AI1023" s="272"/>
      <c r="AJ1023" s="272"/>
      <c r="AK1023" s="272"/>
      <c r="AL1023" s="272"/>
      <c r="AM1023" s="272"/>
      <c r="AN1023" s="272"/>
      <c r="AO1023" s="272"/>
      <c r="AP1023" s="272"/>
      <c r="AQ1023" s="272"/>
      <c r="AR1023" s="272"/>
    </row>
    <row r="1024" spans="1:44">
      <c r="A1024" s="370"/>
      <c r="B1024" s="368"/>
      <c r="C1024" s="272"/>
      <c r="D1024" s="272"/>
      <c r="E1024" s="272"/>
      <c r="F1024" s="272"/>
      <c r="G1024" s="272"/>
      <c r="H1024" s="272"/>
      <c r="I1024" s="272"/>
      <c r="J1024" s="272"/>
      <c r="K1024" s="272"/>
      <c r="L1024" s="272"/>
      <c r="M1024" s="272"/>
      <c r="N1024" s="272"/>
      <c r="O1024" s="272"/>
      <c r="P1024" s="272"/>
      <c r="Q1024" s="272"/>
      <c r="R1024" s="272"/>
      <c r="S1024" s="272"/>
      <c r="T1024" s="272"/>
      <c r="U1024" s="272"/>
      <c r="V1024" s="272"/>
      <c r="W1024" s="272"/>
      <c r="X1024" s="272"/>
      <c r="Y1024" s="272"/>
      <c r="Z1024" s="272"/>
      <c r="AA1024" s="272"/>
      <c r="AB1024" s="272"/>
      <c r="AC1024" s="272"/>
      <c r="AD1024" s="272"/>
      <c r="AE1024" s="272"/>
      <c r="AF1024" s="272"/>
      <c r="AG1024" s="272"/>
      <c r="AH1024" s="272"/>
      <c r="AI1024" s="272"/>
      <c r="AJ1024" s="272"/>
      <c r="AK1024" s="272"/>
      <c r="AL1024" s="272"/>
      <c r="AM1024" s="272"/>
      <c r="AN1024" s="272"/>
      <c r="AO1024" s="272"/>
      <c r="AP1024" s="272"/>
      <c r="AQ1024" s="272"/>
      <c r="AR1024" s="272"/>
    </row>
    <row r="1025" spans="1:44">
      <c r="A1025" s="370"/>
      <c r="B1025" s="368"/>
      <c r="C1025" s="272"/>
      <c r="D1025" s="272"/>
      <c r="E1025" s="272"/>
      <c r="F1025" s="272"/>
      <c r="G1025" s="272"/>
      <c r="H1025" s="272"/>
      <c r="I1025" s="272"/>
      <c r="J1025" s="272"/>
      <c r="K1025" s="272"/>
      <c r="L1025" s="272"/>
      <c r="M1025" s="272"/>
      <c r="N1025" s="272"/>
      <c r="O1025" s="272"/>
      <c r="P1025" s="272"/>
      <c r="Q1025" s="272"/>
      <c r="R1025" s="272"/>
      <c r="S1025" s="272"/>
      <c r="T1025" s="272"/>
      <c r="U1025" s="272"/>
      <c r="V1025" s="272"/>
      <c r="W1025" s="272"/>
      <c r="X1025" s="272"/>
      <c r="Y1025" s="272"/>
      <c r="Z1025" s="272"/>
      <c r="AA1025" s="272"/>
      <c r="AB1025" s="272"/>
      <c r="AC1025" s="272"/>
      <c r="AD1025" s="272"/>
      <c r="AE1025" s="272"/>
      <c r="AF1025" s="272"/>
      <c r="AG1025" s="272"/>
      <c r="AH1025" s="272"/>
      <c r="AI1025" s="272"/>
      <c r="AJ1025" s="272"/>
      <c r="AK1025" s="272"/>
      <c r="AL1025" s="272"/>
      <c r="AM1025" s="272"/>
      <c r="AN1025" s="272"/>
      <c r="AO1025" s="272"/>
      <c r="AP1025" s="272"/>
      <c r="AQ1025" s="272"/>
      <c r="AR1025" s="272"/>
    </row>
    <row r="1026" spans="1:44">
      <c r="A1026" s="370"/>
      <c r="B1026" s="368"/>
      <c r="C1026" s="272"/>
      <c r="D1026" s="272"/>
      <c r="E1026" s="272"/>
      <c r="F1026" s="272"/>
      <c r="G1026" s="272"/>
      <c r="H1026" s="272"/>
      <c r="I1026" s="272"/>
      <c r="J1026" s="272"/>
      <c r="K1026" s="272"/>
      <c r="L1026" s="272"/>
      <c r="M1026" s="272"/>
      <c r="N1026" s="272"/>
      <c r="O1026" s="272"/>
      <c r="P1026" s="272"/>
      <c r="Q1026" s="272"/>
      <c r="R1026" s="272"/>
      <c r="S1026" s="272"/>
      <c r="T1026" s="272"/>
      <c r="U1026" s="272"/>
      <c r="V1026" s="272"/>
      <c r="W1026" s="272"/>
      <c r="X1026" s="272"/>
      <c r="Y1026" s="272"/>
      <c r="Z1026" s="272"/>
      <c r="AA1026" s="272"/>
      <c r="AB1026" s="272"/>
      <c r="AC1026" s="272"/>
      <c r="AD1026" s="272"/>
      <c r="AE1026" s="272"/>
      <c r="AF1026" s="272"/>
      <c r="AG1026" s="272"/>
      <c r="AH1026" s="272"/>
      <c r="AI1026" s="272"/>
      <c r="AJ1026" s="272"/>
      <c r="AK1026" s="272"/>
      <c r="AL1026" s="272"/>
      <c r="AM1026" s="272"/>
      <c r="AN1026" s="272"/>
      <c r="AO1026" s="272"/>
      <c r="AP1026" s="272"/>
      <c r="AQ1026" s="272"/>
      <c r="AR1026" s="272"/>
    </row>
    <row r="1027" spans="1:44">
      <c r="A1027" s="370"/>
      <c r="B1027" s="368"/>
      <c r="C1027" s="272"/>
      <c r="D1027" s="272"/>
      <c r="E1027" s="272"/>
      <c r="F1027" s="272"/>
      <c r="G1027" s="272"/>
      <c r="H1027" s="272"/>
      <c r="I1027" s="272"/>
      <c r="J1027" s="272"/>
      <c r="K1027" s="272"/>
      <c r="L1027" s="272"/>
      <c r="M1027" s="272"/>
      <c r="N1027" s="272"/>
      <c r="O1027" s="272"/>
      <c r="P1027" s="272"/>
      <c r="Q1027" s="272"/>
      <c r="R1027" s="272"/>
      <c r="S1027" s="272"/>
      <c r="T1027" s="272"/>
      <c r="U1027" s="272"/>
      <c r="V1027" s="272"/>
      <c r="W1027" s="272"/>
      <c r="X1027" s="272"/>
      <c r="Y1027" s="272"/>
      <c r="Z1027" s="272"/>
      <c r="AA1027" s="272"/>
      <c r="AB1027" s="272"/>
      <c r="AC1027" s="272"/>
      <c r="AD1027" s="272"/>
      <c r="AE1027" s="272"/>
      <c r="AF1027" s="272"/>
      <c r="AG1027" s="272"/>
      <c r="AH1027" s="272"/>
      <c r="AI1027" s="272"/>
      <c r="AJ1027" s="272"/>
      <c r="AK1027" s="272"/>
      <c r="AL1027" s="272"/>
      <c r="AM1027" s="272"/>
      <c r="AN1027" s="272"/>
      <c r="AO1027" s="272"/>
      <c r="AP1027" s="272"/>
      <c r="AQ1027" s="272"/>
      <c r="AR1027" s="272"/>
    </row>
    <row r="1028" spans="1:44">
      <c r="A1028" s="370"/>
      <c r="B1028" s="368"/>
      <c r="C1028" s="272"/>
      <c r="D1028" s="272"/>
      <c r="E1028" s="272"/>
      <c r="F1028" s="272"/>
      <c r="G1028" s="272"/>
      <c r="H1028" s="272"/>
      <c r="I1028" s="272"/>
      <c r="J1028" s="272"/>
      <c r="K1028" s="272"/>
      <c r="L1028" s="272"/>
      <c r="M1028" s="272"/>
      <c r="N1028" s="272"/>
      <c r="O1028" s="272"/>
      <c r="P1028" s="272"/>
      <c r="Q1028" s="272"/>
      <c r="R1028" s="272"/>
      <c r="S1028" s="272"/>
      <c r="T1028" s="272"/>
      <c r="U1028" s="272"/>
      <c r="V1028" s="272"/>
      <c r="W1028" s="272"/>
      <c r="X1028" s="272"/>
      <c r="Y1028" s="272"/>
      <c r="Z1028" s="272"/>
      <c r="AA1028" s="272"/>
      <c r="AB1028" s="272"/>
      <c r="AC1028" s="272"/>
      <c r="AD1028" s="272"/>
      <c r="AE1028" s="272"/>
      <c r="AF1028" s="272"/>
      <c r="AG1028" s="272"/>
      <c r="AH1028" s="272"/>
      <c r="AI1028" s="272"/>
      <c r="AJ1028" s="272"/>
      <c r="AK1028" s="272"/>
      <c r="AL1028" s="272"/>
      <c r="AM1028" s="272"/>
      <c r="AN1028" s="272"/>
      <c r="AO1028" s="272"/>
      <c r="AP1028" s="272"/>
      <c r="AQ1028" s="272"/>
      <c r="AR1028" s="272"/>
    </row>
    <row r="1029" spans="1:44">
      <c r="A1029" s="370"/>
      <c r="B1029" s="368"/>
      <c r="C1029" s="272"/>
      <c r="D1029" s="272"/>
      <c r="E1029" s="272"/>
      <c r="F1029" s="272"/>
      <c r="G1029" s="272"/>
      <c r="H1029" s="272"/>
      <c r="I1029" s="272"/>
      <c r="J1029" s="272"/>
      <c r="K1029" s="272"/>
      <c r="L1029" s="272"/>
      <c r="M1029" s="272"/>
      <c r="N1029" s="272"/>
      <c r="O1029" s="272"/>
      <c r="P1029" s="272"/>
      <c r="Q1029" s="272"/>
      <c r="R1029" s="272"/>
      <c r="S1029" s="272"/>
      <c r="T1029" s="272"/>
      <c r="U1029" s="272"/>
      <c r="V1029" s="272"/>
      <c r="W1029" s="272"/>
      <c r="X1029" s="272"/>
      <c r="Y1029" s="272"/>
      <c r="Z1029" s="272"/>
      <c r="AA1029" s="272"/>
      <c r="AB1029" s="272"/>
      <c r="AC1029" s="272"/>
      <c r="AD1029" s="272"/>
      <c r="AE1029" s="272"/>
      <c r="AF1029" s="272"/>
      <c r="AG1029" s="272"/>
      <c r="AH1029" s="272"/>
      <c r="AI1029" s="272"/>
      <c r="AJ1029" s="272"/>
      <c r="AK1029" s="272"/>
      <c r="AL1029" s="272"/>
      <c r="AM1029" s="272"/>
      <c r="AN1029" s="272"/>
      <c r="AO1029" s="272"/>
      <c r="AP1029" s="272"/>
      <c r="AQ1029" s="272"/>
      <c r="AR1029" s="272"/>
    </row>
    <row r="1030" spans="1:44">
      <c r="A1030" s="370"/>
      <c r="B1030" s="368"/>
      <c r="C1030" s="272"/>
      <c r="D1030" s="272"/>
      <c r="E1030" s="272"/>
      <c r="F1030" s="272"/>
      <c r="G1030" s="272"/>
      <c r="H1030" s="272"/>
      <c r="I1030" s="272"/>
      <c r="J1030" s="272"/>
      <c r="K1030" s="272"/>
      <c r="L1030" s="272"/>
      <c r="M1030" s="272"/>
      <c r="N1030" s="272"/>
      <c r="O1030" s="272"/>
      <c r="P1030" s="272"/>
      <c r="Q1030" s="272"/>
      <c r="R1030" s="272"/>
      <c r="S1030" s="272"/>
      <c r="T1030" s="272"/>
      <c r="U1030" s="272"/>
      <c r="V1030" s="272"/>
      <c r="W1030" s="272"/>
      <c r="X1030" s="272"/>
      <c r="Y1030" s="272"/>
      <c r="Z1030" s="272"/>
      <c r="AA1030" s="272"/>
      <c r="AB1030" s="272"/>
      <c r="AC1030" s="272"/>
      <c r="AD1030" s="272"/>
      <c r="AE1030" s="272"/>
      <c r="AF1030" s="272"/>
      <c r="AG1030" s="272"/>
      <c r="AH1030" s="272"/>
      <c r="AI1030" s="272"/>
      <c r="AJ1030" s="272"/>
      <c r="AK1030" s="272"/>
      <c r="AL1030" s="272"/>
      <c r="AM1030" s="272"/>
      <c r="AN1030" s="272"/>
      <c r="AO1030" s="272"/>
      <c r="AP1030" s="272"/>
      <c r="AQ1030" s="272"/>
      <c r="AR1030" s="272"/>
    </row>
    <row r="1031" spans="1:44">
      <c r="A1031" s="370"/>
      <c r="B1031" s="368"/>
      <c r="C1031" s="272"/>
      <c r="D1031" s="272"/>
      <c r="E1031" s="272"/>
      <c r="F1031" s="272"/>
      <c r="G1031" s="272"/>
      <c r="H1031" s="272"/>
      <c r="I1031" s="272"/>
      <c r="J1031" s="272"/>
      <c r="K1031" s="272"/>
      <c r="L1031" s="272"/>
      <c r="M1031" s="272"/>
      <c r="N1031" s="272"/>
      <c r="O1031" s="272"/>
      <c r="P1031" s="272"/>
      <c r="Q1031" s="272"/>
      <c r="R1031" s="272"/>
      <c r="S1031" s="272"/>
      <c r="T1031" s="272"/>
      <c r="U1031" s="272"/>
      <c r="V1031" s="272"/>
      <c r="W1031" s="272"/>
      <c r="X1031" s="272"/>
      <c r="Y1031" s="272"/>
      <c r="Z1031" s="272"/>
      <c r="AA1031" s="272"/>
      <c r="AB1031" s="272"/>
      <c r="AC1031" s="272"/>
      <c r="AD1031" s="272"/>
      <c r="AE1031" s="272"/>
      <c r="AF1031" s="272"/>
      <c r="AG1031" s="272"/>
      <c r="AH1031" s="272"/>
      <c r="AI1031" s="272"/>
      <c r="AJ1031" s="272"/>
      <c r="AK1031" s="272"/>
      <c r="AL1031" s="272"/>
      <c r="AM1031" s="272"/>
      <c r="AN1031" s="272"/>
      <c r="AO1031" s="272"/>
      <c r="AP1031" s="272"/>
      <c r="AQ1031" s="272"/>
      <c r="AR1031" s="272"/>
    </row>
    <row r="1032" spans="1:44">
      <c r="A1032" s="370"/>
      <c r="B1032" s="368"/>
      <c r="C1032" s="272"/>
      <c r="D1032" s="272"/>
      <c r="E1032" s="272"/>
      <c r="F1032" s="272"/>
      <c r="G1032" s="272"/>
      <c r="H1032" s="272"/>
      <c r="I1032" s="272"/>
      <c r="J1032" s="272"/>
      <c r="K1032" s="272"/>
      <c r="L1032" s="272"/>
      <c r="M1032" s="272"/>
      <c r="N1032" s="272"/>
      <c r="O1032" s="272"/>
      <c r="P1032" s="272"/>
      <c r="Q1032" s="272"/>
      <c r="R1032" s="272"/>
      <c r="S1032" s="272"/>
      <c r="T1032" s="272"/>
      <c r="U1032" s="272"/>
      <c r="V1032" s="272"/>
      <c r="W1032" s="272"/>
      <c r="X1032" s="272"/>
      <c r="Y1032" s="272"/>
      <c r="Z1032" s="272"/>
      <c r="AA1032" s="272"/>
      <c r="AB1032" s="272"/>
      <c r="AC1032" s="272"/>
      <c r="AD1032" s="272"/>
      <c r="AE1032" s="272"/>
      <c r="AF1032" s="272"/>
      <c r="AG1032" s="272"/>
      <c r="AH1032" s="272"/>
      <c r="AI1032" s="272"/>
      <c r="AJ1032" s="272"/>
      <c r="AK1032" s="272"/>
      <c r="AL1032" s="272"/>
      <c r="AM1032" s="272"/>
      <c r="AN1032" s="272"/>
      <c r="AO1032" s="272"/>
      <c r="AP1032" s="272"/>
      <c r="AQ1032" s="272"/>
      <c r="AR1032" s="272"/>
    </row>
    <row r="1033" spans="1:44">
      <c r="A1033" s="370"/>
      <c r="B1033" s="368"/>
      <c r="C1033" s="272"/>
      <c r="D1033" s="272"/>
      <c r="E1033" s="272"/>
      <c r="F1033" s="272"/>
      <c r="G1033" s="272"/>
      <c r="H1033" s="272"/>
      <c r="I1033" s="272"/>
      <c r="J1033" s="272"/>
      <c r="K1033" s="272"/>
      <c r="L1033" s="272"/>
      <c r="M1033" s="272"/>
      <c r="N1033" s="272"/>
      <c r="O1033" s="272"/>
      <c r="P1033" s="272"/>
      <c r="Q1033" s="272"/>
      <c r="R1033" s="272"/>
      <c r="S1033" s="272"/>
      <c r="T1033" s="272"/>
      <c r="U1033" s="272"/>
      <c r="V1033" s="272"/>
      <c r="W1033" s="272"/>
      <c r="X1033" s="272"/>
      <c r="Y1033" s="272"/>
      <c r="Z1033" s="272"/>
      <c r="AA1033" s="272"/>
      <c r="AB1033" s="272"/>
      <c r="AC1033" s="272"/>
      <c r="AD1033" s="272"/>
      <c r="AE1033" s="272"/>
      <c r="AF1033" s="272"/>
      <c r="AG1033" s="272"/>
      <c r="AH1033" s="272"/>
      <c r="AI1033" s="272"/>
      <c r="AJ1033" s="272"/>
      <c r="AK1033" s="272"/>
      <c r="AL1033" s="272"/>
      <c r="AM1033" s="272"/>
      <c r="AN1033" s="272"/>
      <c r="AO1033" s="272"/>
      <c r="AP1033" s="272"/>
      <c r="AQ1033" s="272"/>
      <c r="AR1033" s="272"/>
    </row>
    <row r="1034" spans="1:44">
      <c r="A1034" s="370"/>
      <c r="B1034" s="368"/>
      <c r="C1034" s="272"/>
      <c r="D1034" s="272"/>
      <c r="E1034" s="272"/>
      <c r="F1034" s="272"/>
      <c r="G1034" s="272"/>
      <c r="H1034" s="272"/>
      <c r="I1034" s="272"/>
      <c r="J1034" s="272"/>
      <c r="K1034" s="272"/>
      <c r="L1034" s="272"/>
      <c r="M1034" s="272"/>
      <c r="N1034" s="272"/>
      <c r="O1034" s="272"/>
      <c r="P1034" s="272"/>
      <c r="Q1034" s="272"/>
      <c r="R1034" s="272"/>
      <c r="S1034" s="272"/>
      <c r="T1034" s="272"/>
      <c r="U1034" s="272"/>
      <c r="V1034" s="272"/>
      <c r="W1034" s="272"/>
      <c r="X1034" s="272"/>
      <c r="Y1034" s="272"/>
      <c r="Z1034" s="272"/>
      <c r="AA1034" s="272"/>
      <c r="AB1034" s="272"/>
      <c r="AC1034" s="272"/>
      <c r="AD1034" s="272"/>
      <c r="AE1034" s="272"/>
      <c r="AF1034" s="272"/>
      <c r="AG1034" s="272"/>
      <c r="AH1034" s="272"/>
      <c r="AI1034" s="272"/>
      <c r="AJ1034" s="272"/>
      <c r="AK1034" s="272"/>
      <c r="AL1034" s="272"/>
      <c r="AM1034" s="272"/>
      <c r="AN1034" s="272"/>
      <c r="AO1034" s="272"/>
      <c r="AP1034" s="272"/>
      <c r="AQ1034" s="272"/>
      <c r="AR1034" s="272"/>
    </row>
    <row r="1035" spans="1:44">
      <c r="A1035" s="370"/>
      <c r="B1035" s="368"/>
      <c r="C1035" s="272"/>
      <c r="D1035" s="272"/>
      <c r="E1035" s="272"/>
      <c r="F1035" s="272"/>
      <c r="G1035" s="272"/>
      <c r="H1035" s="272"/>
      <c r="I1035" s="272"/>
      <c r="J1035" s="272"/>
      <c r="K1035" s="272"/>
      <c r="L1035" s="272"/>
      <c r="M1035" s="272"/>
      <c r="N1035" s="272"/>
      <c r="O1035" s="272"/>
      <c r="P1035" s="272"/>
      <c r="Q1035" s="272"/>
      <c r="R1035" s="272"/>
      <c r="S1035" s="272"/>
      <c r="T1035" s="272"/>
      <c r="U1035" s="272"/>
      <c r="V1035" s="272"/>
      <c r="W1035" s="272"/>
      <c r="X1035" s="272"/>
      <c r="Y1035" s="272"/>
      <c r="Z1035" s="272"/>
      <c r="AA1035" s="272"/>
      <c r="AB1035" s="272"/>
      <c r="AC1035" s="272"/>
      <c r="AD1035" s="272"/>
      <c r="AE1035" s="272"/>
      <c r="AF1035" s="272"/>
      <c r="AG1035" s="272"/>
      <c r="AH1035" s="272"/>
      <c r="AI1035" s="272"/>
      <c r="AJ1035" s="272"/>
      <c r="AK1035" s="272"/>
      <c r="AL1035" s="272"/>
      <c r="AM1035" s="272"/>
      <c r="AN1035" s="272"/>
      <c r="AO1035" s="272"/>
      <c r="AP1035" s="272"/>
      <c r="AQ1035" s="272"/>
      <c r="AR1035" s="272"/>
    </row>
    <row r="1036" spans="1:44">
      <c r="A1036" s="370"/>
      <c r="B1036" s="368"/>
      <c r="C1036" s="272"/>
      <c r="D1036" s="272"/>
      <c r="E1036" s="272"/>
      <c r="F1036" s="272"/>
      <c r="G1036" s="272"/>
      <c r="H1036" s="272"/>
      <c r="I1036" s="272"/>
      <c r="J1036" s="272"/>
      <c r="K1036" s="272"/>
      <c r="L1036" s="272"/>
      <c r="M1036" s="272"/>
      <c r="N1036" s="272"/>
      <c r="O1036" s="272"/>
      <c r="P1036" s="272"/>
      <c r="Q1036" s="272"/>
      <c r="R1036" s="272"/>
      <c r="S1036" s="272"/>
      <c r="T1036" s="272"/>
      <c r="U1036" s="272"/>
      <c r="V1036" s="272"/>
      <c r="W1036" s="272"/>
      <c r="X1036" s="272"/>
      <c r="Y1036" s="272"/>
      <c r="Z1036" s="272"/>
      <c r="AA1036" s="272"/>
      <c r="AB1036" s="272"/>
      <c r="AC1036" s="272"/>
      <c r="AD1036" s="272"/>
      <c r="AE1036" s="272"/>
      <c r="AF1036" s="272"/>
      <c r="AG1036" s="272"/>
      <c r="AH1036" s="272"/>
      <c r="AI1036" s="272"/>
      <c r="AJ1036" s="272"/>
      <c r="AK1036" s="272"/>
      <c r="AL1036" s="272"/>
      <c r="AM1036" s="272"/>
      <c r="AN1036" s="272"/>
      <c r="AO1036" s="272"/>
      <c r="AP1036" s="272"/>
      <c r="AQ1036" s="272"/>
      <c r="AR1036" s="272"/>
    </row>
    <row r="1037" spans="1:44">
      <c r="A1037" s="370"/>
      <c r="B1037" s="368"/>
      <c r="C1037" s="272"/>
      <c r="D1037" s="272"/>
      <c r="E1037" s="272"/>
      <c r="F1037" s="272"/>
      <c r="G1037" s="272"/>
      <c r="H1037" s="272"/>
      <c r="I1037" s="272"/>
      <c r="J1037" s="272"/>
      <c r="K1037" s="272"/>
      <c r="L1037" s="272"/>
      <c r="M1037" s="272"/>
      <c r="N1037" s="272"/>
      <c r="O1037" s="272"/>
      <c r="P1037" s="272"/>
      <c r="Q1037" s="272"/>
      <c r="R1037" s="272"/>
      <c r="S1037" s="272"/>
      <c r="T1037" s="272"/>
      <c r="U1037" s="272"/>
      <c r="V1037" s="272"/>
      <c r="W1037" s="272"/>
      <c r="X1037" s="272"/>
      <c r="Y1037" s="272"/>
      <c r="Z1037" s="272"/>
      <c r="AA1037" s="272"/>
      <c r="AB1037" s="272"/>
      <c r="AC1037" s="272"/>
      <c r="AD1037" s="272"/>
      <c r="AE1037" s="272"/>
      <c r="AF1037" s="272"/>
      <c r="AG1037" s="272"/>
      <c r="AH1037" s="272"/>
      <c r="AI1037" s="272"/>
      <c r="AJ1037" s="272"/>
      <c r="AK1037" s="272"/>
      <c r="AL1037" s="272"/>
      <c r="AM1037" s="272"/>
      <c r="AN1037" s="272"/>
      <c r="AO1037" s="272"/>
      <c r="AP1037" s="272"/>
      <c r="AQ1037" s="272"/>
      <c r="AR1037" s="272"/>
    </row>
    <row r="1038" spans="1:44">
      <c r="A1038" s="370"/>
      <c r="B1038" s="368"/>
      <c r="C1038" s="272"/>
      <c r="D1038" s="272"/>
      <c r="E1038" s="272"/>
      <c r="F1038" s="272"/>
      <c r="G1038" s="272"/>
      <c r="H1038" s="272"/>
      <c r="I1038" s="272"/>
      <c r="J1038" s="272"/>
      <c r="K1038" s="272"/>
      <c r="L1038" s="272"/>
      <c r="M1038" s="272"/>
      <c r="N1038" s="272"/>
      <c r="O1038" s="272"/>
      <c r="P1038" s="272"/>
      <c r="Q1038" s="272"/>
      <c r="R1038" s="272"/>
      <c r="S1038" s="272"/>
      <c r="T1038" s="272"/>
      <c r="U1038" s="272"/>
      <c r="V1038" s="272"/>
      <c r="W1038" s="272"/>
      <c r="X1038" s="272"/>
      <c r="Y1038" s="272"/>
      <c r="Z1038" s="272"/>
      <c r="AA1038" s="272"/>
      <c r="AB1038" s="272"/>
      <c r="AC1038" s="272"/>
      <c r="AD1038" s="272"/>
      <c r="AE1038" s="272"/>
      <c r="AF1038" s="272"/>
      <c r="AG1038" s="272"/>
      <c r="AH1038" s="272"/>
      <c r="AI1038" s="272"/>
      <c r="AJ1038" s="272"/>
      <c r="AK1038" s="272"/>
      <c r="AL1038" s="272"/>
      <c r="AM1038" s="272"/>
      <c r="AN1038" s="272"/>
      <c r="AO1038" s="272"/>
      <c r="AP1038" s="272"/>
      <c r="AQ1038" s="272"/>
      <c r="AR1038" s="272"/>
    </row>
    <row r="1039" spans="1:44">
      <c r="A1039" s="370"/>
      <c r="B1039" s="368"/>
      <c r="C1039" s="272"/>
      <c r="D1039" s="272"/>
      <c r="E1039" s="272"/>
      <c r="F1039" s="272"/>
      <c r="G1039" s="272"/>
      <c r="H1039" s="272"/>
      <c r="I1039" s="272"/>
      <c r="J1039" s="272"/>
      <c r="K1039" s="272"/>
      <c r="L1039" s="272"/>
      <c r="M1039" s="272"/>
      <c r="N1039" s="272"/>
      <c r="O1039" s="272"/>
      <c r="P1039" s="272"/>
      <c r="Q1039" s="272"/>
      <c r="R1039" s="272"/>
      <c r="S1039" s="272"/>
      <c r="T1039" s="272"/>
      <c r="U1039" s="272"/>
      <c r="V1039" s="272"/>
      <c r="W1039" s="272"/>
      <c r="X1039" s="272"/>
      <c r="Y1039" s="272"/>
      <c r="Z1039" s="272"/>
      <c r="AA1039" s="272"/>
      <c r="AB1039" s="272"/>
      <c r="AC1039" s="272"/>
      <c r="AD1039" s="272"/>
      <c r="AE1039" s="272"/>
      <c r="AF1039" s="272"/>
      <c r="AG1039" s="272"/>
      <c r="AH1039" s="272"/>
      <c r="AI1039" s="272"/>
      <c r="AJ1039" s="272"/>
      <c r="AK1039" s="272"/>
      <c r="AL1039" s="272"/>
      <c r="AM1039" s="272"/>
      <c r="AN1039" s="272"/>
      <c r="AO1039" s="272"/>
      <c r="AP1039" s="272"/>
      <c r="AQ1039" s="272"/>
      <c r="AR1039" s="272"/>
    </row>
    <row r="1040" spans="1:44">
      <c r="A1040" s="370"/>
      <c r="B1040" s="368"/>
      <c r="C1040" s="272"/>
      <c r="D1040" s="272"/>
      <c r="E1040" s="272"/>
      <c r="F1040" s="272"/>
      <c r="G1040" s="272"/>
      <c r="H1040" s="272"/>
      <c r="I1040" s="272"/>
      <c r="J1040" s="272"/>
      <c r="K1040" s="272"/>
      <c r="L1040" s="272"/>
      <c r="M1040" s="272"/>
      <c r="N1040" s="272"/>
      <c r="O1040" s="272"/>
      <c r="P1040" s="272"/>
      <c r="Q1040" s="272"/>
      <c r="R1040" s="272"/>
      <c r="S1040" s="272"/>
      <c r="T1040" s="272"/>
      <c r="U1040" s="272"/>
      <c r="V1040" s="272"/>
      <c r="W1040" s="272"/>
      <c r="X1040" s="272"/>
      <c r="Y1040" s="272"/>
      <c r="Z1040" s="272"/>
      <c r="AA1040" s="272"/>
      <c r="AB1040" s="272"/>
      <c r="AC1040" s="272"/>
      <c r="AD1040" s="272"/>
      <c r="AE1040" s="272"/>
      <c r="AF1040" s="272"/>
      <c r="AG1040" s="272"/>
      <c r="AH1040" s="272"/>
      <c r="AI1040" s="272"/>
      <c r="AJ1040" s="272"/>
      <c r="AK1040" s="272"/>
      <c r="AL1040" s="272"/>
      <c r="AM1040" s="272"/>
      <c r="AN1040" s="272"/>
      <c r="AO1040" s="272"/>
      <c r="AP1040" s="272"/>
      <c r="AQ1040" s="272"/>
      <c r="AR1040" s="272"/>
    </row>
    <row r="1041" spans="1:44">
      <c r="A1041" s="370"/>
      <c r="B1041" s="368"/>
      <c r="C1041" s="272"/>
      <c r="D1041" s="272"/>
      <c r="E1041" s="272"/>
      <c r="F1041" s="272"/>
      <c r="G1041" s="272"/>
      <c r="H1041" s="272"/>
      <c r="I1041" s="272"/>
      <c r="J1041" s="272"/>
      <c r="K1041" s="272"/>
      <c r="L1041" s="272"/>
      <c r="M1041" s="272"/>
      <c r="N1041" s="272"/>
      <c r="O1041" s="272"/>
      <c r="P1041" s="272"/>
      <c r="Q1041" s="272"/>
      <c r="R1041" s="272"/>
      <c r="S1041" s="272"/>
      <c r="T1041" s="272"/>
      <c r="U1041" s="272"/>
      <c r="V1041" s="272"/>
      <c r="W1041" s="272"/>
      <c r="X1041" s="272"/>
      <c r="Y1041" s="272"/>
      <c r="Z1041" s="272"/>
      <c r="AA1041" s="272"/>
      <c r="AB1041" s="272"/>
      <c r="AC1041" s="272"/>
      <c r="AD1041" s="272"/>
      <c r="AE1041" s="272"/>
      <c r="AF1041" s="272"/>
      <c r="AG1041" s="272"/>
      <c r="AH1041" s="272"/>
      <c r="AI1041" s="272"/>
      <c r="AJ1041" s="272"/>
      <c r="AK1041" s="272"/>
      <c r="AL1041" s="272"/>
      <c r="AM1041" s="272"/>
      <c r="AN1041" s="272"/>
      <c r="AO1041" s="272"/>
      <c r="AP1041" s="272"/>
      <c r="AQ1041" s="272"/>
      <c r="AR1041" s="272"/>
    </row>
    <row r="1042" spans="1:44">
      <c r="A1042" s="370"/>
      <c r="B1042" s="368"/>
      <c r="C1042" s="272"/>
      <c r="D1042" s="272"/>
      <c r="E1042" s="272"/>
      <c r="F1042" s="272"/>
      <c r="G1042" s="272"/>
      <c r="H1042" s="272"/>
      <c r="I1042" s="272"/>
      <c r="J1042" s="272"/>
      <c r="K1042" s="272"/>
      <c r="L1042" s="272"/>
      <c r="M1042" s="272"/>
      <c r="N1042" s="272"/>
      <c r="O1042" s="272"/>
      <c r="P1042" s="272"/>
      <c r="Q1042" s="272"/>
      <c r="R1042" s="272"/>
      <c r="S1042" s="272"/>
      <c r="T1042" s="272"/>
      <c r="U1042" s="272"/>
      <c r="V1042" s="272"/>
      <c r="W1042" s="272"/>
      <c r="X1042" s="272"/>
      <c r="Y1042" s="272"/>
      <c r="Z1042" s="272"/>
      <c r="AA1042" s="272"/>
      <c r="AB1042" s="272"/>
      <c r="AC1042" s="272"/>
      <c r="AD1042" s="272"/>
      <c r="AE1042" s="272"/>
      <c r="AF1042" s="272"/>
      <c r="AG1042" s="272"/>
      <c r="AH1042" s="272"/>
      <c r="AI1042" s="272"/>
      <c r="AJ1042" s="272"/>
      <c r="AK1042" s="272"/>
      <c r="AL1042" s="272"/>
      <c r="AM1042" s="272"/>
      <c r="AN1042" s="272"/>
      <c r="AO1042" s="272"/>
      <c r="AP1042" s="272"/>
      <c r="AQ1042" s="272"/>
      <c r="AR1042" s="272"/>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1:N100"/>
  <sheetViews>
    <sheetView workbookViewId="0">
      <selection activeCell="C10" sqref="C10"/>
    </sheetView>
  </sheetViews>
  <sheetFormatPr defaultRowHeight="15"/>
  <cols>
    <col min="1" max="2" width="9.140625" style="376"/>
    <col min="3" max="3" width="47.28515625" style="376" customWidth="1"/>
    <col min="4" max="10" width="9.140625" style="376"/>
    <col min="11" max="11" width="16.5703125" style="376" customWidth="1"/>
    <col min="12" max="12" width="18.42578125" style="376" customWidth="1"/>
    <col min="13" max="13" width="17.42578125" style="376" customWidth="1"/>
    <col min="14" max="14" width="17.5703125" style="376" customWidth="1"/>
    <col min="15" max="16384" width="9.140625" style="376"/>
  </cols>
  <sheetData>
    <row r="1" spans="1:14">
      <c r="C1" s="376" t="s">
        <v>2040</v>
      </c>
    </row>
    <row r="3" spans="1:14">
      <c r="A3" s="745" t="s">
        <v>2041</v>
      </c>
      <c r="B3" s="745" t="s">
        <v>2042</v>
      </c>
      <c r="C3" s="745" t="s">
        <v>2043</v>
      </c>
      <c r="D3" s="748" t="s">
        <v>2044</v>
      </c>
      <c r="E3" s="751" t="s">
        <v>2045</v>
      </c>
      <c r="F3" s="752"/>
      <c r="G3" s="752"/>
      <c r="H3" s="752"/>
      <c r="I3" s="752"/>
      <c r="J3" s="753"/>
      <c r="K3" s="377" t="s">
        <v>2046</v>
      </c>
      <c r="L3" s="377"/>
      <c r="M3" s="377" t="s">
        <v>2047</v>
      </c>
      <c r="N3" s="377"/>
    </row>
    <row r="4" spans="1:14">
      <c r="A4" s="746"/>
      <c r="B4" s="746"/>
      <c r="C4" s="746"/>
      <c r="D4" s="749"/>
      <c r="E4" s="751" t="s">
        <v>2048</v>
      </c>
      <c r="F4" s="753"/>
      <c r="G4" s="751" t="s">
        <v>2049</v>
      </c>
      <c r="H4" s="753"/>
      <c r="I4" s="751" t="s">
        <v>2050</v>
      </c>
      <c r="J4" s="753"/>
      <c r="K4" s="377" t="s">
        <v>2051</v>
      </c>
      <c r="L4" s="377" t="s">
        <v>2052</v>
      </c>
      <c r="M4" s="377" t="s">
        <v>2053</v>
      </c>
      <c r="N4" s="377" t="s">
        <v>2054</v>
      </c>
    </row>
    <row r="5" spans="1:14">
      <c r="A5" s="747"/>
      <c r="B5" s="747"/>
      <c r="C5" s="747"/>
      <c r="D5" s="750"/>
      <c r="E5" s="377" t="s">
        <v>2055</v>
      </c>
      <c r="F5" s="377" t="s">
        <v>2056</v>
      </c>
      <c r="G5" s="377" t="s">
        <v>2055</v>
      </c>
      <c r="H5" s="377" t="s">
        <v>2056</v>
      </c>
      <c r="I5" s="377" t="s">
        <v>2055</v>
      </c>
      <c r="J5" s="377" t="s">
        <v>2056</v>
      </c>
      <c r="K5" s="377" t="s">
        <v>2055</v>
      </c>
      <c r="L5" s="377" t="s">
        <v>2056</v>
      </c>
      <c r="M5" s="377" t="s">
        <v>2055</v>
      </c>
      <c r="N5" s="377" t="s">
        <v>2056</v>
      </c>
    </row>
    <row r="6" spans="1:14" s="379" customFormat="1">
      <c r="A6" s="378">
        <v>1</v>
      </c>
      <c r="B6" s="378">
        <v>2</v>
      </c>
      <c r="C6" s="378">
        <v>3</v>
      </c>
      <c r="D6" s="378">
        <v>4</v>
      </c>
      <c r="E6" s="378">
        <v>5</v>
      </c>
      <c r="F6" s="378">
        <v>6</v>
      </c>
      <c r="G6" s="378">
        <v>7</v>
      </c>
      <c r="H6" s="378">
        <v>8</v>
      </c>
      <c r="I6" s="378">
        <v>9</v>
      </c>
      <c r="J6" s="378">
        <v>10</v>
      </c>
      <c r="K6" s="378">
        <v>11</v>
      </c>
      <c r="L6" s="378">
        <v>12</v>
      </c>
      <c r="M6" s="378">
        <v>13</v>
      </c>
      <c r="N6" s="378">
        <v>14</v>
      </c>
    </row>
    <row r="7" spans="1:14">
      <c r="A7" s="377">
        <v>1</v>
      </c>
      <c r="B7" s="377" t="s">
        <v>792</v>
      </c>
      <c r="C7" s="377" t="s">
        <v>2057</v>
      </c>
      <c r="D7" s="377">
        <v>4812</v>
      </c>
      <c r="E7" s="377">
        <v>0</v>
      </c>
      <c r="F7" s="377">
        <v>0</v>
      </c>
      <c r="G7" s="377">
        <v>0</v>
      </c>
      <c r="H7" s="377">
        <v>0</v>
      </c>
      <c r="I7" s="377">
        <v>0</v>
      </c>
      <c r="J7" s="377">
        <v>0</v>
      </c>
      <c r="K7" s="377">
        <v>1075</v>
      </c>
      <c r="L7" s="377">
        <v>3608</v>
      </c>
      <c r="M7" s="377">
        <v>17</v>
      </c>
      <c r="N7" s="377">
        <v>112</v>
      </c>
    </row>
    <row r="8" spans="1:14">
      <c r="A8" s="377">
        <v>2</v>
      </c>
      <c r="B8" s="377" t="s">
        <v>570</v>
      </c>
      <c r="C8" s="377" t="s">
        <v>2058</v>
      </c>
      <c r="D8" s="377">
        <v>104977</v>
      </c>
      <c r="E8" s="377">
        <v>739</v>
      </c>
      <c r="F8" s="377">
        <v>668</v>
      </c>
      <c r="G8" s="377">
        <v>2823</v>
      </c>
      <c r="H8" s="377">
        <v>2677</v>
      </c>
      <c r="I8" s="377">
        <v>5858</v>
      </c>
      <c r="J8" s="377">
        <v>5662</v>
      </c>
      <c r="K8" s="377">
        <v>30864</v>
      </c>
      <c r="L8" s="377">
        <v>30759</v>
      </c>
      <c r="M8" s="377">
        <v>7725</v>
      </c>
      <c r="N8" s="377">
        <v>17202</v>
      </c>
    </row>
    <row r="9" spans="1:14">
      <c r="A9" s="377">
        <v>3</v>
      </c>
      <c r="B9" s="377" t="s">
        <v>825</v>
      </c>
      <c r="C9" s="377" t="s">
        <v>2059</v>
      </c>
      <c r="D9" s="377">
        <v>8371</v>
      </c>
      <c r="E9" s="377">
        <v>0</v>
      </c>
      <c r="F9" s="377">
        <v>0</v>
      </c>
      <c r="G9" s="377">
        <v>0</v>
      </c>
      <c r="H9" s="377">
        <v>0</v>
      </c>
      <c r="I9" s="377">
        <v>0</v>
      </c>
      <c r="J9" s="377">
        <v>0</v>
      </c>
      <c r="K9" s="377">
        <v>3071</v>
      </c>
      <c r="L9" s="377">
        <v>2932</v>
      </c>
      <c r="M9" s="377">
        <v>698</v>
      </c>
      <c r="N9" s="377">
        <v>1670</v>
      </c>
    </row>
    <row r="10" spans="1:14">
      <c r="A10" s="377">
        <v>4</v>
      </c>
      <c r="B10" s="377" t="s">
        <v>678</v>
      </c>
      <c r="C10" s="377" t="s">
        <v>2060</v>
      </c>
      <c r="D10" s="377">
        <v>113789</v>
      </c>
      <c r="E10" s="377">
        <v>0</v>
      </c>
      <c r="F10" s="377">
        <v>0</v>
      </c>
      <c r="G10" s="377">
        <v>0</v>
      </c>
      <c r="H10" s="377">
        <v>0</v>
      </c>
      <c r="I10" s="377">
        <v>0</v>
      </c>
      <c r="J10" s="377">
        <v>0</v>
      </c>
      <c r="K10" s="377">
        <v>39125</v>
      </c>
      <c r="L10" s="377">
        <v>38722</v>
      </c>
      <c r="M10" s="377">
        <v>9927</v>
      </c>
      <c r="N10" s="377">
        <v>26015</v>
      </c>
    </row>
    <row r="11" spans="1:14">
      <c r="A11" s="377">
        <v>5</v>
      </c>
      <c r="B11" s="377" t="s">
        <v>485</v>
      </c>
      <c r="C11" s="377" t="s">
        <v>2061</v>
      </c>
      <c r="D11" s="377">
        <v>44090</v>
      </c>
      <c r="E11" s="377">
        <v>0</v>
      </c>
      <c r="F11" s="377">
        <v>0</v>
      </c>
      <c r="G11" s="377">
        <v>0</v>
      </c>
      <c r="H11" s="377">
        <v>0</v>
      </c>
      <c r="I11" s="377">
        <v>0</v>
      </c>
      <c r="J11" s="377">
        <v>0</v>
      </c>
      <c r="K11" s="377">
        <v>21682</v>
      </c>
      <c r="L11" s="377">
        <v>14869</v>
      </c>
      <c r="M11" s="377">
        <v>2429</v>
      </c>
      <c r="N11" s="377">
        <v>5110</v>
      </c>
    </row>
    <row r="12" spans="1:14">
      <c r="A12" s="377">
        <v>6</v>
      </c>
      <c r="B12" s="377" t="s">
        <v>348</v>
      </c>
      <c r="C12" s="377" t="s">
        <v>2062</v>
      </c>
      <c r="D12" s="377">
        <v>43615</v>
      </c>
      <c r="E12" s="377">
        <v>0</v>
      </c>
      <c r="F12" s="377">
        <v>0</v>
      </c>
      <c r="G12" s="377">
        <v>0</v>
      </c>
      <c r="H12" s="377">
        <v>0</v>
      </c>
      <c r="I12" s="377">
        <v>0</v>
      </c>
      <c r="J12" s="377">
        <v>0</v>
      </c>
      <c r="K12" s="377">
        <v>13696</v>
      </c>
      <c r="L12" s="377">
        <v>15147</v>
      </c>
      <c r="M12" s="377">
        <v>4364</v>
      </c>
      <c r="N12" s="377">
        <v>10408</v>
      </c>
    </row>
    <row r="13" spans="1:14">
      <c r="A13" s="377">
        <v>7</v>
      </c>
      <c r="B13" s="377" t="s">
        <v>540</v>
      </c>
      <c r="C13" s="377" t="s">
        <v>2063</v>
      </c>
      <c r="D13" s="377">
        <v>36664</v>
      </c>
      <c r="E13" s="377">
        <v>0</v>
      </c>
      <c r="F13" s="377">
        <v>0</v>
      </c>
      <c r="G13" s="377">
        <v>0</v>
      </c>
      <c r="H13" s="377">
        <v>0</v>
      </c>
      <c r="I13" s="377">
        <v>0</v>
      </c>
      <c r="J13" s="377">
        <v>0</v>
      </c>
      <c r="K13" s="377">
        <v>12755</v>
      </c>
      <c r="L13" s="377">
        <v>13302</v>
      </c>
      <c r="M13" s="377">
        <v>2778</v>
      </c>
      <c r="N13" s="377">
        <v>7829</v>
      </c>
    </row>
    <row r="14" spans="1:14">
      <c r="A14" s="377">
        <v>8</v>
      </c>
      <c r="B14" s="380" t="s">
        <v>470</v>
      </c>
      <c r="C14" s="377" t="s">
        <v>2064</v>
      </c>
      <c r="D14" s="377">
        <v>18351</v>
      </c>
      <c r="E14" s="377">
        <v>0</v>
      </c>
      <c r="F14" s="377">
        <v>0</v>
      </c>
      <c r="G14" s="377">
        <v>0</v>
      </c>
      <c r="H14" s="377">
        <v>0</v>
      </c>
      <c r="I14" s="377">
        <v>0</v>
      </c>
      <c r="J14" s="377">
        <v>0</v>
      </c>
      <c r="K14" s="377">
        <v>6608</v>
      </c>
      <c r="L14" s="377">
        <v>6341</v>
      </c>
      <c r="M14" s="377">
        <v>1551</v>
      </c>
      <c r="N14" s="377">
        <v>3851</v>
      </c>
    </row>
    <row r="15" spans="1:14">
      <c r="A15" s="377">
        <v>9</v>
      </c>
      <c r="B15" s="377" t="s">
        <v>285</v>
      </c>
      <c r="C15" s="377" t="s">
        <v>2065</v>
      </c>
      <c r="D15" s="377">
        <v>20840</v>
      </c>
      <c r="E15" s="377">
        <v>0</v>
      </c>
      <c r="F15" s="377">
        <v>0</v>
      </c>
      <c r="G15" s="377">
        <v>0</v>
      </c>
      <c r="H15" s="377">
        <v>0</v>
      </c>
      <c r="I15" s="377">
        <v>0</v>
      </c>
      <c r="J15" s="377">
        <v>0</v>
      </c>
      <c r="K15" s="377">
        <v>7432</v>
      </c>
      <c r="L15" s="377">
        <v>7778</v>
      </c>
      <c r="M15" s="377">
        <v>1661</v>
      </c>
      <c r="N15" s="377">
        <v>3969</v>
      </c>
    </row>
    <row r="16" spans="1:14">
      <c r="A16" s="377">
        <v>10</v>
      </c>
      <c r="B16" s="377" t="s">
        <v>559</v>
      </c>
      <c r="C16" s="377" t="s">
        <v>2066</v>
      </c>
      <c r="D16" s="377">
        <v>18438</v>
      </c>
      <c r="E16" s="377">
        <v>606</v>
      </c>
      <c r="F16" s="377">
        <v>576</v>
      </c>
      <c r="G16" s="377">
        <v>2687</v>
      </c>
      <c r="H16" s="377">
        <v>2551</v>
      </c>
      <c r="I16" s="377">
        <v>6121</v>
      </c>
      <c r="J16" s="377">
        <v>5897</v>
      </c>
      <c r="K16" s="377">
        <v>0</v>
      </c>
      <c r="L16" s="377">
        <v>0</v>
      </c>
      <c r="M16" s="377">
        <v>0</v>
      </c>
      <c r="N16" s="377">
        <v>0</v>
      </c>
    </row>
    <row r="17" spans="1:14">
      <c r="A17" s="377">
        <v>11</v>
      </c>
      <c r="B17" s="377" t="s">
        <v>818</v>
      </c>
      <c r="C17" s="377" t="s">
        <v>2067</v>
      </c>
      <c r="D17" s="377">
        <v>36023</v>
      </c>
      <c r="E17" s="377">
        <v>1169</v>
      </c>
      <c r="F17" s="377">
        <v>1098</v>
      </c>
      <c r="G17" s="377">
        <v>5370</v>
      </c>
      <c r="H17" s="377">
        <v>5021</v>
      </c>
      <c r="I17" s="377">
        <v>12062</v>
      </c>
      <c r="J17" s="377">
        <v>11303</v>
      </c>
      <c r="K17" s="377">
        <v>0</v>
      </c>
      <c r="L17" s="377">
        <v>0</v>
      </c>
      <c r="M17" s="377">
        <v>0</v>
      </c>
      <c r="N17" s="377">
        <v>0</v>
      </c>
    </row>
    <row r="18" spans="1:14">
      <c r="A18" s="377">
        <v>12</v>
      </c>
      <c r="B18" s="377" t="s">
        <v>294</v>
      </c>
      <c r="C18" s="377" t="s">
        <v>2068</v>
      </c>
      <c r="D18" s="377">
        <v>30763</v>
      </c>
      <c r="E18" s="377">
        <v>1038</v>
      </c>
      <c r="F18" s="377">
        <v>981</v>
      </c>
      <c r="G18" s="377">
        <v>4498</v>
      </c>
      <c r="H18" s="377">
        <v>4260</v>
      </c>
      <c r="I18" s="377">
        <v>10297</v>
      </c>
      <c r="J18" s="377">
        <v>9689</v>
      </c>
      <c r="K18" s="377">
        <v>0</v>
      </c>
      <c r="L18" s="377">
        <v>0</v>
      </c>
      <c r="M18" s="377">
        <v>0</v>
      </c>
      <c r="N18" s="377">
        <v>0</v>
      </c>
    </row>
    <row r="19" spans="1:14">
      <c r="A19" s="377">
        <v>13</v>
      </c>
      <c r="B19" s="377" t="s">
        <v>390</v>
      </c>
      <c r="C19" s="377" t="s">
        <v>2069</v>
      </c>
      <c r="D19" s="377">
        <v>51474</v>
      </c>
      <c r="E19" s="377">
        <v>1777</v>
      </c>
      <c r="F19" s="377">
        <v>1731</v>
      </c>
      <c r="G19" s="377">
        <v>7652</v>
      </c>
      <c r="H19" s="377">
        <v>7419</v>
      </c>
      <c r="I19" s="377">
        <v>16797</v>
      </c>
      <c r="J19" s="377">
        <v>16098</v>
      </c>
      <c r="K19" s="377">
        <v>0</v>
      </c>
      <c r="L19" s="377">
        <v>0</v>
      </c>
      <c r="M19" s="377">
        <v>0</v>
      </c>
      <c r="N19" s="377">
        <v>0</v>
      </c>
    </row>
    <row r="20" spans="1:14">
      <c r="A20" s="377">
        <v>14</v>
      </c>
      <c r="B20" s="380" t="s">
        <v>500</v>
      </c>
      <c r="C20" s="377" t="s">
        <v>2070</v>
      </c>
      <c r="D20" s="377">
        <v>31717</v>
      </c>
      <c r="E20" s="377">
        <v>1010</v>
      </c>
      <c r="F20" s="377">
        <v>903</v>
      </c>
      <c r="G20" s="377">
        <v>4548</v>
      </c>
      <c r="H20" s="377">
        <v>4244</v>
      </c>
      <c r="I20" s="377">
        <v>10741</v>
      </c>
      <c r="J20" s="377">
        <v>10271</v>
      </c>
      <c r="K20" s="377">
        <v>0</v>
      </c>
      <c r="L20" s="377">
        <v>0</v>
      </c>
      <c r="M20" s="377">
        <v>0</v>
      </c>
      <c r="N20" s="377">
        <v>0</v>
      </c>
    </row>
    <row r="21" spans="1:14">
      <c r="A21" s="377">
        <v>15</v>
      </c>
      <c r="B21" s="377" t="s">
        <v>578</v>
      </c>
      <c r="C21" s="377" t="s">
        <v>2071</v>
      </c>
      <c r="D21" s="377">
        <v>40615</v>
      </c>
      <c r="E21" s="377">
        <v>1342</v>
      </c>
      <c r="F21" s="377">
        <v>1361</v>
      </c>
      <c r="G21" s="377">
        <v>6130</v>
      </c>
      <c r="H21" s="377">
        <v>5685</v>
      </c>
      <c r="I21" s="377">
        <v>13327</v>
      </c>
      <c r="J21" s="377">
        <v>12770</v>
      </c>
      <c r="K21" s="377">
        <v>0</v>
      </c>
      <c r="L21" s="377">
        <v>0</v>
      </c>
      <c r="M21" s="377">
        <v>0</v>
      </c>
      <c r="N21" s="377">
        <v>0</v>
      </c>
    </row>
    <row r="22" spans="1:14">
      <c r="A22" s="377">
        <v>16</v>
      </c>
      <c r="B22" s="377" t="s">
        <v>401</v>
      </c>
      <c r="C22" s="377" t="s">
        <v>2072</v>
      </c>
      <c r="D22" s="377">
        <v>36410</v>
      </c>
      <c r="E22" s="377">
        <v>0</v>
      </c>
      <c r="F22" s="377">
        <v>0</v>
      </c>
      <c r="G22" s="377">
        <v>0</v>
      </c>
      <c r="H22" s="377">
        <v>0</v>
      </c>
      <c r="I22" s="377">
        <v>0</v>
      </c>
      <c r="J22" s="377">
        <v>0</v>
      </c>
      <c r="K22" s="377">
        <v>13777</v>
      </c>
      <c r="L22" s="377">
        <v>14229</v>
      </c>
      <c r="M22" s="377">
        <v>2525</v>
      </c>
      <c r="N22" s="377">
        <v>5879</v>
      </c>
    </row>
    <row r="23" spans="1:14">
      <c r="A23" s="377">
        <v>17</v>
      </c>
      <c r="B23" s="377" t="s">
        <v>753</v>
      </c>
      <c r="C23" s="377" t="s">
        <v>2073</v>
      </c>
      <c r="D23" s="377">
        <v>72260</v>
      </c>
      <c r="E23" s="377">
        <v>0</v>
      </c>
      <c r="F23" s="377">
        <v>0</v>
      </c>
      <c r="G23" s="377">
        <v>0</v>
      </c>
      <c r="H23" s="377">
        <v>0</v>
      </c>
      <c r="I23" s="377">
        <v>1194</v>
      </c>
      <c r="J23" s="377">
        <v>1996</v>
      </c>
      <c r="K23" s="377">
        <v>25399</v>
      </c>
      <c r="L23" s="377">
        <v>32833</v>
      </c>
      <c r="M23" s="377">
        <v>3063</v>
      </c>
      <c r="N23" s="377">
        <v>7775</v>
      </c>
    </row>
    <row r="24" spans="1:14">
      <c r="A24" s="377">
        <v>18</v>
      </c>
      <c r="B24" s="377" t="s">
        <v>412</v>
      </c>
      <c r="C24" s="377" t="s">
        <v>2074</v>
      </c>
      <c r="D24" s="377">
        <v>41484</v>
      </c>
      <c r="E24" s="377">
        <v>0</v>
      </c>
      <c r="F24" s="377">
        <v>0</v>
      </c>
      <c r="G24" s="377">
        <v>0</v>
      </c>
      <c r="H24" s="377">
        <v>0</v>
      </c>
      <c r="I24" s="377">
        <v>0</v>
      </c>
      <c r="J24" s="377">
        <v>0</v>
      </c>
      <c r="K24" s="377">
        <v>13269</v>
      </c>
      <c r="L24" s="377">
        <v>14752</v>
      </c>
      <c r="M24" s="377">
        <v>3590</v>
      </c>
      <c r="N24" s="377">
        <v>9873</v>
      </c>
    </row>
    <row r="25" spans="1:14">
      <c r="A25" s="377">
        <v>19</v>
      </c>
      <c r="B25" s="377" t="s">
        <v>497</v>
      </c>
      <c r="C25" s="377" t="s">
        <v>2075</v>
      </c>
      <c r="D25" s="377">
        <v>38960</v>
      </c>
      <c r="E25" s="377">
        <v>0</v>
      </c>
      <c r="F25" s="377">
        <v>0</v>
      </c>
      <c r="G25" s="377">
        <v>0</v>
      </c>
      <c r="H25" s="377">
        <v>0</v>
      </c>
      <c r="I25" s="377">
        <v>0</v>
      </c>
      <c r="J25" s="377">
        <v>0</v>
      </c>
      <c r="K25" s="377">
        <v>13598</v>
      </c>
      <c r="L25" s="377">
        <v>13327</v>
      </c>
      <c r="M25" s="377">
        <v>3194</v>
      </c>
      <c r="N25" s="377">
        <v>8841</v>
      </c>
    </row>
    <row r="26" spans="1:14">
      <c r="A26" s="377">
        <v>20</v>
      </c>
      <c r="B26" s="377" t="s">
        <v>796</v>
      </c>
      <c r="C26" s="377" t="s">
        <v>2076</v>
      </c>
      <c r="D26" s="377">
        <v>28311</v>
      </c>
      <c r="E26" s="377">
        <v>0</v>
      </c>
      <c r="F26" s="377">
        <v>0</v>
      </c>
      <c r="G26" s="377">
        <v>0</v>
      </c>
      <c r="H26" s="377">
        <v>0</v>
      </c>
      <c r="I26" s="377">
        <v>0</v>
      </c>
      <c r="J26" s="377">
        <v>0</v>
      </c>
      <c r="K26" s="377">
        <v>9424</v>
      </c>
      <c r="L26" s="377">
        <v>9929</v>
      </c>
      <c r="M26" s="377">
        <v>2499</v>
      </c>
      <c r="N26" s="377">
        <v>6459</v>
      </c>
    </row>
    <row r="27" spans="1:14">
      <c r="A27" s="377">
        <v>21</v>
      </c>
      <c r="B27" s="377" t="s">
        <v>312</v>
      </c>
      <c r="C27" s="377" t="s">
        <v>2077</v>
      </c>
      <c r="D27" s="377">
        <v>77589</v>
      </c>
      <c r="E27" s="377">
        <v>0</v>
      </c>
      <c r="F27" s="377">
        <v>0</v>
      </c>
      <c r="G27" s="377">
        <v>0</v>
      </c>
      <c r="H27" s="377">
        <v>0</v>
      </c>
      <c r="I27" s="377">
        <v>0</v>
      </c>
      <c r="J27" s="377">
        <v>0</v>
      </c>
      <c r="K27" s="377">
        <v>25682</v>
      </c>
      <c r="L27" s="377">
        <v>29361</v>
      </c>
      <c r="M27" s="377">
        <v>6308</v>
      </c>
      <c r="N27" s="377">
        <v>16238</v>
      </c>
    </row>
    <row r="28" spans="1:14">
      <c r="A28" s="377">
        <v>22</v>
      </c>
      <c r="B28" s="377" t="s">
        <v>189</v>
      </c>
      <c r="C28" s="377" t="s">
        <v>2078</v>
      </c>
      <c r="D28" s="377">
        <v>40759</v>
      </c>
      <c r="E28" s="377">
        <v>0</v>
      </c>
      <c r="F28" s="377">
        <v>0</v>
      </c>
      <c r="G28" s="377">
        <v>0</v>
      </c>
      <c r="H28" s="377">
        <v>0</v>
      </c>
      <c r="I28" s="377">
        <v>0</v>
      </c>
      <c r="J28" s="377">
        <v>0</v>
      </c>
      <c r="K28" s="377">
        <v>14326</v>
      </c>
      <c r="L28" s="377">
        <v>14229</v>
      </c>
      <c r="M28" s="377">
        <v>3550</v>
      </c>
      <c r="N28" s="377">
        <v>8654</v>
      </c>
    </row>
    <row r="29" spans="1:14">
      <c r="A29" s="377">
        <v>23</v>
      </c>
      <c r="B29" s="377" t="s">
        <v>141</v>
      </c>
      <c r="C29" s="377" t="s">
        <v>2079</v>
      </c>
      <c r="D29" s="377">
        <v>44340</v>
      </c>
      <c r="E29" s="377">
        <v>0</v>
      </c>
      <c r="F29" s="377">
        <v>0</v>
      </c>
      <c r="G29" s="377">
        <v>0</v>
      </c>
      <c r="H29" s="377">
        <v>0</v>
      </c>
      <c r="I29" s="377">
        <v>0</v>
      </c>
      <c r="J29" s="377">
        <v>0</v>
      </c>
      <c r="K29" s="377">
        <v>14150</v>
      </c>
      <c r="L29" s="377">
        <v>16376</v>
      </c>
      <c r="M29" s="377">
        <v>4095</v>
      </c>
      <c r="N29" s="377">
        <v>9719</v>
      </c>
    </row>
    <row r="30" spans="1:14">
      <c r="A30" s="377">
        <v>24</v>
      </c>
      <c r="B30" s="377" t="s">
        <v>153</v>
      </c>
      <c r="C30" s="377" t="s">
        <v>2080</v>
      </c>
      <c r="D30" s="377">
        <v>61155</v>
      </c>
      <c r="E30" s="377">
        <v>628</v>
      </c>
      <c r="F30" s="377">
        <v>538</v>
      </c>
      <c r="G30" s="377">
        <v>2622</v>
      </c>
      <c r="H30" s="377">
        <v>2447</v>
      </c>
      <c r="I30" s="377">
        <v>5539</v>
      </c>
      <c r="J30" s="377">
        <v>5042</v>
      </c>
      <c r="K30" s="377">
        <v>15191</v>
      </c>
      <c r="L30" s="377">
        <v>16643</v>
      </c>
      <c r="M30" s="377">
        <v>3466</v>
      </c>
      <c r="N30" s="377">
        <v>9039</v>
      </c>
    </row>
    <row r="31" spans="1:14">
      <c r="A31" s="377">
        <v>25</v>
      </c>
      <c r="B31" s="377" t="s">
        <v>855</v>
      </c>
      <c r="C31" s="377" t="s">
        <v>2081</v>
      </c>
      <c r="D31" s="377">
        <v>26028</v>
      </c>
      <c r="E31" s="377">
        <v>0</v>
      </c>
      <c r="F31" s="377">
        <v>0</v>
      </c>
      <c r="G31" s="377">
        <v>0</v>
      </c>
      <c r="H31" s="377">
        <v>0</v>
      </c>
      <c r="I31" s="377">
        <v>0</v>
      </c>
      <c r="J31" s="377">
        <v>0</v>
      </c>
      <c r="K31" s="377">
        <v>8503</v>
      </c>
      <c r="L31" s="377">
        <v>9133</v>
      </c>
      <c r="M31" s="377">
        <v>2402</v>
      </c>
      <c r="N31" s="377">
        <v>5990</v>
      </c>
    </row>
    <row r="32" spans="1:14">
      <c r="A32" s="377">
        <v>26</v>
      </c>
      <c r="B32" s="377" t="s">
        <v>178</v>
      </c>
      <c r="C32" s="377" t="s">
        <v>2082</v>
      </c>
      <c r="D32" s="377">
        <v>79368</v>
      </c>
      <c r="E32" s="377">
        <v>0</v>
      </c>
      <c r="F32" s="377">
        <v>0</v>
      </c>
      <c r="G32" s="377">
        <v>0</v>
      </c>
      <c r="H32" s="377">
        <v>0</v>
      </c>
      <c r="I32" s="377">
        <v>0</v>
      </c>
      <c r="J32" s="377">
        <v>0</v>
      </c>
      <c r="K32" s="377">
        <v>26341</v>
      </c>
      <c r="L32" s="377">
        <v>27384</v>
      </c>
      <c r="M32" s="377">
        <v>7329</v>
      </c>
      <c r="N32" s="377">
        <v>18314</v>
      </c>
    </row>
    <row r="33" spans="1:14">
      <c r="A33" s="377">
        <v>27</v>
      </c>
      <c r="B33" s="377" t="s">
        <v>194</v>
      </c>
      <c r="C33" s="377" t="s">
        <v>2083</v>
      </c>
      <c r="D33" s="377">
        <v>35499</v>
      </c>
      <c r="E33" s="377">
        <v>0</v>
      </c>
      <c r="F33" s="377">
        <v>0</v>
      </c>
      <c r="G33" s="377">
        <v>0</v>
      </c>
      <c r="H33" s="377">
        <v>0</v>
      </c>
      <c r="I33" s="377">
        <v>0</v>
      </c>
      <c r="J33" s="377">
        <v>0</v>
      </c>
      <c r="K33" s="377">
        <v>12845</v>
      </c>
      <c r="L33" s="377">
        <v>13173</v>
      </c>
      <c r="M33" s="377">
        <v>2648</v>
      </c>
      <c r="N33" s="377">
        <v>6833</v>
      </c>
    </row>
    <row r="34" spans="1:14">
      <c r="A34" s="377">
        <v>28</v>
      </c>
      <c r="B34" s="377" t="s">
        <v>2084</v>
      </c>
      <c r="C34" s="377" t="s">
        <v>2085</v>
      </c>
      <c r="D34" s="377">
        <v>16459</v>
      </c>
      <c r="E34" s="377">
        <v>0</v>
      </c>
      <c r="F34" s="377">
        <v>0</v>
      </c>
      <c r="G34" s="377">
        <v>0</v>
      </c>
      <c r="H34" s="377">
        <v>0</v>
      </c>
      <c r="I34" s="377">
        <v>0</v>
      </c>
      <c r="J34" s="377">
        <v>0</v>
      </c>
      <c r="K34" s="377">
        <v>7766</v>
      </c>
      <c r="L34" s="377">
        <v>4900</v>
      </c>
      <c r="M34" s="377">
        <v>1202</v>
      </c>
      <c r="N34" s="377">
        <v>2591</v>
      </c>
    </row>
    <row r="35" spans="1:14">
      <c r="A35" s="377">
        <v>29</v>
      </c>
      <c r="B35" s="377" t="s">
        <v>693</v>
      </c>
      <c r="C35" s="377" t="s">
        <v>2086</v>
      </c>
      <c r="D35" s="377">
        <v>7128</v>
      </c>
      <c r="E35" s="377">
        <v>0</v>
      </c>
      <c r="F35" s="377">
        <v>0</v>
      </c>
      <c r="G35" s="377">
        <v>0</v>
      </c>
      <c r="H35" s="377">
        <v>0</v>
      </c>
      <c r="I35" s="377">
        <v>0</v>
      </c>
      <c r="J35" s="377">
        <v>0</v>
      </c>
      <c r="K35" s="377">
        <v>1835</v>
      </c>
      <c r="L35" s="377">
        <v>2509</v>
      </c>
      <c r="M35" s="377">
        <v>671</v>
      </c>
      <c r="N35" s="377">
        <v>2113</v>
      </c>
    </row>
    <row r="36" spans="1:14">
      <c r="A36" s="377">
        <v>30</v>
      </c>
      <c r="B36" s="377" t="s">
        <v>896</v>
      </c>
      <c r="C36" s="377" t="s">
        <v>2087</v>
      </c>
      <c r="D36" s="377">
        <v>87351</v>
      </c>
      <c r="E36" s="377">
        <v>533</v>
      </c>
      <c r="F36" s="377">
        <v>507</v>
      </c>
      <c r="G36" s="377">
        <v>2466</v>
      </c>
      <c r="H36" s="377">
        <v>2186</v>
      </c>
      <c r="I36" s="377">
        <v>6831</v>
      </c>
      <c r="J36" s="377">
        <v>6276</v>
      </c>
      <c r="K36" s="377">
        <v>24367</v>
      </c>
      <c r="L36" s="377">
        <v>21948</v>
      </c>
      <c r="M36" s="377">
        <v>6444</v>
      </c>
      <c r="N36" s="377">
        <v>15793</v>
      </c>
    </row>
    <row r="37" spans="1:14">
      <c r="A37" s="377">
        <v>31</v>
      </c>
      <c r="B37" s="377" t="s">
        <v>544</v>
      </c>
      <c r="C37" s="377" t="s">
        <v>2088</v>
      </c>
      <c r="D37" s="377">
        <v>14726</v>
      </c>
      <c r="E37" s="377">
        <v>59</v>
      </c>
      <c r="F37" s="377">
        <v>72</v>
      </c>
      <c r="G37" s="377">
        <v>359</v>
      </c>
      <c r="H37" s="377">
        <v>337</v>
      </c>
      <c r="I37" s="377">
        <v>1157</v>
      </c>
      <c r="J37" s="377">
        <v>1112</v>
      </c>
      <c r="K37" s="377">
        <v>4570</v>
      </c>
      <c r="L37" s="377">
        <v>4038</v>
      </c>
      <c r="M37" s="377">
        <v>947</v>
      </c>
      <c r="N37" s="377">
        <v>2075</v>
      </c>
    </row>
    <row r="38" spans="1:14">
      <c r="A38" s="377">
        <v>32</v>
      </c>
      <c r="B38" s="377" t="s">
        <v>650</v>
      </c>
      <c r="C38" s="377" t="s">
        <v>2089</v>
      </c>
      <c r="D38" s="377">
        <v>155111</v>
      </c>
      <c r="E38" s="377">
        <v>1064</v>
      </c>
      <c r="F38" s="377">
        <v>1038</v>
      </c>
      <c r="G38" s="377">
        <v>4705</v>
      </c>
      <c r="H38" s="377">
        <v>4492</v>
      </c>
      <c r="I38" s="377">
        <v>11322</v>
      </c>
      <c r="J38" s="377">
        <v>10649</v>
      </c>
      <c r="K38" s="377">
        <v>45931</v>
      </c>
      <c r="L38" s="377">
        <v>43553</v>
      </c>
      <c r="M38" s="377">
        <v>9399</v>
      </c>
      <c r="N38" s="377">
        <v>22958</v>
      </c>
    </row>
    <row r="39" spans="1:14">
      <c r="A39" s="377">
        <v>33</v>
      </c>
      <c r="B39" s="377" t="s">
        <v>332</v>
      </c>
      <c r="C39" s="377" t="s">
        <v>2090</v>
      </c>
      <c r="D39" s="377">
        <v>104430</v>
      </c>
      <c r="E39" s="377">
        <v>761</v>
      </c>
      <c r="F39" s="377">
        <v>750</v>
      </c>
      <c r="G39" s="377">
        <v>3292</v>
      </c>
      <c r="H39" s="377">
        <v>2958</v>
      </c>
      <c r="I39" s="377">
        <v>7721</v>
      </c>
      <c r="J39" s="377">
        <v>7189</v>
      </c>
      <c r="K39" s="377">
        <v>29040</v>
      </c>
      <c r="L39" s="377">
        <v>27327</v>
      </c>
      <c r="M39" s="377">
        <v>7589</v>
      </c>
      <c r="N39" s="377">
        <v>17803</v>
      </c>
    </row>
    <row r="40" spans="1:14">
      <c r="A40" s="377">
        <v>34</v>
      </c>
      <c r="B40" s="377" t="s">
        <v>521</v>
      </c>
      <c r="C40" s="377" t="s">
        <v>2091</v>
      </c>
      <c r="D40" s="377">
        <v>124958</v>
      </c>
      <c r="E40" s="377">
        <v>840</v>
      </c>
      <c r="F40" s="377">
        <v>751</v>
      </c>
      <c r="G40" s="377">
        <v>3682</v>
      </c>
      <c r="H40" s="377">
        <v>3597</v>
      </c>
      <c r="I40" s="377">
        <v>9947</v>
      </c>
      <c r="J40" s="377">
        <v>9453</v>
      </c>
      <c r="K40" s="377">
        <v>33635</v>
      </c>
      <c r="L40" s="377">
        <v>33682</v>
      </c>
      <c r="M40" s="377">
        <v>8062</v>
      </c>
      <c r="N40" s="377">
        <v>21309</v>
      </c>
    </row>
    <row r="41" spans="1:14">
      <c r="A41" s="377">
        <v>35</v>
      </c>
      <c r="B41" s="377" t="s">
        <v>158</v>
      </c>
      <c r="C41" s="377" t="s">
        <v>2092</v>
      </c>
      <c r="D41" s="377">
        <v>15727</v>
      </c>
      <c r="E41" s="377">
        <v>0</v>
      </c>
      <c r="F41" s="377">
        <v>0</v>
      </c>
      <c r="G41" s="377">
        <v>0</v>
      </c>
      <c r="H41" s="377">
        <v>0</v>
      </c>
      <c r="I41" s="377">
        <v>0</v>
      </c>
      <c r="J41" s="377">
        <v>0</v>
      </c>
      <c r="K41" s="377">
        <v>5701</v>
      </c>
      <c r="L41" s="377">
        <v>3513</v>
      </c>
      <c r="M41" s="377">
        <v>2221</v>
      </c>
      <c r="N41" s="377">
        <v>4292</v>
      </c>
    </row>
    <row r="42" spans="1:14">
      <c r="A42" s="377">
        <v>36</v>
      </c>
      <c r="B42" s="377" t="s">
        <v>669</v>
      </c>
      <c r="C42" s="377" t="s">
        <v>2093</v>
      </c>
      <c r="D42" s="377">
        <v>60771</v>
      </c>
      <c r="E42" s="377">
        <v>436</v>
      </c>
      <c r="F42" s="377">
        <v>399</v>
      </c>
      <c r="G42" s="377">
        <v>1921</v>
      </c>
      <c r="H42" s="377">
        <v>1891</v>
      </c>
      <c r="I42" s="377">
        <v>5090</v>
      </c>
      <c r="J42" s="377">
        <v>4982</v>
      </c>
      <c r="K42" s="377">
        <v>16525</v>
      </c>
      <c r="L42" s="377">
        <v>16505</v>
      </c>
      <c r="M42" s="377">
        <v>3735</v>
      </c>
      <c r="N42" s="377">
        <v>9287</v>
      </c>
    </row>
    <row r="43" spans="1:14">
      <c r="A43" s="377">
        <v>37</v>
      </c>
      <c r="B43" s="377" t="s">
        <v>800</v>
      </c>
      <c r="C43" s="377" t="s">
        <v>2094</v>
      </c>
      <c r="D43" s="377">
        <v>62659</v>
      </c>
      <c r="E43" s="377">
        <v>257</v>
      </c>
      <c r="F43" s="377">
        <v>225</v>
      </c>
      <c r="G43" s="377">
        <v>1174</v>
      </c>
      <c r="H43" s="377">
        <v>1083</v>
      </c>
      <c r="I43" s="377">
        <v>2725</v>
      </c>
      <c r="J43" s="377">
        <v>2572</v>
      </c>
      <c r="K43" s="377">
        <v>19577</v>
      </c>
      <c r="L43" s="377">
        <v>19250</v>
      </c>
      <c r="M43" s="377">
        <v>4594</v>
      </c>
      <c r="N43" s="377">
        <v>11202</v>
      </c>
    </row>
    <row r="44" spans="1:14">
      <c r="A44" s="377">
        <v>38</v>
      </c>
      <c r="B44" s="377" t="s">
        <v>906</v>
      </c>
      <c r="C44" s="377" t="s">
        <v>2095</v>
      </c>
      <c r="D44" s="377">
        <v>61229</v>
      </c>
      <c r="E44" s="377">
        <v>0</v>
      </c>
      <c r="F44" s="377">
        <v>0</v>
      </c>
      <c r="G44" s="377">
        <v>0</v>
      </c>
      <c r="H44" s="377">
        <v>0</v>
      </c>
      <c r="I44" s="377">
        <v>0</v>
      </c>
      <c r="J44" s="377">
        <v>0</v>
      </c>
      <c r="K44" s="377">
        <v>22007</v>
      </c>
      <c r="L44" s="377">
        <v>22308</v>
      </c>
      <c r="M44" s="377">
        <v>4276</v>
      </c>
      <c r="N44" s="377">
        <v>12638</v>
      </c>
    </row>
    <row r="45" spans="1:14">
      <c r="A45" s="377">
        <v>39</v>
      </c>
      <c r="B45" s="377" t="s">
        <v>920</v>
      </c>
      <c r="C45" s="377" t="s">
        <v>2096</v>
      </c>
      <c r="D45" s="377">
        <v>74750</v>
      </c>
      <c r="E45" s="377">
        <v>437</v>
      </c>
      <c r="F45" s="377">
        <v>450</v>
      </c>
      <c r="G45" s="377">
        <v>2085</v>
      </c>
      <c r="H45" s="377">
        <v>2080</v>
      </c>
      <c r="I45" s="377">
        <v>5739</v>
      </c>
      <c r="J45" s="377">
        <v>5510</v>
      </c>
      <c r="K45" s="377">
        <v>22227</v>
      </c>
      <c r="L45" s="377">
        <v>19527</v>
      </c>
      <c r="M45" s="377">
        <v>4978</v>
      </c>
      <c r="N45" s="377">
        <v>11717</v>
      </c>
    </row>
    <row r="46" spans="1:14">
      <c r="A46" s="377">
        <v>40</v>
      </c>
      <c r="B46" s="377" t="s">
        <v>742</v>
      </c>
      <c r="C46" s="377" t="s">
        <v>2097</v>
      </c>
      <c r="D46" s="377">
        <v>43584</v>
      </c>
      <c r="E46" s="377">
        <v>1350</v>
      </c>
      <c r="F46" s="377">
        <v>1290</v>
      </c>
      <c r="G46" s="377">
        <v>6212</v>
      </c>
      <c r="H46" s="377">
        <v>5672</v>
      </c>
      <c r="I46" s="377">
        <v>14592</v>
      </c>
      <c r="J46" s="377">
        <v>14468</v>
      </c>
      <c r="K46" s="377">
        <v>0</v>
      </c>
      <c r="L46" s="377">
        <v>0</v>
      </c>
      <c r="M46" s="377">
        <v>0</v>
      </c>
      <c r="N46" s="377">
        <v>0</v>
      </c>
    </row>
    <row r="47" spans="1:14">
      <c r="A47" s="377">
        <v>41</v>
      </c>
      <c r="B47" s="377" t="s">
        <v>525</v>
      </c>
      <c r="C47" s="377" t="s">
        <v>2098</v>
      </c>
      <c r="D47" s="377">
        <v>53602</v>
      </c>
      <c r="E47" s="377">
        <v>0</v>
      </c>
      <c r="F47" s="377">
        <v>0</v>
      </c>
      <c r="G47" s="377">
        <v>0</v>
      </c>
      <c r="H47" s="377">
        <v>0</v>
      </c>
      <c r="I47" s="377">
        <v>0</v>
      </c>
      <c r="J47" s="377">
        <v>0</v>
      </c>
      <c r="K47" s="377">
        <v>18709</v>
      </c>
      <c r="L47" s="377">
        <v>19464</v>
      </c>
      <c r="M47" s="377">
        <v>4243</v>
      </c>
      <c r="N47" s="377">
        <v>11186</v>
      </c>
    </row>
    <row r="48" spans="1:14">
      <c r="A48" s="377">
        <v>42</v>
      </c>
      <c r="B48" s="377" t="s">
        <v>367</v>
      </c>
      <c r="C48" s="377" t="s">
        <v>2099</v>
      </c>
      <c r="D48" s="377">
        <v>7063</v>
      </c>
      <c r="E48" s="377">
        <v>0</v>
      </c>
      <c r="F48" s="377">
        <v>0</v>
      </c>
      <c r="G48" s="377">
        <v>0</v>
      </c>
      <c r="H48" s="377">
        <v>0</v>
      </c>
      <c r="I48" s="377">
        <v>0</v>
      </c>
      <c r="J48" s="377">
        <v>0</v>
      </c>
      <c r="K48" s="377">
        <v>2746</v>
      </c>
      <c r="L48" s="377">
        <v>2192</v>
      </c>
      <c r="M48" s="377">
        <v>662</v>
      </c>
      <c r="N48" s="377">
        <v>1463</v>
      </c>
    </row>
    <row r="49" spans="1:14">
      <c r="A49" s="377">
        <v>43</v>
      </c>
      <c r="B49" s="377" t="s">
        <v>442</v>
      </c>
      <c r="C49" s="377" t="s">
        <v>2100</v>
      </c>
      <c r="D49" s="377">
        <v>57537</v>
      </c>
      <c r="E49" s="377">
        <v>432</v>
      </c>
      <c r="F49" s="377">
        <v>379</v>
      </c>
      <c r="G49" s="377">
        <v>2030</v>
      </c>
      <c r="H49" s="377">
        <v>1999</v>
      </c>
      <c r="I49" s="377">
        <v>6202</v>
      </c>
      <c r="J49" s="377">
        <v>5882</v>
      </c>
      <c r="K49" s="377">
        <v>16625</v>
      </c>
      <c r="L49" s="377">
        <v>13381</v>
      </c>
      <c r="M49" s="377">
        <v>2978</v>
      </c>
      <c r="N49" s="377">
        <v>7629</v>
      </c>
    </row>
    <row r="50" spans="1:14">
      <c r="A50" s="377">
        <v>44</v>
      </c>
      <c r="B50" s="377" t="s">
        <v>430</v>
      </c>
      <c r="C50" s="377" t="s">
        <v>2101</v>
      </c>
      <c r="D50" s="377">
        <v>93553</v>
      </c>
      <c r="E50" s="377">
        <v>522</v>
      </c>
      <c r="F50" s="377">
        <v>521</v>
      </c>
      <c r="G50" s="377">
        <v>2529</v>
      </c>
      <c r="H50" s="377">
        <v>2351</v>
      </c>
      <c r="I50" s="377">
        <v>6932</v>
      </c>
      <c r="J50" s="377">
        <v>6732</v>
      </c>
      <c r="K50" s="377">
        <v>26282</v>
      </c>
      <c r="L50" s="377">
        <v>23678</v>
      </c>
      <c r="M50" s="377">
        <v>7312</v>
      </c>
      <c r="N50" s="377">
        <v>16694</v>
      </c>
    </row>
    <row r="51" spans="1:14">
      <c r="A51" s="377">
        <v>45</v>
      </c>
      <c r="B51" s="377" t="s">
        <v>887</v>
      </c>
      <c r="C51" s="377" t="s">
        <v>2102</v>
      </c>
      <c r="D51" s="377">
        <v>104559</v>
      </c>
      <c r="E51" s="377">
        <v>710</v>
      </c>
      <c r="F51" s="377">
        <v>594</v>
      </c>
      <c r="G51" s="377">
        <v>3271</v>
      </c>
      <c r="H51" s="377">
        <v>3004</v>
      </c>
      <c r="I51" s="377">
        <v>8708</v>
      </c>
      <c r="J51" s="377">
        <v>8498</v>
      </c>
      <c r="K51" s="377">
        <v>28837</v>
      </c>
      <c r="L51" s="377">
        <v>25810</v>
      </c>
      <c r="M51" s="377">
        <v>7137</v>
      </c>
      <c r="N51" s="377">
        <v>17990</v>
      </c>
    </row>
    <row r="52" spans="1:14">
      <c r="A52" s="377">
        <v>46</v>
      </c>
      <c r="B52" s="377" t="s">
        <v>674</v>
      </c>
      <c r="C52" s="377" t="s">
        <v>2103</v>
      </c>
      <c r="D52" s="377">
        <v>59471</v>
      </c>
      <c r="E52" s="377">
        <v>418</v>
      </c>
      <c r="F52" s="377">
        <v>414</v>
      </c>
      <c r="G52" s="377">
        <v>1860</v>
      </c>
      <c r="H52" s="377">
        <v>1754</v>
      </c>
      <c r="I52" s="377">
        <v>5077</v>
      </c>
      <c r="J52" s="377">
        <v>4728</v>
      </c>
      <c r="K52" s="377">
        <v>16349</v>
      </c>
      <c r="L52" s="377">
        <v>15925</v>
      </c>
      <c r="M52" s="377">
        <v>3962</v>
      </c>
      <c r="N52" s="377">
        <v>8984</v>
      </c>
    </row>
    <row r="53" spans="1:14">
      <c r="A53" s="377">
        <v>47</v>
      </c>
      <c r="B53" s="377" t="s">
        <v>720</v>
      </c>
      <c r="C53" s="377" t="s">
        <v>2104</v>
      </c>
      <c r="D53" s="377">
        <v>48402</v>
      </c>
      <c r="E53" s="377">
        <v>340</v>
      </c>
      <c r="F53" s="377">
        <v>335</v>
      </c>
      <c r="G53" s="377">
        <v>1653</v>
      </c>
      <c r="H53" s="377">
        <v>1595</v>
      </c>
      <c r="I53" s="377">
        <v>4300</v>
      </c>
      <c r="J53" s="377">
        <v>4167</v>
      </c>
      <c r="K53" s="377">
        <v>13756</v>
      </c>
      <c r="L53" s="377">
        <v>12100</v>
      </c>
      <c r="M53" s="377">
        <v>3172</v>
      </c>
      <c r="N53" s="377">
        <v>6984</v>
      </c>
    </row>
    <row r="54" spans="1:14">
      <c r="A54" s="377">
        <v>48</v>
      </c>
      <c r="B54" s="377" t="s">
        <v>338</v>
      </c>
      <c r="C54" s="377" t="s">
        <v>2105</v>
      </c>
      <c r="D54" s="377">
        <v>36966</v>
      </c>
      <c r="E54" s="377">
        <v>228</v>
      </c>
      <c r="F54" s="377">
        <v>226</v>
      </c>
      <c r="G54" s="377">
        <v>1167</v>
      </c>
      <c r="H54" s="377">
        <v>1050</v>
      </c>
      <c r="I54" s="377">
        <v>3340</v>
      </c>
      <c r="J54" s="377">
        <v>3239</v>
      </c>
      <c r="K54" s="377">
        <v>10123</v>
      </c>
      <c r="L54" s="377">
        <v>8304</v>
      </c>
      <c r="M54" s="377">
        <v>2723</v>
      </c>
      <c r="N54" s="377">
        <v>6566</v>
      </c>
    </row>
    <row r="55" spans="1:14">
      <c r="A55" s="377">
        <v>49</v>
      </c>
      <c r="B55" s="377" t="s">
        <v>465</v>
      </c>
      <c r="C55" s="377" t="s">
        <v>2106</v>
      </c>
      <c r="D55" s="377">
        <v>59787</v>
      </c>
      <c r="E55" s="377">
        <v>372</v>
      </c>
      <c r="F55" s="377">
        <v>344</v>
      </c>
      <c r="G55" s="377">
        <v>1805</v>
      </c>
      <c r="H55" s="377">
        <v>1614</v>
      </c>
      <c r="I55" s="377">
        <v>4752</v>
      </c>
      <c r="J55" s="377">
        <v>4603</v>
      </c>
      <c r="K55" s="377">
        <v>17243</v>
      </c>
      <c r="L55" s="377">
        <v>14091</v>
      </c>
      <c r="M55" s="377">
        <v>4660</v>
      </c>
      <c r="N55" s="377">
        <v>10303</v>
      </c>
    </row>
    <row r="56" spans="1:14">
      <c r="A56" s="377">
        <v>50</v>
      </c>
      <c r="B56" s="377" t="s">
        <v>632</v>
      </c>
      <c r="C56" s="377" t="s">
        <v>2107</v>
      </c>
      <c r="D56" s="377">
        <v>84882</v>
      </c>
      <c r="E56" s="377">
        <v>531</v>
      </c>
      <c r="F56" s="377">
        <v>524</v>
      </c>
      <c r="G56" s="377">
        <v>2517</v>
      </c>
      <c r="H56" s="377">
        <v>2454</v>
      </c>
      <c r="I56" s="377">
        <v>6940</v>
      </c>
      <c r="J56" s="377">
        <v>6789</v>
      </c>
      <c r="K56" s="377">
        <v>23767</v>
      </c>
      <c r="L56" s="377">
        <v>20297</v>
      </c>
      <c r="M56" s="377">
        <v>6141</v>
      </c>
      <c r="N56" s="377">
        <v>14922</v>
      </c>
    </row>
    <row r="57" spans="1:14">
      <c r="A57" s="377">
        <v>51</v>
      </c>
      <c r="B57" s="377" t="s">
        <v>836</v>
      </c>
      <c r="C57" s="377" t="s">
        <v>2108</v>
      </c>
      <c r="D57" s="377">
        <v>82394</v>
      </c>
      <c r="E57" s="377">
        <v>532</v>
      </c>
      <c r="F57" s="377">
        <v>529</v>
      </c>
      <c r="G57" s="377">
        <v>2500</v>
      </c>
      <c r="H57" s="377">
        <v>2318</v>
      </c>
      <c r="I57" s="377">
        <v>6670</v>
      </c>
      <c r="J57" s="377">
        <v>6557</v>
      </c>
      <c r="K57" s="377">
        <v>23736</v>
      </c>
      <c r="L57" s="377">
        <v>20725</v>
      </c>
      <c r="M57" s="377">
        <v>5626</v>
      </c>
      <c r="N57" s="377">
        <v>13201</v>
      </c>
    </row>
    <row r="58" spans="1:14">
      <c r="A58" s="377">
        <v>52</v>
      </c>
      <c r="B58" s="377" t="s">
        <v>683</v>
      </c>
      <c r="C58" s="377" t="s">
        <v>2109</v>
      </c>
      <c r="D58" s="377">
        <v>126466</v>
      </c>
      <c r="E58" s="377">
        <v>943</v>
      </c>
      <c r="F58" s="377">
        <v>838</v>
      </c>
      <c r="G58" s="377">
        <v>4010</v>
      </c>
      <c r="H58" s="377">
        <v>3911</v>
      </c>
      <c r="I58" s="377">
        <v>10181</v>
      </c>
      <c r="J58" s="377">
        <v>9825</v>
      </c>
      <c r="K58" s="377">
        <v>35047</v>
      </c>
      <c r="L58" s="377">
        <v>30885</v>
      </c>
      <c r="M58" s="377">
        <v>9364</v>
      </c>
      <c r="N58" s="377">
        <v>21462</v>
      </c>
    </row>
    <row r="59" spans="1:14">
      <c r="A59" s="377">
        <v>53</v>
      </c>
      <c r="B59" s="377" t="s">
        <v>582</v>
      </c>
      <c r="C59" s="377" t="s">
        <v>2110</v>
      </c>
      <c r="D59" s="377">
        <v>73691</v>
      </c>
      <c r="E59" s="377">
        <v>496</v>
      </c>
      <c r="F59" s="377">
        <v>450</v>
      </c>
      <c r="G59" s="377">
        <v>2310</v>
      </c>
      <c r="H59" s="377">
        <v>2189</v>
      </c>
      <c r="I59" s="377">
        <v>6316</v>
      </c>
      <c r="J59" s="377">
        <v>6060</v>
      </c>
      <c r="K59" s="377">
        <v>21248</v>
      </c>
      <c r="L59" s="377">
        <v>17804</v>
      </c>
      <c r="M59" s="377">
        <v>5128</v>
      </c>
      <c r="N59" s="377">
        <v>11690</v>
      </c>
    </row>
    <row r="60" spans="1:14">
      <c r="A60" s="377">
        <v>54</v>
      </c>
      <c r="B60" s="377" t="s">
        <v>248</v>
      </c>
      <c r="C60" s="377" t="s">
        <v>2111</v>
      </c>
      <c r="D60" s="377">
        <v>46467</v>
      </c>
      <c r="E60" s="377">
        <v>264</v>
      </c>
      <c r="F60" s="377">
        <v>250</v>
      </c>
      <c r="G60" s="377">
        <v>1360</v>
      </c>
      <c r="H60" s="377">
        <v>1247</v>
      </c>
      <c r="I60" s="377">
        <v>3888</v>
      </c>
      <c r="J60" s="377">
        <v>3605</v>
      </c>
      <c r="K60" s="377">
        <v>13518</v>
      </c>
      <c r="L60" s="377">
        <v>11111</v>
      </c>
      <c r="M60" s="377">
        <v>3482</v>
      </c>
      <c r="N60" s="377">
        <v>7742</v>
      </c>
    </row>
    <row r="61" spans="1:14">
      <c r="A61" s="377">
        <v>55</v>
      </c>
      <c r="B61" s="377" t="s">
        <v>698</v>
      </c>
      <c r="C61" s="377" t="s">
        <v>2112</v>
      </c>
      <c r="D61" s="377">
        <v>41792</v>
      </c>
      <c r="E61" s="377">
        <v>298</v>
      </c>
      <c r="F61" s="377">
        <v>295</v>
      </c>
      <c r="G61" s="377">
        <v>1474</v>
      </c>
      <c r="H61" s="377">
        <v>1430</v>
      </c>
      <c r="I61" s="377">
        <v>4555</v>
      </c>
      <c r="J61" s="377">
        <v>4373</v>
      </c>
      <c r="K61" s="377">
        <v>11928</v>
      </c>
      <c r="L61" s="377">
        <v>9818</v>
      </c>
      <c r="M61" s="377">
        <v>2202</v>
      </c>
      <c r="N61" s="377">
        <v>5419</v>
      </c>
    </row>
    <row r="62" spans="1:14">
      <c r="A62" s="377">
        <v>56</v>
      </c>
      <c r="B62" s="377" t="s">
        <v>214</v>
      </c>
      <c r="C62" s="377" t="s">
        <v>2113</v>
      </c>
      <c r="D62" s="377">
        <v>41707</v>
      </c>
      <c r="E62" s="377">
        <v>262</v>
      </c>
      <c r="F62" s="377">
        <v>232</v>
      </c>
      <c r="G62" s="377">
        <v>1215</v>
      </c>
      <c r="H62" s="377">
        <v>1148</v>
      </c>
      <c r="I62" s="377">
        <v>3529</v>
      </c>
      <c r="J62" s="377">
        <v>3384</v>
      </c>
      <c r="K62" s="377">
        <v>12057</v>
      </c>
      <c r="L62" s="377">
        <v>9723</v>
      </c>
      <c r="M62" s="377">
        <v>3045</v>
      </c>
      <c r="N62" s="377">
        <v>7112</v>
      </c>
    </row>
    <row r="63" spans="1:14">
      <c r="A63" s="377">
        <v>57</v>
      </c>
      <c r="B63" s="377" t="s">
        <v>924</v>
      </c>
      <c r="C63" s="377" t="s">
        <v>2114</v>
      </c>
      <c r="D63" s="377">
        <v>18291</v>
      </c>
      <c r="E63" s="377">
        <v>105</v>
      </c>
      <c r="F63" s="377">
        <v>112</v>
      </c>
      <c r="G63" s="377">
        <v>603</v>
      </c>
      <c r="H63" s="377">
        <v>544</v>
      </c>
      <c r="I63" s="377">
        <v>1704</v>
      </c>
      <c r="J63" s="377">
        <v>1688</v>
      </c>
      <c r="K63" s="377">
        <v>5306</v>
      </c>
      <c r="L63" s="377">
        <v>4021</v>
      </c>
      <c r="M63" s="377">
        <v>1345</v>
      </c>
      <c r="N63" s="377">
        <v>2863</v>
      </c>
    </row>
    <row r="64" spans="1:14">
      <c r="A64" s="377">
        <v>58</v>
      </c>
      <c r="B64" s="377" t="s">
        <v>384</v>
      </c>
      <c r="C64" s="377" t="s">
        <v>2115</v>
      </c>
      <c r="D64" s="377">
        <v>21217</v>
      </c>
      <c r="E64" s="377">
        <v>124</v>
      </c>
      <c r="F64" s="377">
        <v>123</v>
      </c>
      <c r="G64" s="377">
        <v>603</v>
      </c>
      <c r="H64" s="377">
        <v>629</v>
      </c>
      <c r="I64" s="377">
        <v>1899</v>
      </c>
      <c r="J64" s="377">
        <v>1851</v>
      </c>
      <c r="K64" s="377">
        <v>6384</v>
      </c>
      <c r="L64" s="377">
        <v>4842</v>
      </c>
      <c r="M64" s="377">
        <v>1577</v>
      </c>
      <c r="N64" s="377">
        <v>3185</v>
      </c>
    </row>
    <row r="65" spans="1:14">
      <c r="A65" s="377">
        <v>59</v>
      </c>
      <c r="B65" s="377" t="s">
        <v>949</v>
      </c>
      <c r="C65" s="377" t="s">
        <v>2116</v>
      </c>
      <c r="D65" s="377">
        <v>34000</v>
      </c>
      <c r="E65" s="377">
        <v>187</v>
      </c>
      <c r="F65" s="377">
        <v>180</v>
      </c>
      <c r="G65" s="377">
        <v>969</v>
      </c>
      <c r="H65" s="377">
        <v>892</v>
      </c>
      <c r="I65" s="377">
        <v>2876</v>
      </c>
      <c r="J65" s="377">
        <v>2626</v>
      </c>
      <c r="K65" s="377">
        <v>10092</v>
      </c>
      <c r="L65" s="377">
        <v>7391</v>
      </c>
      <c r="M65" s="377">
        <v>2800</v>
      </c>
      <c r="N65" s="377">
        <v>5987</v>
      </c>
    </row>
    <row r="66" spans="1:14">
      <c r="A66" s="377">
        <v>60</v>
      </c>
      <c r="B66" s="377" t="s">
        <v>606</v>
      </c>
      <c r="C66" s="377" t="s">
        <v>2117</v>
      </c>
      <c r="D66" s="377">
        <v>28296</v>
      </c>
      <c r="E66" s="377">
        <v>150</v>
      </c>
      <c r="F66" s="377">
        <v>140</v>
      </c>
      <c r="G66" s="377">
        <v>700</v>
      </c>
      <c r="H66" s="377">
        <v>734</v>
      </c>
      <c r="I66" s="377">
        <v>2340</v>
      </c>
      <c r="J66" s="377">
        <v>2261</v>
      </c>
      <c r="K66" s="377">
        <v>8246</v>
      </c>
      <c r="L66" s="377">
        <v>6233</v>
      </c>
      <c r="M66" s="377">
        <v>2443</v>
      </c>
      <c r="N66" s="377">
        <v>5049</v>
      </c>
    </row>
    <row r="67" spans="1:14">
      <c r="A67" s="377">
        <v>61</v>
      </c>
      <c r="B67" s="377" t="s">
        <v>831</v>
      </c>
      <c r="C67" s="377" t="s">
        <v>2118</v>
      </c>
      <c r="D67" s="377">
        <v>20876</v>
      </c>
      <c r="E67" s="377">
        <v>114</v>
      </c>
      <c r="F67" s="377">
        <v>100</v>
      </c>
      <c r="G67" s="377">
        <v>534</v>
      </c>
      <c r="H67" s="377">
        <v>514</v>
      </c>
      <c r="I67" s="377">
        <v>1736</v>
      </c>
      <c r="J67" s="377">
        <v>1619</v>
      </c>
      <c r="K67" s="377">
        <v>6250</v>
      </c>
      <c r="L67" s="377">
        <v>4592</v>
      </c>
      <c r="M67" s="377">
        <v>1758</v>
      </c>
      <c r="N67" s="377">
        <v>3659</v>
      </c>
    </row>
    <row r="68" spans="1:14">
      <c r="A68" s="377">
        <v>62</v>
      </c>
      <c r="B68" s="377" t="s">
        <v>840</v>
      </c>
      <c r="C68" s="377" t="s">
        <v>2119</v>
      </c>
      <c r="D68" s="377">
        <v>18870</v>
      </c>
      <c r="E68" s="377">
        <v>110</v>
      </c>
      <c r="F68" s="377">
        <v>103</v>
      </c>
      <c r="G68" s="377">
        <v>583</v>
      </c>
      <c r="H68" s="377">
        <v>507</v>
      </c>
      <c r="I68" s="377">
        <v>1900</v>
      </c>
      <c r="J68" s="377">
        <v>1730</v>
      </c>
      <c r="K68" s="377">
        <v>5485</v>
      </c>
      <c r="L68" s="377">
        <v>4185</v>
      </c>
      <c r="M68" s="377">
        <v>1334</v>
      </c>
      <c r="N68" s="377">
        <v>2933</v>
      </c>
    </row>
    <row r="69" spans="1:14">
      <c r="A69" s="377">
        <v>63</v>
      </c>
      <c r="B69" s="377" t="s">
        <v>473</v>
      </c>
      <c r="C69" s="377" t="s">
        <v>2120</v>
      </c>
      <c r="D69" s="377">
        <v>23099</v>
      </c>
      <c r="E69" s="377">
        <v>132</v>
      </c>
      <c r="F69" s="377">
        <v>130</v>
      </c>
      <c r="G69" s="377">
        <v>614</v>
      </c>
      <c r="H69" s="377">
        <v>598</v>
      </c>
      <c r="I69" s="377">
        <v>2080</v>
      </c>
      <c r="J69" s="377">
        <v>2030</v>
      </c>
      <c r="K69" s="377">
        <v>6879</v>
      </c>
      <c r="L69" s="377">
        <v>4918</v>
      </c>
      <c r="M69" s="377">
        <v>1822</v>
      </c>
      <c r="N69" s="377">
        <v>3896</v>
      </c>
    </row>
    <row r="70" spans="1:14">
      <c r="A70" s="377">
        <v>64</v>
      </c>
      <c r="B70" s="377" t="s">
        <v>307</v>
      </c>
      <c r="C70" s="377" t="s">
        <v>2121</v>
      </c>
      <c r="D70" s="377">
        <v>22630</v>
      </c>
      <c r="E70" s="377">
        <v>123</v>
      </c>
      <c r="F70" s="377">
        <v>141</v>
      </c>
      <c r="G70" s="377">
        <v>685</v>
      </c>
      <c r="H70" s="377">
        <v>679</v>
      </c>
      <c r="I70" s="377">
        <v>2053</v>
      </c>
      <c r="J70" s="377">
        <v>1981</v>
      </c>
      <c r="K70" s="377">
        <v>6419</v>
      </c>
      <c r="L70" s="377">
        <v>5065</v>
      </c>
      <c r="M70" s="377">
        <v>1714</v>
      </c>
      <c r="N70" s="377">
        <v>3770</v>
      </c>
    </row>
    <row r="71" spans="1:14">
      <c r="A71" s="377">
        <v>65</v>
      </c>
      <c r="B71" s="377" t="s">
        <v>620</v>
      </c>
      <c r="C71" s="377" t="s">
        <v>2122</v>
      </c>
      <c r="D71" s="377">
        <v>27521</v>
      </c>
      <c r="E71" s="377">
        <v>166</v>
      </c>
      <c r="F71" s="377">
        <v>148</v>
      </c>
      <c r="G71" s="377">
        <v>774</v>
      </c>
      <c r="H71" s="377">
        <v>728</v>
      </c>
      <c r="I71" s="377">
        <v>2150</v>
      </c>
      <c r="J71" s="377">
        <v>2101</v>
      </c>
      <c r="K71" s="377">
        <v>8067</v>
      </c>
      <c r="L71" s="377">
        <v>6046</v>
      </c>
      <c r="M71" s="377">
        <v>2254</v>
      </c>
      <c r="N71" s="377">
        <v>5087</v>
      </c>
    </row>
    <row r="72" spans="1:14">
      <c r="A72" s="377">
        <v>66</v>
      </c>
      <c r="B72" s="377" t="s">
        <v>208</v>
      </c>
      <c r="C72" s="377" t="s">
        <v>2123</v>
      </c>
      <c r="D72" s="377">
        <v>23344</v>
      </c>
      <c r="E72" s="377">
        <v>108</v>
      </c>
      <c r="F72" s="377">
        <v>98</v>
      </c>
      <c r="G72" s="377">
        <v>604</v>
      </c>
      <c r="H72" s="377">
        <v>547</v>
      </c>
      <c r="I72" s="377">
        <v>1723</v>
      </c>
      <c r="J72" s="377">
        <v>1677</v>
      </c>
      <c r="K72" s="377">
        <v>6657</v>
      </c>
      <c r="L72" s="377">
        <v>4747</v>
      </c>
      <c r="M72" s="377">
        <v>2280</v>
      </c>
      <c r="N72" s="377">
        <v>4903</v>
      </c>
    </row>
    <row r="73" spans="1:14">
      <c r="A73" s="377">
        <v>67</v>
      </c>
      <c r="B73" s="377" t="s">
        <v>204</v>
      </c>
      <c r="C73" s="377" t="s">
        <v>2124</v>
      </c>
      <c r="D73" s="377">
        <v>17851</v>
      </c>
      <c r="E73" s="377">
        <v>137</v>
      </c>
      <c r="F73" s="377">
        <v>94</v>
      </c>
      <c r="G73" s="377">
        <v>734</v>
      </c>
      <c r="H73" s="377">
        <v>688</v>
      </c>
      <c r="I73" s="377">
        <v>2131</v>
      </c>
      <c r="J73" s="377">
        <v>2060</v>
      </c>
      <c r="K73" s="377">
        <v>5309</v>
      </c>
      <c r="L73" s="377">
        <v>4104</v>
      </c>
      <c r="M73" s="377">
        <v>758</v>
      </c>
      <c r="N73" s="377">
        <v>1836</v>
      </c>
    </row>
    <row r="74" spans="1:14">
      <c r="A74" s="377">
        <v>68</v>
      </c>
      <c r="B74" s="377" t="s">
        <v>689</v>
      </c>
      <c r="C74" s="377" t="s">
        <v>2125</v>
      </c>
      <c r="D74" s="377">
        <v>32823</v>
      </c>
      <c r="E74" s="377">
        <v>199</v>
      </c>
      <c r="F74" s="377">
        <v>191</v>
      </c>
      <c r="G74" s="377">
        <v>1136</v>
      </c>
      <c r="H74" s="377">
        <v>1056</v>
      </c>
      <c r="I74" s="377">
        <v>3263</v>
      </c>
      <c r="J74" s="377">
        <v>3162</v>
      </c>
      <c r="K74" s="377">
        <v>9425</v>
      </c>
      <c r="L74" s="377">
        <v>7267</v>
      </c>
      <c r="M74" s="377">
        <v>2138</v>
      </c>
      <c r="N74" s="377">
        <v>4986</v>
      </c>
    </row>
    <row r="75" spans="1:14">
      <c r="A75" s="377">
        <v>69</v>
      </c>
      <c r="B75" s="377" t="s">
        <v>256</v>
      </c>
      <c r="C75" s="377" t="s">
        <v>2126</v>
      </c>
      <c r="D75" s="377">
        <v>29361</v>
      </c>
      <c r="E75" s="377">
        <v>205</v>
      </c>
      <c r="F75" s="377">
        <v>169</v>
      </c>
      <c r="G75" s="377">
        <v>972</v>
      </c>
      <c r="H75" s="377">
        <v>880</v>
      </c>
      <c r="I75" s="377">
        <v>2747</v>
      </c>
      <c r="J75" s="377">
        <v>2686</v>
      </c>
      <c r="K75" s="377">
        <v>8297</v>
      </c>
      <c r="L75" s="377">
        <v>7032</v>
      </c>
      <c r="M75" s="377">
        <v>2009</v>
      </c>
      <c r="N75" s="377">
        <v>4364</v>
      </c>
    </row>
    <row r="76" spans="1:14">
      <c r="A76" s="377">
        <v>70</v>
      </c>
      <c r="B76" s="377" t="s">
        <v>118</v>
      </c>
      <c r="C76" s="377" t="s">
        <v>2127</v>
      </c>
      <c r="D76" s="377">
        <v>14402</v>
      </c>
      <c r="E76" s="377">
        <v>79</v>
      </c>
      <c r="F76" s="377">
        <v>79</v>
      </c>
      <c r="G76" s="377">
        <v>378</v>
      </c>
      <c r="H76" s="377">
        <v>370</v>
      </c>
      <c r="I76" s="377">
        <v>1159</v>
      </c>
      <c r="J76" s="377">
        <v>1110</v>
      </c>
      <c r="K76" s="377">
        <v>4200</v>
      </c>
      <c r="L76" s="377">
        <v>3030</v>
      </c>
      <c r="M76" s="377">
        <v>1283</v>
      </c>
      <c r="N76" s="377">
        <v>2714</v>
      </c>
    </row>
    <row r="77" spans="1:14">
      <c r="A77" s="377">
        <v>71</v>
      </c>
      <c r="B77" s="377" t="s">
        <v>240</v>
      </c>
      <c r="C77" s="377" t="s">
        <v>2128</v>
      </c>
      <c r="D77" s="377">
        <v>27696</v>
      </c>
      <c r="E77" s="377">
        <v>169</v>
      </c>
      <c r="F77" s="377">
        <v>141</v>
      </c>
      <c r="G77" s="377">
        <v>816</v>
      </c>
      <c r="H77" s="377">
        <v>842</v>
      </c>
      <c r="I77" s="377">
        <v>2847</v>
      </c>
      <c r="J77" s="377">
        <v>2663</v>
      </c>
      <c r="K77" s="377">
        <v>8111</v>
      </c>
      <c r="L77" s="377">
        <v>6356</v>
      </c>
      <c r="M77" s="377">
        <v>1826</v>
      </c>
      <c r="N77" s="377">
        <v>3925</v>
      </c>
    </row>
    <row r="78" spans="1:14">
      <c r="A78" s="377">
        <v>72</v>
      </c>
      <c r="B78" s="377" t="s">
        <v>914</v>
      </c>
      <c r="C78" s="377" t="s">
        <v>2129</v>
      </c>
      <c r="D78" s="377">
        <v>15178</v>
      </c>
      <c r="E78" s="377">
        <v>78</v>
      </c>
      <c r="F78" s="377">
        <v>71</v>
      </c>
      <c r="G78" s="377">
        <v>444</v>
      </c>
      <c r="H78" s="377">
        <v>423</v>
      </c>
      <c r="I78" s="377">
        <v>1450</v>
      </c>
      <c r="J78" s="377">
        <v>1366</v>
      </c>
      <c r="K78" s="377">
        <v>4547</v>
      </c>
      <c r="L78" s="377">
        <v>3524</v>
      </c>
      <c r="M78" s="377">
        <v>1015</v>
      </c>
      <c r="N78" s="377">
        <v>2260</v>
      </c>
    </row>
    <row r="79" spans="1:14">
      <c r="A79" s="377">
        <v>73</v>
      </c>
      <c r="B79" s="377" t="s">
        <v>489</v>
      </c>
      <c r="C79" s="377" t="s">
        <v>2130</v>
      </c>
      <c r="D79" s="377">
        <v>47152</v>
      </c>
      <c r="E79" s="377">
        <v>379</v>
      </c>
      <c r="F79" s="377">
        <v>347</v>
      </c>
      <c r="G79" s="377">
        <v>1650</v>
      </c>
      <c r="H79" s="377">
        <v>1592</v>
      </c>
      <c r="I79" s="377">
        <v>4447</v>
      </c>
      <c r="J79" s="377">
        <v>4233</v>
      </c>
      <c r="K79" s="377">
        <v>13218</v>
      </c>
      <c r="L79" s="377">
        <v>11117</v>
      </c>
      <c r="M79" s="377">
        <v>3093</v>
      </c>
      <c r="N79" s="377">
        <v>7076</v>
      </c>
    </row>
    <row r="80" spans="1:14">
      <c r="A80" s="377">
        <v>74</v>
      </c>
      <c r="B80" s="377" t="s">
        <v>406</v>
      </c>
      <c r="C80" s="377" t="s">
        <v>2131</v>
      </c>
      <c r="D80" s="377">
        <v>32842</v>
      </c>
      <c r="E80" s="377">
        <v>197</v>
      </c>
      <c r="F80" s="377">
        <v>178</v>
      </c>
      <c r="G80" s="377">
        <v>933</v>
      </c>
      <c r="H80" s="377">
        <v>886</v>
      </c>
      <c r="I80" s="377">
        <v>2743</v>
      </c>
      <c r="J80" s="377">
        <v>2595</v>
      </c>
      <c r="K80" s="377">
        <v>9522</v>
      </c>
      <c r="L80" s="377">
        <v>7302</v>
      </c>
      <c r="M80" s="377">
        <v>2666</v>
      </c>
      <c r="N80" s="377">
        <v>5820</v>
      </c>
    </row>
    <row r="81" spans="1:14">
      <c r="A81" s="377">
        <v>75</v>
      </c>
      <c r="B81" s="377" t="s">
        <v>164</v>
      </c>
      <c r="C81" s="377" t="s">
        <v>2132</v>
      </c>
      <c r="D81" s="377">
        <v>26178</v>
      </c>
      <c r="E81" s="377">
        <v>167</v>
      </c>
      <c r="F81" s="377">
        <v>162</v>
      </c>
      <c r="G81" s="377">
        <v>823</v>
      </c>
      <c r="H81" s="377">
        <v>756</v>
      </c>
      <c r="I81" s="377">
        <v>2490</v>
      </c>
      <c r="J81" s="377">
        <v>2290</v>
      </c>
      <c r="K81" s="377">
        <v>7819</v>
      </c>
      <c r="L81" s="377">
        <v>6059</v>
      </c>
      <c r="M81" s="377">
        <v>1752</v>
      </c>
      <c r="N81" s="377">
        <v>3860</v>
      </c>
    </row>
    <row r="82" spans="1:14">
      <c r="A82" s="377">
        <v>76</v>
      </c>
      <c r="B82" s="377" t="s">
        <v>986</v>
      </c>
      <c r="C82" s="377" t="s">
        <v>2133</v>
      </c>
      <c r="D82" s="377">
        <v>24883</v>
      </c>
      <c r="E82" s="377">
        <v>144</v>
      </c>
      <c r="F82" s="377">
        <v>139</v>
      </c>
      <c r="G82" s="377">
        <v>706</v>
      </c>
      <c r="H82" s="377">
        <v>660</v>
      </c>
      <c r="I82" s="377">
        <v>2087</v>
      </c>
      <c r="J82" s="377">
        <v>2011</v>
      </c>
      <c r="K82" s="377">
        <v>7939</v>
      </c>
      <c r="L82" s="377">
        <v>5511</v>
      </c>
      <c r="M82" s="377">
        <v>1754</v>
      </c>
      <c r="N82" s="377">
        <v>3932</v>
      </c>
    </row>
    <row r="83" spans="1:14">
      <c r="A83" s="377">
        <v>77</v>
      </c>
      <c r="B83" s="377" t="s">
        <v>738</v>
      </c>
      <c r="C83" s="377" t="s">
        <v>2134</v>
      </c>
      <c r="D83" s="377">
        <v>46446</v>
      </c>
      <c r="E83" s="377">
        <v>292</v>
      </c>
      <c r="F83" s="377">
        <v>310</v>
      </c>
      <c r="G83" s="377">
        <v>1480</v>
      </c>
      <c r="H83" s="377">
        <v>1439</v>
      </c>
      <c r="I83" s="377">
        <v>4162</v>
      </c>
      <c r="J83" s="377">
        <v>3945</v>
      </c>
      <c r="K83" s="377">
        <v>13392</v>
      </c>
      <c r="L83" s="377">
        <v>10735</v>
      </c>
      <c r="M83" s="377">
        <v>3181</v>
      </c>
      <c r="N83" s="377">
        <v>7510</v>
      </c>
    </row>
    <row r="84" spans="1:14">
      <c r="A84" s="377">
        <v>78</v>
      </c>
      <c r="B84" s="377" t="s">
        <v>706</v>
      </c>
      <c r="C84" s="377" t="s">
        <v>2135</v>
      </c>
      <c r="D84" s="377">
        <v>17276</v>
      </c>
      <c r="E84" s="377">
        <v>105</v>
      </c>
      <c r="F84" s="377">
        <v>90</v>
      </c>
      <c r="G84" s="377">
        <v>522</v>
      </c>
      <c r="H84" s="377">
        <v>532</v>
      </c>
      <c r="I84" s="377">
        <v>1744</v>
      </c>
      <c r="J84" s="377">
        <v>1658</v>
      </c>
      <c r="K84" s="377">
        <v>4968</v>
      </c>
      <c r="L84" s="377">
        <v>3708</v>
      </c>
      <c r="M84" s="377">
        <v>1222</v>
      </c>
      <c r="N84" s="377">
        <v>2727</v>
      </c>
    </row>
    <row r="85" spans="1:14">
      <c r="A85" s="377">
        <v>79</v>
      </c>
      <c r="B85" s="377" t="s">
        <v>938</v>
      </c>
      <c r="C85" s="377" t="s">
        <v>2136</v>
      </c>
      <c r="D85" s="377">
        <v>27763</v>
      </c>
      <c r="E85" s="377">
        <v>151</v>
      </c>
      <c r="F85" s="377">
        <v>161</v>
      </c>
      <c r="G85" s="377">
        <v>819</v>
      </c>
      <c r="H85" s="377">
        <v>740</v>
      </c>
      <c r="I85" s="377">
        <v>2230</v>
      </c>
      <c r="J85" s="377">
        <v>2183</v>
      </c>
      <c r="K85" s="377">
        <v>8436</v>
      </c>
      <c r="L85" s="377">
        <v>6606</v>
      </c>
      <c r="M85" s="377">
        <v>2003</v>
      </c>
      <c r="N85" s="377">
        <v>4434</v>
      </c>
    </row>
    <row r="86" spans="1:14">
      <c r="A86" s="377">
        <v>80</v>
      </c>
      <c r="B86" s="377" t="s">
        <v>864</v>
      </c>
      <c r="C86" s="377" t="s">
        <v>2137</v>
      </c>
      <c r="D86" s="377">
        <v>30706</v>
      </c>
      <c r="E86" s="377">
        <v>180</v>
      </c>
      <c r="F86" s="377">
        <v>184</v>
      </c>
      <c r="G86" s="377">
        <v>956</v>
      </c>
      <c r="H86" s="377">
        <v>917</v>
      </c>
      <c r="I86" s="377">
        <v>3022</v>
      </c>
      <c r="J86" s="377">
        <v>2906</v>
      </c>
      <c r="K86" s="377">
        <v>9064</v>
      </c>
      <c r="L86" s="377">
        <v>6749</v>
      </c>
      <c r="M86" s="377">
        <v>2045</v>
      </c>
      <c r="N86" s="377">
        <v>4683</v>
      </c>
    </row>
    <row r="87" spans="1:14">
      <c r="A87" s="377">
        <v>81</v>
      </c>
      <c r="B87" s="377" t="s">
        <v>565</v>
      </c>
      <c r="C87" s="377" t="s">
        <v>2138</v>
      </c>
      <c r="D87" s="377">
        <v>26745</v>
      </c>
      <c r="E87" s="377">
        <v>181</v>
      </c>
      <c r="F87" s="377">
        <v>168</v>
      </c>
      <c r="G87" s="377">
        <v>819</v>
      </c>
      <c r="H87" s="377">
        <v>772</v>
      </c>
      <c r="I87" s="377">
        <v>2177</v>
      </c>
      <c r="J87" s="377">
        <v>2163</v>
      </c>
      <c r="K87" s="377">
        <v>7817</v>
      </c>
      <c r="L87" s="377">
        <v>6074</v>
      </c>
      <c r="M87" s="377">
        <v>2089</v>
      </c>
      <c r="N87" s="377">
        <v>4485</v>
      </c>
    </row>
    <row r="88" spans="1:14">
      <c r="A88" s="377">
        <v>82</v>
      </c>
      <c r="B88" s="377" t="s">
        <v>664</v>
      </c>
      <c r="C88" s="377" t="s">
        <v>2139</v>
      </c>
      <c r="D88" s="377">
        <v>23281</v>
      </c>
      <c r="E88" s="377">
        <v>134</v>
      </c>
      <c r="F88" s="377">
        <v>140</v>
      </c>
      <c r="G88" s="377">
        <v>685</v>
      </c>
      <c r="H88" s="377">
        <v>638</v>
      </c>
      <c r="I88" s="377">
        <v>2163</v>
      </c>
      <c r="J88" s="377">
        <v>2075</v>
      </c>
      <c r="K88" s="377">
        <v>6650</v>
      </c>
      <c r="L88" s="377">
        <v>5259</v>
      </c>
      <c r="M88" s="377">
        <v>1747</v>
      </c>
      <c r="N88" s="377">
        <v>3790</v>
      </c>
    </row>
    <row r="89" spans="1:14">
      <c r="A89" s="377">
        <v>83</v>
      </c>
      <c r="B89" s="377" t="s">
        <v>592</v>
      </c>
      <c r="C89" s="377" t="s">
        <v>2140</v>
      </c>
      <c r="D89" s="377">
        <v>24383</v>
      </c>
      <c r="E89" s="377">
        <v>160</v>
      </c>
      <c r="F89" s="377">
        <v>144</v>
      </c>
      <c r="G89" s="377">
        <v>792</v>
      </c>
      <c r="H89" s="377">
        <v>767</v>
      </c>
      <c r="I89" s="377">
        <v>2374</v>
      </c>
      <c r="J89" s="377">
        <v>2248</v>
      </c>
      <c r="K89" s="377">
        <v>7494</v>
      </c>
      <c r="L89" s="377">
        <v>5250</v>
      </c>
      <c r="M89" s="377">
        <v>1647</v>
      </c>
      <c r="N89" s="377">
        <v>3507</v>
      </c>
    </row>
    <row r="90" spans="1:14">
      <c r="A90" s="377">
        <v>84</v>
      </c>
      <c r="B90" s="377" t="s">
        <v>447</v>
      </c>
      <c r="C90" s="377" t="s">
        <v>2141</v>
      </c>
      <c r="D90" s="377">
        <v>27756</v>
      </c>
      <c r="E90" s="377">
        <v>181</v>
      </c>
      <c r="F90" s="377">
        <v>159</v>
      </c>
      <c r="G90" s="377">
        <v>776</v>
      </c>
      <c r="H90" s="377">
        <v>746</v>
      </c>
      <c r="I90" s="377">
        <v>2282</v>
      </c>
      <c r="J90" s="377">
        <v>2258</v>
      </c>
      <c r="K90" s="377">
        <v>8308</v>
      </c>
      <c r="L90" s="377">
        <v>5894</v>
      </c>
      <c r="M90" s="377">
        <v>2181</v>
      </c>
      <c r="N90" s="377">
        <v>4971</v>
      </c>
    </row>
    <row r="91" spans="1:14">
      <c r="A91" s="377">
        <v>85</v>
      </c>
      <c r="B91" s="377" t="s">
        <v>757</v>
      </c>
      <c r="C91" s="377" t="s">
        <v>2142</v>
      </c>
      <c r="D91" s="377">
        <v>19861</v>
      </c>
      <c r="E91" s="377">
        <v>147</v>
      </c>
      <c r="F91" s="377">
        <v>131</v>
      </c>
      <c r="G91" s="377">
        <v>675</v>
      </c>
      <c r="H91" s="377">
        <v>608</v>
      </c>
      <c r="I91" s="377">
        <v>1891</v>
      </c>
      <c r="J91" s="377">
        <v>1806</v>
      </c>
      <c r="K91" s="377">
        <v>5808</v>
      </c>
      <c r="L91" s="377">
        <v>4277</v>
      </c>
      <c r="M91" s="377">
        <v>1358</v>
      </c>
      <c r="N91" s="377">
        <v>3160</v>
      </c>
    </row>
    <row r="92" spans="1:14">
      <c r="A92" s="377">
        <v>86</v>
      </c>
      <c r="B92" s="377" t="s">
        <v>723</v>
      </c>
      <c r="C92" s="377" t="s">
        <v>2143</v>
      </c>
      <c r="D92" s="377">
        <v>25941</v>
      </c>
      <c r="E92" s="377">
        <v>190</v>
      </c>
      <c r="F92" s="377">
        <v>164</v>
      </c>
      <c r="G92" s="377">
        <v>859</v>
      </c>
      <c r="H92" s="377">
        <v>802</v>
      </c>
      <c r="I92" s="377">
        <v>2507</v>
      </c>
      <c r="J92" s="377">
        <v>2414</v>
      </c>
      <c r="K92" s="377">
        <v>7619</v>
      </c>
      <c r="L92" s="377">
        <v>6049</v>
      </c>
      <c r="M92" s="377">
        <v>1542</v>
      </c>
      <c r="N92" s="377">
        <v>3795</v>
      </c>
    </row>
    <row r="93" spans="1:14">
      <c r="A93" s="377">
        <v>87</v>
      </c>
      <c r="B93" s="377" t="s">
        <v>880</v>
      </c>
      <c r="C93" s="377" t="s">
        <v>2144</v>
      </c>
      <c r="D93" s="377">
        <v>19798</v>
      </c>
      <c r="E93" s="377">
        <v>122</v>
      </c>
      <c r="F93" s="377">
        <v>123</v>
      </c>
      <c r="G93" s="377">
        <v>521</v>
      </c>
      <c r="H93" s="377">
        <v>484</v>
      </c>
      <c r="I93" s="377">
        <v>1597</v>
      </c>
      <c r="J93" s="377">
        <v>1543</v>
      </c>
      <c r="K93" s="377">
        <v>5751</v>
      </c>
      <c r="L93" s="377">
        <v>4248</v>
      </c>
      <c r="M93" s="377">
        <v>1639</v>
      </c>
      <c r="N93" s="377">
        <v>3770</v>
      </c>
    </row>
    <row r="94" spans="1:14">
      <c r="A94" s="377">
        <v>88</v>
      </c>
      <c r="B94" s="377" t="s">
        <v>373</v>
      </c>
      <c r="C94" s="377" t="s">
        <v>2145</v>
      </c>
      <c r="D94" s="377">
        <v>24383</v>
      </c>
      <c r="E94" s="377">
        <v>151</v>
      </c>
      <c r="F94" s="377">
        <v>145</v>
      </c>
      <c r="G94" s="377">
        <v>712</v>
      </c>
      <c r="H94" s="377">
        <v>639</v>
      </c>
      <c r="I94" s="377">
        <v>2136</v>
      </c>
      <c r="J94" s="377">
        <v>2033</v>
      </c>
      <c r="K94" s="377">
        <v>7376</v>
      </c>
      <c r="L94" s="377">
        <v>5745</v>
      </c>
      <c r="M94" s="377">
        <v>1660</v>
      </c>
      <c r="N94" s="377">
        <v>3786</v>
      </c>
    </row>
    <row r="95" spans="1:14">
      <c r="A95" s="377">
        <v>89</v>
      </c>
      <c r="B95" s="377" t="s">
        <v>599</v>
      </c>
      <c r="C95" s="377" t="s">
        <v>2146</v>
      </c>
      <c r="D95" s="377">
        <v>16498</v>
      </c>
      <c r="E95" s="377">
        <v>69</v>
      </c>
      <c r="F95" s="377">
        <v>76</v>
      </c>
      <c r="G95" s="377">
        <v>433</v>
      </c>
      <c r="H95" s="377">
        <v>390</v>
      </c>
      <c r="I95" s="377">
        <v>1304</v>
      </c>
      <c r="J95" s="377">
        <v>1243</v>
      </c>
      <c r="K95" s="377">
        <v>4743</v>
      </c>
      <c r="L95" s="377">
        <v>3679</v>
      </c>
      <c r="M95" s="377">
        <v>1414</v>
      </c>
      <c r="N95" s="377">
        <v>3147</v>
      </c>
    </row>
    <row r="96" spans="1:14">
      <c r="A96" s="377">
        <v>90</v>
      </c>
      <c r="B96" s="377" t="s">
        <v>504</v>
      </c>
      <c r="C96" s="377" t="s">
        <v>2147</v>
      </c>
      <c r="D96" s="377">
        <v>31443</v>
      </c>
      <c r="E96" s="377">
        <v>183</v>
      </c>
      <c r="F96" s="377">
        <v>191</v>
      </c>
      <c r="G96" s="377">
        <v>1019</v>
      </c>
      <c r="H96" s="377">
        <v>1069</v>
      </c>
      <c r="I96" s="377">
        <v>3250</v>
      </c>
      <c r="J96" s="377">
        <v>3131</v>
      </c>
      <c r="K96" s="377">
        <v>9189</v>
      </c>
      <c r="L96" s="377">
        <v>7343</v>
      </c>
      <c r="M96" s="377">
        <v>1781</v>
      </c>
      <c r="N96" s="377">
        <v>4287</v>
      </c>
    </row>
    <row r="97" spans="1:14">
      <c r="A97" s="377">
        <v>91</v>
      </c>
      <c r="B97" s="377" t="s">
        <v>766</v>
      </c>
      <c r="C97" s="377" t="s">
        <v>2148</v>
      </c>
      <c r="D97" s="377">
        <v>29310</v>
      </c>
      <c r="E97" s="377">
        <v>173</v>
      </c>
      <c r="F97" s="377">
        <v>168</v>
      </c>
      <c r="G97" s="377">
        <v>839</v>
      </c>
      <c r="H97" s="377">
        <v>793</v>
      </c>
      <c r="I97" s="377">
        <v>2417</v>
      </c>
      <c r="J97" s="377">
        <v>2306</v>
      </c>
      <c r="K97" s="377">
        <v>8276</v>
      </c>
      <c r="L97" s="377">
        <v>6525</v>
      </c>
      <c r="M97" s="377">
        <v>2416</v>
      </c>
      <c r="N97" s="377">
        <v>5397</v>
      </c>
    </row>
    <row r="98" spans="1:14">
      <c r="A98" s="377">
        <v>92</v>
      </c>
      <c r="B98" s="377" t="s">
        <v>804</v>
      </c>
      <c r="C98" s="377" t="s">
        <v>2149</v>
      </c>
      <c r="D98" s="377">
        <v>48543</v>
      </c>
      <c r="E98" s="377">
        <v>356</v>
      </c>
      <c r="F98" s="377">
        <v>347</v>
      </c>
      <c r="G98" s="377">
        <v>1597</v>
      </c>
      <c r="H98" s="377">
        <v>1533</v>
      </c>
      <c r="I98" s="377">
        <v>3937</v>
      </c>
      <c r="J98" s="377">
        <v>3791</v>
      </c>
      <c r="K98" s="377">
        <v>13809</v>
      </c>
      <c r="L98" s="377">
        <v>11220</v>
      </c>
      <c r="M98" s="377">
        <v>3652</v>
      </c>
      <c r="N98" s="377">
        <v>8301</v>
      </c>
    </row>
    <row r="99" spans="1:14">
      <c r="A99" s="377">
        <v>93</v>
      </c>
      <c r="B99" s="377" t="s">
        <v>611</v>
      </c>
      <c r="C99" s="377" t="s">
        <v>2150</v>
      </c>
      <c r="D99" s="377">
        <v>22645</v>
      </c>
      <c r="E99" s="377">
        <v>148</v>
      </c>
      <c r="F99" s="377">
        <v>124</v>
      </c>
      <c r="G99" s="377">
        <v>646</v>
      </c>
      <c r="H99" s="377">
        <v>613</v>
      </c>
      <c r="I99" s="377">
        <v>1952</v>
      </c>
      <c r="J99" s="377">
        <v>1933</v>
      </c>
      <c r="K99" s="377">
        <v>6777</v>
      </c>
      <c r="L99" s="377">
        <v>4973</v>
      </c>
      <c r="M99" s="377">
        <v>1758</v>
      </c>
      <c r="N99" s="377">
        <v>3721</v>
      </c>
    </row>
    <row r="100" spans="1:14">
      <c r="A100" s="377"/>
      <c r="B100" s="377"/>
      <c r="C100" s="377" t="s">
        <v>2151</v>
      </c>
      <c r="D100" s="377">
        <v>4003212</v>
      </c>
      <c r="E100" s="377">
        <v>26390</v>
      </c>
      <c r="F100" s="377">
        <v>24940</v>
      </c>
      <c r="G100" s="377">
        <v>121338</v>
      </c>
      <c r="H100" s="377">
        <v>114671</v>
      </c>
      <c r="I100" s="377">
        <v>315420</v>
      </c>
      <c r="J100" s="377">
        <v>302757</v>
      </c>
      <c r="K100" s="377">
        <v>1137614</v>
      </c>
      <c r="L100" s="377">
        <v>1036871</v>
      </c>
      <c r="M100" s="377">
        <v>272730</v>
      </c>
      <c r="N100" s="377">
        <v>650481</v>
      </c>
    </row>
  </sheetData>
  <mergeCells count="8">
    <mergeCell ref="A3:A5"/>
    <mergeCell ref="B3:B5"/>
    <mergeCell ref="C3:C5"/>
    <mergeCell ref="D3:D5"/>
    <mergeCell ref="E3:J3"/>
    <mergeCell ref="E4:F4"/>
    <mergeCell ref="G4:H4"/>
    <mergeCell ref="I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H585"/>
  <sheetViews>
    <sheetView workbookViewId="0">
      <pane xSplit="5" ySplit="7" topLeftCell="M542" activePane="bottomRight" state="frozen"/>
      <selection pane="topRight" activeCell="F1" sqref="F1"/>
      <selection pane="bottomLeft" activeCell="A7" sqref="A7"/>
      <selection pane="bottomRight" activeCell="O543" sqref="O543"/>
    </sheetView>
  </sheetViews>
  <sheetFormatPr defaultRowHeight="15"/>
  <cols>
    <col min="1" max="1" width="35.5703125" customWidth="1"/>
    <col min="2" max="2" width="10.5703125" customWidth="1"/>
    <col min="3" max="3" width="7" customWidth="1"/>
    <col min="4" max="4" width="6.85546875" customWidth="1"/>
    <col min="5" max="5" width="7.5703125" customWidth="1"/>
    <col min="6" max="6" width="7.140625" customWidth="1"/>
    <col min="7" max="7" width="6" customWidth="1"/>
    <col min="8" max="8" width="6" style="557" customWidth="1"/>
    <col min="9" max="11" width="4.85546875" customWidth="1"/>
    <col min="12" max="13" width="8.5703125" customWidth="1"/>
    <col min="14" max="19" width="6.5703125" customWidth="1"/>
    <col min="20" max="20" width="6" customWidth="1"/>
    <col min="21" max="22" width="7.85546875" customWidth="1"/>
    <col min="23" max="23" width="5.85546875" customWidth="1"/>
    <col min="24" max="24" width="6" customWidth="1"/>
    <col min="25" max="26" width="6.140625" customWidth="1"/>
    <col min="27" max="29" width="5.28515625" customWidth="1"/>
    <col min="30" max="30" width="6.42578125" style="558" customWidth="1"/>
    <col min="31" max="32" width="5.140625" customWidth="1"/>
    <col min="33" max="33" width="5.28515625" customWidth="1"/>
    <col min="34" max="34" width="6.42578125" customWidth="1"/>
  </cols>
  <sheetData>
    <row r="1" spans="1:34" ht="88.5" customHeight="1">
      <c r="A1" s="381" t="s">
        <v>2152</v>
      </c>
      <c r="B1" s="382" t="s">
        <v>2153</v>
      </c>
      <c r="C1" s="382" t="s">
        <v>2154</v>
      </c>
      <c r="D1" s="382" t="s">
        <v>2155</v>
      </c>
      <c r="E1" s="382" t="s">
        <v>2156</v>
      </c>
      <c r="F1" s="382" t="s">
        <v>2157</v>
      </c>
      <c r="G1" s="382" t="s">
        <v>2158</v>
      </c>
      <c r="H1" s="383" t="s">
        <v>2159</v>
      </c>
      <c r="I1" s="384" t="s">
        <v>1456</v>
      </c>
      <c r="J1" s="384" t="s">
        <v>2160</v>
      </c>
      <c r="K1" s="384" t="s">
        <v>1458</v>
      </c>
      <c r="L1" s="384" t="s">
        <v>1461</v>
      </c>
      <c r="M1" s="384" t="s">
        <v>2161</v>
      </c>
      <c r="N1" s="384" t="s">
        <v>1460</v>
      </c>
      <c r="O1" s="384" t="s">
        <v>2003</v>
      </c>
      <c r="P1" s="384" t="s">
        <v>1479</v>
      </c>
      <c r="Q1" s="384" t="s">
        <v>2162</v>
      </c>
      <c r="R1" s="384" t="s">
        <v>1465</v>
      </c>
      <c r="S1" s="384" t="s">
        <v>1480</v>
      </c>
      <c r="T1" s="384" t="s">
        <v>1469</v>
      </c>
      <c r="U1" s="384" t="s">
        <v>1470</v>
      </c>
      <c r="V1" s="384" t="s">
        <v>1471</v>
      </c>
      <c r="W1" s="384" t="s">
        <v>1487</v>
      </c>
      <c r="X1" s="384" t="s">
        <v>1485</v>
      </c>
      <c r="Y1" s="384" t="s">
        <v>1486</v>
      </c>
      <c r="Z1" s="384" t="s">
        <v>1472</v>
      </c>
      <c r="AA1" s="384" t="s">
        <v>1491</v>
      </c>
      <c r="AB1" s="384" t="s">
        <v>1490</v>
      </c>
      <c r="AC1" s="384" t="s">
        <v>2004</v>
      </c>
      <c r="AD1" s="384" t="s">
        <v>2163</v>
      </c>
      <c r="AE1" s="384" t="s">
        <v>1467</v>
      </c>
      <c r="AF1" s="384" t="s">
        <v>1474</v>
      </c>
      <c r="AG1" s="384" t="s">
        <v>1493</v>
      </c>
      <c r="AH1" s="384" t="s">
        <v>1489</v>
      </c>
    </row>
    <row r="2" spans="1:34">
      <c r="A2" s="385" t="s">
        <v>1455</v>
      </c>
      <c r="B2" s="386"/>
      <c r="C2" s="386"/>
      <c r="D2" s="386"/>
      <c r="E2" s="386"/>
      <c r="F2" s="386"/>
      <c r="G2" s="386"/>
      <c r="H2" s="387"/>
      <c r="I2" s="386"/>
      <c r="J2" s="386"/>
      <c r="K2" s="386"/>
      <c r="L2" s="386"/>
      <c r="M2" s="386"/>
      <c r="N2" s="386"/>
      <c r="O2" s="386"/>
      <c r="P2" s="386"/>
      <c r="Q2" s="386"/>
      <c r="R2" s="386"/>
      <c r="S2" s="386"/>
      <c r="T2" s="386"/>
      <c r="U2" s="386"/>
      <c r="V2" s="386"/>
      <c r="W2" s="386"/>
      <c r="X2" s="388"/>
      <c r="Y2" s="388"/>
      <c r="Z2" s="388"/>
      <c r="AA2" s="388"/>
      <c r="AB2" s="388"/>
      <c r="AC2" s="388"/>
      <c r="AD2" s="389"/>
      <c r="AE2" s="390"/>
      <c r="AF2" s="390"/>
      <c r="AG2" s="391"/>
      <c r="AH2" s="391"/>
    </row>
    <row r="3" spans="1:34" s="394" customFormat="1">
      <c r="A3" s="392" t="s">
        <v>2164</v>
      </c>
      <c r="B3" s="393">
        <f>B4+B45+B91+B185+B213+B233+B339+B368+B550</f>
        <v>4892</v>
      </c>
      <c r="C3" s="393">
        <f t="shared" ref="C3:AH3" si="0">C4+C45+C91+C185+C213+C233+C339+C368+C550</f>
        <v>2319</v>
      </c>
      <c r="D3" s="393">
        <f t="shared" si="0"/>
        <v>331</v>
      </c>
      <c r="E3" s="393">
        <f t="shared" si="0"/>
        <v>337</v>
      </c>
      <c r="F3" s="393">
        <f t="shared" si="0"/>
        <v>679</v>
      </c>
      <c r="G3" s="393">
        <f t="shared" si="0"/>
        <v>22</v>
      </c>
      <c r="H3" s="393">
        <f t="shared" si="0"/>
        <v>8580</v>
      </c>
      <c r="I3" s="393">
        <f t="shared" si="0"/>
        <v>98</v>
      </c>
      <c r="J3" s="393">
        <f t="shared" si="0"/>
        <v>61</v>
      </c>
      <c r="K3" s="393">
        <f t="shared" si="0"/>
        <v>617</v>
      </c>
      <c r="L3" s="393">
        <f t="shared" si="0"/>
        <v>3813</v>
      </c>
      <c r="M3" s="393">
        <f t="shared" si="0"/>
        <v>598</v>
      </c>
      <c r="N3" s="393">
        <f t="shared" si="0"/>
        <v>1298</v>
      </c>
      <c r="O3" s="393">
        <f t="shared" si="0"/>
        <v>8</v>
      </c>
      <c r="P3" s="393">
        <f t="shared" si="0"/>
        <v>5</v>
      </c>
      <c r="Q3" s="393">
        <f t="shared" si="0"/>
        <v>638</v>
      </c>
      <c r="R3" s="393">
        <f t="shared" si="0"/>
        <v>6</v>
      </c>
      <c r="S3" s="393">
        <f t="shared" si="0"/>
        <v>91</v>
      </c>
      <c r="T3" s="393">
        <f t="shared" si="0"/>
        <v>444</v>
      </c>
      <c r="U3" s="393">
        <f t="shared" si="0"/>
        <v>71</v>
      </c>
      <c r="V3" s="393">
        <f t="shared" si="0"/>
        <v>17</v>
      </c>
      <c r="W3" s="393">
        <f t="shared" si="0"/>
        <v>39</v>
      </c>
      <c r="X3" s="393">
        <f t="shared" si="0"/>
        <v>140</v>
      </c>
      <c r="Y3" s="393">
        <f t="shared" si="0"/>
        <v>131</v>
      </c>
      <c r="Z3" s="393">
        <f t="shared" si="0"/>
        <v>61</v>
      </c>
      <c r="AA3" s="393">
        <f t="shared" si="0"/>
        <v>17</v>
      </c>
      <c r="AB3" s="393">
        <f t="shared" si="0"/>
        <v>60</v>
      </c>
      <c r="AC3" s="393">
        <f t="shared" si="0"/>
        <v>7</v>
      </c>
      <c r="AD3" s="393">
        <f t="shared" si="0"/>
        <v>210</v>
      </c>
      <c r="AE3" s="393">
        <f t="shared" si="0"/>
        <v>47</v>
      </c>
      <c r="AF3" s="393">
        <f t="shared" si="0"/>
        <v>50</v>
      </c>
      <c r="AG3" s="393">
        <f t="shared" si="0"/>
        <v>10</v>
      </c>
      <c r="AH3" s="393">
        <f t="shared" si="0"/>
        <v>43</v>
      </c>
    </row>
    <row r="4" spans="1:34" s="394" customFormat="1">
      <c r="A4" s="395" t="s">
        <v>2165</v>
      </c>
      <c r="B4" s="396">
        <f>B5+B14+B18+B24+B34+B40</f>
        <v>377</v>
      </c>
      <c r="C4" s="396">
        <f t="shared" ref="C4:AE4" si="1">C5+C14+C18+C24+C34+C40</f>
        <v>17</v>
      </c>
      <c r="D4" s="396">
        <f t="shared" si="1"/>
        <v>0</v>
      </c>
      <c r="E4" s="396">
        <f t="shared" si="1"/>
        <v>31</v>
      </c>
      <c r="F4" s="396">
        <f t="shared" si="1"/>
        <v>0</v>
      </c>
      <c r="G4" s="396">
        <f t="shared" si="1"/>
        <v>0</v>
      </c>
      <c r="H4" s="396">
        <f t="shared" si="1"/>
        <v>425</v>
      </c>
      <c r="I4" s="396">
        <f t="shared" si="1"/>
        <v>38</v>
      </c>
      <c r="J4" s="396"/>
      <c r="K4" s="396">
        <f t="shared" si="1"/>
        <v>16</v>
      </c>
      <c r="L4" s="396">
        <f t="shared" si="1"/>
        <v>207</v>
      </c>
      <c r="M4" s="396">
        <f t="shared" si="1"/>
        <v>41</v>
      </c>
      <c r="N4" s="396">
        <f t="shared" si="1"/>
        <v>55</v>
      </c>
      <c r="O4" s="396"/>
      <c r="P4" s="396"/>
      <c r="Q4" s="396"/>
      <c r="R4" s="396"/>
      <c r="S4" s="396"/>
      <c r="T4" s="396">
        <f t="shared" si="1"/>
        <v>48</v>
      </c>
      <c r="U4" s="396"/>
      <c r="V4" s="396"/>
      <c r="W4" s="396"/>
      <c r="X4" s="396">
        <f t="shared" si="1"/>
        <v>10</v>
      </c>
      <c r="Y4" s="396"/>
      <c r="Z4" s="396"/>
      <c r="AA4" s="396"/>
      <c r="AB4" s="396"/>
      <c r="AC4" s="396"/>
      <c r="AD4" s="396">
        <f t="shared" si="1"/>
        <v>7</v>
      </c>
      <c r="AE4" s="397">
        <f t="shared" si="1"/>
        <v>3</v>
      </c>
      <c r="AF4" s="397"/>
      <c r="AG4" s="398"/>
      <c r="AH4" s="398"/>
    </row>
    <row r="5" spans="1:34" s="406" customFormat="1">
      <c r="A5" s="399" t="s">
        <v>2166</v>
      </c>
      <c r="B5" s="400">
        <v>159</v>
      </c>
      <c r="C5" s="399"/>
      <c r="D5" s="399"/>
      <c r="E5" s="399"/>
      <c r="F5" s="401"/>
      <c r="G5" s="401"/>
      <c r="H5" s="402">
        <v>159</v>
      </c>
      <c r="I5" s="401">
        <v>38</v>
      </c>
      <c r="J5" s="401"/>
      <c r="K5" s="401"/>
      <c r="L5" s="401">
        <v>35</v>
      </c>
      <c r="M5" s="401">
        <v>20</v>
      </c>
      <c r="N5" s="401">
        <v>26</v>
      </c>
      <c r="O5" s="401"/>
      <c r="P5" s="401"/>
      <c r="Q5" s="401"/>
      <c r="R5" s="401"/>
      <c r="S5" s="401"/>
      <c r="T5" s="401">
        <v>20</v>
      </c>
      <c r="U5" s="401"/>
      <c r="V5" s="401"/>
      <c r="W5" s="401"/>
      <c r="X5" s="403">
        <v>10</v>
      </c>
      <c r="Y5" s="403"/>
      <c r="Z5" s="403"/>
      <c r="AA5" s="403"/>
      <c r="AB5" s="403"/>
      <c r="AC5" s="403"/>
      <c r="AD5" s="404">
        <v>7</v>
      </c>
      <c r="AE5" s="405">
        <v>3</v>
      </c>
      <c r="AF5" s="405"/>
      <c r="AG5" s="403"/>
      <c r="AH5" s="403"/>
    </row>
    <row r="6" spans="1:34" s="25" customFormat="1" ht="25.5" customHeight="1">
      <c r="A6" s="407" t="s">
        <v>2167</v>
      </c>
      <c r="B6" s="408">
        <v>10</v>
      </c>
      <c r="C6" s="409"/>
      <c r="D6" s="409"/>
      <c r="E6" s="409"/>
      <c r="F6" s="410"/>
      <c r="G6" s="410"/>
      <c r="H6" s="402">
        <v>10</v>
      </c>
      <c r="I6" s="410"/>
      <c r="J6" s="410"/>
      <c r="K6" s="410"/>
      <c r="L6" s="410"/>
      <c r="M6" s="410"/>
      <c r="N6" s="410"/>
      <c r="O6" s="410"/>
      <c r="P6" s="410"/>
      <c r="Q6" s="410"/>
      <c r="R6" s="410"/>
      <c r="S6" s="410"/>
      <c r="T6" s="410"/>
      <c r="U6" s="410"/>
      <c r="V6" s="410"/>
      <c r="W6" s="410"/>
      <c r="X6" s="388">
        <v>10</v>
      </c>
      <c r="Y6" s="388"/>
      <c r="Z6" s="388"/>
      <c r="AA6" s="388"/>
      <c r="AB6" s="388"/>
      <c r="AC6" s="388"/>
      <c r="AD6" s="389"/>
      <c r="AE6" s="411"/>
      <c r="AF6" s="411"/>
      <c r="AG6" s="388"/>
      <c r="AH6" s="388"/>
    </row>
    <row r="7" spans="1:34" s="25" customFormat="1" ht="43.5">
      <c r="A7" s="407" t="s">
        <v>2168</v>
      </c>
      <c r="B7" s="408">
        <v>10</v>
      </c>
      <c r="C7" s="409"/>
      <c r="D7" s="409"/>
      <c r="E7" s="409"/>
      <c r="F7" s="410"/>
      <c r="G7" s="410"/>
      <c r="H7" s="402">
        <v>10</v>
      </c>
      <c r="I7" s="410"/>
      <c r="J7" s="410"/>
      <c r="K7" s="410"/>
      <c r="L7" s="410"/>
      <c r="M7" s="410"/>
      <c r="N7" s="410"/>
      <c r="O7" s="410"/>
      <c r="P7" s="410"/>
      <c r="Q7" s="410"/>
      <c r="R7" s="410"/>
      <c r="S7" s="410"/>
      <c r="T7" s="410"/>
      <c r="U7" s="410"/>
      <c r="V7" s="410"/>
      <c r="W7" s="410"/>
      <c r="X7" s="388"/>
      <c r="Y7" s="388"/>
      <c r="Z7" s="388"/>
      <c r="AA7" s="388"/>
      <c r="AB7" s="388"/>
      <c r="AC7" s="388"/>
      <c r="AD7" s="389">
        <v>7</v>
      </c>
      <c r="AE7" s="411">
        <v>3</v>
      </c>
      <c r="AF7" s="411"/>
      <c r="AG7" s="388"/>
      <c r="AH7" s="388"/>
    </row>
    <row r="8" spans="1:34" s="25" customFormat="1" ht="29.25">
      <c r="A8" s="407" t="s">
        <v>2169</v>
      </c>
      <c r="B8" s="408">
        <v>16</v>
      </c>
      <c r="C8" s="409"/>
      <c r="D8" s="409"/>
      <c r="E8" s="409"/>
      <c r="F8" s="410"/>
      <c r="G8" s="410"/>
      <c r="H8" s="402">
        <v>16</v>
      </c>
      <c r="I8" s="410"/>
      <c r="J8" s="410"/>
      <c r="K8" s="410"/>
      <c r="L8" s="410"/>
      <c r="M8" s="410"/>
      <c r="N8" s="410">
        <v>16</v>
      </c>
      <c r="O8" s="410"/>
      <c r="P8" s="410"/>
      <c r="Q8" s="410"/>
      <c r="R8" s="410"/>
      <c r="S8" s="410"/>
      <c r="T8" s="410"/>
      <c r="U8" s="410"/>
      <c r="V8" s="410"/>
      <c r="W8" s="410"/>
      <c r="X8" s="388"/>
      <c r="Y8" s="388"/>
      <c r="Z8" s="388"/>
      <c r="AA8" s="388"/>
      <c r="AB8" s="388"/>
      <c r="AC8" s="388"/>
      <c r="AD8" s="389"/>
      <c r="AE8" s="411"/>
      <c r="AF8" s="411"/>
      <c r="AG8" s="388"/>
      <c r="AH8" s="388"/>
    </row>
    <row r="9" spans="1:34" s="25" customFormat="1" ht="29.25">
      <c r="A9" s="407" t="s">
        <v>2170</v>
      </c>
      <c r="B9" s="408">
        <v>60</v>
      </c>
      <c r="C9" s="409"/>
      <c r="D9" s="409"/>
      <c r="E9" s="409"/>
      <c r="F9" s="410"/>
      <c r="G9" s="410"/>
      <c r="H9" s="402">
        <v>60</v>
      </c>
      <c r="I9" s="410"/>
      <c r="J9" s="410"/>
      <c r="K9" s="410"/>
      <c r="L9" s="410">
        <v>30</v>
      </c>
      <c r="M9" s="410">
        <v>20</v>
      </c>
      <c r="N9" s="410">
        <v>10</v>
      </c>
      <c r="O9" s="410"/>
      <c r="P9" s="410"/>
      <c r="Q9" s="410"/>
      <c r="R9" s="410"/>
      <c r="S9" s="410"/>
      <c r="T9" s="410"/>
      <c r="U9" s="410"/>
      <c r="V9" s="410"/>
      <c r="W9" s="410"/>
      <c r="X9" s="388"/>
      <c r="Y9" s="388"/>
      <c r="Z9" s="388"/>
      <c r="AA9" s="388"/>
      <c r="AB9" s="388"/>
      <c r="AC9" s="388"/>
      <c r="AD9" s="389"/>
      <c r="AE9" s="411"/>
      <c r="AF9" s="411"/>
      <c r="AG9" s="388"/>
      <c r="AH9" s="388"/>
    </row>
    <row r="10" spans="1:34" s="25" customFormat="1" ht="43.5">
      <c r="A10" s="407" t="s">
        <v>2171</v>
      </c>
      <c r="B10" s="412">
        <v>5</v>
      </c>
      <c r="C10" s="409"/>
      <c r="D10" s="409"/>
      <c r="E10" s="409"/>
      <c r="F10" s="410"/>
      <c r="G10" s="410"/>
      <c r="H10" s="402">
        <v>5</v>
      </c>
      <c r="I10" s="410"/>
      <c r="J10" s="410"/>
      <c r="K10" s="410"/>
      <c r="L10" s="410">
        <v>5</v>
      </c>
      <c r="M10" s="410"/>
      <c r="N10" s="410"/>
      <c r="O10" s="410"/>
      <c r="P10" s="410"/>
      <c r="Q10" s="410"/>
      <c r="R10" s="410"/>
      <c r="S10" s="410"/>
      <c r="T10" s="410"/>
      <c r="U10" s="410"/>
      <c r="V10" s="410"/>
      <c r="W10" s="410"/>
      <c r="X10" s="388"/>
      <c r="Y10" s="388"/>
      <c r="Z10" s="388"/>
      <c r="AA10" s="388"/>
      <c r="AB10" s="388"/>
      <c r="AC10" s="388"/>
      <c r="AD10" s="389"/>
      <c r="AE10" s="411"/>
      <c r="AF10" s="411"/>
      <c r="AG10" s="388"/>
      <c r="AH10" s="388"/>
    </row>
    <row r="11" spans="1:34" s="25" customFormat="1" ht="29.25">
      <c r="A11" s="407" t="s">
        <v>2172</v>
      </c>
      <c r="B11" s="408">
        <v>20</v>
      </c>
      <c r="C11" s="409"/>
      <c r="D11" s="409"/>
      <c r="E11" s="409"/>
      <c r="F11" s="410"/>
      <c r="G11" s="410"/>
      <c r="H11" s="402">
        <v>20</v>
      </c>
      <c r="I11" s="410">
        <v>20</v>
      </c>
      <c r="J11" s="410"/>
      <c r="K11" s="410"/>
      <c r="L11" s="410"/>
      <c r="M11" s="410"/>
      <c r="N11" s="410"/>
      <c r="O11" s="410"/>
      <c r="P11" s="410"/>
      <c r="Q11" s="410"/>
      <c r="R11" s="410"/>
      <c r="S11" s="410"/>
      <c r="T11" s="410"/>
      <c r="U11" s="410"/>
      <c r="V11" s="410"/>
      <c r="W11" s="410"/>
      <c r="X11" s="388"/>
      <c r="Y11" s="388"/>
      <c r="Z11" s="388"/>
      <c r="AA11" s="388"/>
      <c r="AB11" s="388"/>
      <c r="AC11" s="388"/>
      <c r="AD11" s="389"/>
      <c r="AE11" s="411"/>
      <c r="AF11" s="411"/>
      <c r="AG11" s="388"/>
      <c r="AH11" s="388"/>
    </row>
    <row r="12" spans="1:34" s="25" customFormat="1" ht="29.25">
      <c r="A12" s="407" t="s">
        <v>2173</v>
      </c>
      <c r="B12" s="408">
        <v>8</v>
      </c>
      <c r="C12" s="409"/>
      <c r="D12" s="409"/>
      <c r="E12" s="409"/>
      <c r="F12" s="410"/>
      <c r="G12" s="410"/>
      <c r="H12" s="402">
        <v>8</v>
      </c>
      <c r="I12" s="410">
        <v>8</v>
      </c>
      <c r="J12" s="410"/>
      <c r="K12" s="410"/>
      <c r="L12" s="410"/>
      <c r="M12" s="410"/>
      <c r="N12" s="410"/>
      <c r="O12" s="410"/>
      <c r="P12" s="410"/>
      <c r="Q12" s="410"/>
      <c r="R12" s="410"/>
      <c r="S12" s="410"/>
      <c r="T12" s="410"/>
      <c r="U12" s="410"/>
      <c r="V12" s="410"/>
      <c r="W12" s="410"/>
      <c r="X12" s="388"/>
      <c r="Y12" s="388"/>
      <c r="Z12" s="388"/>
      <c r="AA12" s="388"/>
      <c r="AB12" s="388"/>
      <c r="AC12" s="388"/>
      <c r="AD12" s="389"/>
      <c r="AE12" s="411"/>
      <c r="AF12" s="411"/>
      <c r="AG12" s="388"/>
      <c r="AH12" s="388"/>
    </row>
    <row r="13" spans="1:34" s="25" customFormat="1">
      <c r="A13" s="413" t="s">
        <v>2174</v>
      </c>
      <c r="B13" s="408">
        <v>30</v>
      </c>
      <c r="C13" s="409"/>
      <c r="D13" s="409"/>
      <c r="E13" s="409"/>
      <c r="F13" s="410"/>
      <c r="G13" s="410"/>
      <c r="H13" s="402">
        <v>30</v>
      </c>
      <c r="I13" s="410">
        <v>10</v>
      </c>
      <c r="J13" s="410"/>
      <c r="K13" s="410"/>
      <c r="L13" s="410"/>
      <c r="M13" s="410"/>
      <c r="N13" s="410"/>
      <c r="O13" s="410"/>
      <c r="P13" s="410"/>
      <c r="Q13" s="410"/>
      <c r="R13" s="410"/>
      <c r="S13" s="410"/>
      <c r="T13" s="410">
        <v>20</v>
      </c>
      <c r="U13" s="410"/>
      <c r="V13" s="410"/>
      <c r="W13" s="410"/>
      <c r="X13" s="388"/>
      <c r="Y13" s="388"/>
      <c r="Z13" s="388"/>
      <c r="AA13" s="388"/>
      <c r="AB13" s="388"/>
      <c r="AC13" s="388"/>
      <c r="AD13" s="389"/>
      <c r="AE13" s="411"/>
      <c r="AF13" s="411"/>
      <c r="AG13" s="388"/>
      <c r="AH13" s="388"/>
    </row>
    <row r="14" spans="1:34" s="406" customFormat="1">
      <c r="A14" s="399" t="s">
        <v>2175</v>
      </c>
      <c r="B14" s="400">
        <f>B15+B16+B17</f>
        <v>30</v>
      </c>
      <c r="C14" s="399"/>
      <c r="D14" s="399"/>
      <c r="E14" s="400">
        <v>14</v>
      </c>
      <c r="F14" s="401"/>
      <c r="G14" s="401"/>
      <c r="H14" s="402">
        <v>44</v>
      </c>
      <c r="I14" s="401"/>
      <c r="J14" s="401"/>
      <c r="K14" s="401"/>
      <c r="L14" s="401">
        <v>35</v>
      </c>
      <c r="M14" s="401"/>
      <c r="N14" s="401">
        <v>7</v>
      </c>
      <c r="O14" s="401"/>
      <c r="P14" s="401"/>
      <c r="Q14" s="401"/>
      <c r="R14" s="401"/>
      <c r="S14" s="401"/>
      <c r="T14" s="401">
        <v>2</v>
      </c>
      <c r="U14" s="401"/>
      <c r="V14" s="401"/>
      <c r="W14" s="401"/>
      <c r="X14" s="403"/>
      <c r="Y14" s="403"/>
      <c r="Z14" s="403"/>
      <c r="AA14" s="403"/>
      <c r="AB14" s="403"/>
      <c r="AC14" s="403"/>
      <c r="AD14" s="404"/>
      <c r="AE14" s="405"/>
      <c r="AF14" s="405"/>
      <c r="AG14" s="403"/>
      <c r="AH14" s="403"/>
    </row>
    <row r="15" spans="1:34" s="422" customFormat="1">
      <c r="A15" s="414" t="s">
        <v>1543</v>
      </c>
      <c r="B15" s="415">
        <v>21</v>
      </c>
      <c r="C15" s="416"/>
      <c r="D15" s="416"/>
      <c r="E15" s="417">
        <v>14</v>
      </c>
      <c r="F15" s="418"/>
      <c r="G15" s="418"/>
      <c r="H15" s="402">
        <v>35</v>
      </c>
      <c r="I15" s="418"/>
      <c r="J15" s="418"/>
      <c r="K15" s="418"/>
      <c r="L15" s="418">
        <v>35</v>
      </c>
      <c r="M15" s="418"/>
      <c r="N15" s="418"/>
      <c r="O15" s="418"/>
      <c r="P15" s="418"/>
      <c r="Q15" s="418"/>
      <c r="R15" s="418"/>
      <c r="S15" s="418"/>
      <c r="T15" s="418"/>
      <c r="U15" s="418"/>
      <c r="V15" s="418"/>
      <c r="W15" s="418"/>
      <c r="X15" s="419"/>
      <c r="Y15" s="419"/>
      <c r="Z15" s="419"/>
      <c r="AA15" s="419"/>
      <c r="AB15" s="419"/>
      <c r="AC15" s="419"/>
      <c r="AD15" s="420"/>
      <c r="AE15" s="421"/>
      <c r="AF15" s="421"/>
      <c r="AG15" s="419"/>
      <c r="AH15" s="419"/>
    </row>
    <row r="16" spans="1:34" s="422" customFormat="1">
      <c r="A16" s="423" t="s">
        <v>2176</v>
      </c>
      <c r="B16" s="415">
        <v>7</v>
      </c>
      <c r="C16" s="416"/>
      <c r="D16" s="416"/>
      <c r="E16" s="416"/>
      <c r="F16" s="418"/>
      <c r="G16" s="418"/>
      <c r="H16" s="402">
        <v>7</v>
      </c>
      <c r="I16" s="418"/>
      <c r="J16" s="418"/>
      <c r="K16" s="418"/>
      <c r="L16" s="418"/>
      <c r="M16" s="418"/>
      <c r="N16" s="418">
        <v>7</v>
      </c>
      <c r="O16" s="418"/>
      <c r="P16" s="418"/>
      <c r="Q16" s="418"/>
      <c r="R16" s="418"/>
      <c r="S16" s="418"/>
      <c r="T16" s="418"/>
      <c r="U16" s="418"/>
      <c r="V16" s="418"/>
      <c r="W16" s="418"/>
      <c r="X16" s="419"/>
      <c r="Y16" s="419"/>
      <c r="Z16" s="419"/>
      <c r="AA16" s="419"/>
      <c r="AB16" s="419"/>
      <c r="AC16" s="419"/>
      <c r="AD16" s="420"/>
      <c r="AE16" s="421"/>
      <c r="AF16" s="421"/>
      <c r="AG16" s="419"/>
      <c r="AH16" s="419"/>
    </row>
    <row r="17" spans="1:34" s="422" customFormat="1">
      <c r="A17" s="423" t="s">
        <v>2177</v>
      </c>
      <c r="B17" s="415">
        <v>2</v>
      </c>
      <c r="C17" s="416"/>
      <c r="D17" s="416"/>
      <c r="E17" s="416"/>
      <c r="F17" s="418"/>
      <c r="G17" s="418"/>
      <c r="H17" s="402">
        <v>2</v>
      </c>
      <c r="I17" s="418"/>
      <c r="J17" s="418"/>
      <c r="K17" s="418"/>
      <c r="L17" s="418"/>
      <c r="M17" s="418"/>
      <c r="N17" s="418"/>
      <c r="O17" s="418"/>
      <c r="P17" s="418"/>
      <c r="Q17" s="418"/>
      <c r="R17" s="418"/>
      <c r="S17" s="418"/>
      <c r="T17" s="418">
        <v>2</v>
      </c>
      <c r="U17" s="418"/>
      <c r="V17" s="418"/>
      <c r="W17" s="418"/>
      <c r="X17" s="419"/>
      <c r="Y17" s="419"/>
      <c r="Z17" s="419"/>
      <c r="AA17" s="419"/>
      <c r="AB17" s="419"/>
      <c r="AC17" s="419"/>
      <c r="AD17" s="420"/>
      <c r="AE17" s="421"/>
      <c r="AF17" s="421"/>
      <c r="AG17" s="419"/>
      <c r="AH17" s="419"/>
    </row>
    <row r="18" spans="1:34" s="406" customFormat="1">
      <c r="A18" s="399" t="s">
        <v>2178</v>
      </c>
      <c r="B18" s="400">
        <v>66</v>
      </c>
      <c r="C18" s="399"/>
      <c r="D18" s="399"/>
      <c r="E18" s="400">
        <v>6</v>
      </c>
      <c r="F18" s="401"/>
      <c r="G18" s="401"/>
      <c r="H18" s="402">
        <v>72</v>
      </c>
      <c r="I18" s="401"/>
      <c r="J18" s="401"/>
      <c r="K18" s="401">
        <v>8</v>
      </c>
      <c r="L18" s="401">
        <v>44</v>
      </c>
      <c r="M18" s="401">
        <v>8</v>
      </c>
      <c r="N18" s="401">
        <v>2</v>
      </c>
      <c r="O18" s="401"/>
      <c r="P18" s="401"/>
      <c r="Q18" s="401"/>
      <c r="R18" s="401"/>
      <c r="S18" s="401"/>
      <c r="T18" s="401">
        <v>10</v>
      </c>
      <c r="U18" s="401"/>
      <c r="V18" s="401"/>
      <c r="W18" s="401"/>
      <c r="X18" s="403"/>
      <c r="Y18" s="403"/>
      <c r="Z18" s="403"/>
      <c r="AA18" s="403"/>
      <c r="AB18" s="403"/>
      <c r="AC18" s="403"/>
      <c r="AD18" s="404"/>
      <c r="AE18" s="405"/>
      <c r="AF18" s="405"/>
      <c r="AG18" s="403"/>
      <c r="AH18" s="403"/>
    </row>
    <row r="19" spans="1:34" s="25" customFormat="1">
      <c r="A19" s="416" t="s">
        <v>1543</v>
      </c>
      <c r="B19" s="424">
        <v>38</v>
      </c>
      <c r="C19" s="409"/>
      <c r="D19" s="409"/>
      <c r="E19" s="424">
        <v>6</v>
      </c>
      <c r="F19" s="410"/>
      <c r="G19" s="410"/>
      <c r="H19" s="402">
        <v>44</v>
      </c>
      <c r="I19" s="410"/>
      <c r="J19" s="410"/>
      <c r="K19" s="410"/>
      <c r="L19" s="410">
        <v>44</v>
      </c>
      <c r="M19" s="410"/>
      <c r="N19" s="410"/>
      <c r="O19" s="410"/>
      <c r="P19" s="410"/>
      <c r="Q19" s="410"/>
      <c r="R19" s="410"/>
      <c r="S19" s="410"/>
      <c r="T19" s="410"/>
      <c r="U19" s="410"/>
      <c r="V19" s="410"/>
      <c r="W19" s="410"/>
      <c r="X19" s="388"/>
      <c r="Y19" s="388"/>
      <c r="Z19" s="388"/>
      <c r="AA19" s="388"/>
      <c r="AB19" s="388"/>
      <c r="AC19" s="388"/>
      <c r="AD19" s="389"/>
      <c r="AE19" s="411"/>
      <c r="AF19" s="411"/>
      <c r="AG19" s="388"/>
      <c r="AH19" s="388"/>
    </row>
    <row r="20" spans="1:34" s="25" customFormat="1">
      <c r="A20" s="416" t="s">
        <v>1621</v>
      </c>
      <c r="B20" s="424">
        <v>8</v>
      </c>
      <c r="C20" s="409"/>
      <c r="D20" s="409"/>
      <c r="E20" s="409"/>
      <c r="F20" s="410"/>
      <c r="G20" s="410"/>
      <c r="H20" s="402">
        <v>8</v>
      </c>
      <c r="I20" s="410"/>
      <c r="J20" s="410"/>
      <c r="K20" s="410">
        <v>8</v>
      </c>
      <c r="L20" s="410"/>
      <c r="M20" s="410"/>
      <c r="N20" s="410"/>
      <c r="O20" s="410"/>
      <c r="P20" s="410"/>
      <c r="Q20" s="410"/>
      <c r="R20" s="410"/>
      <c r="S20" s="410"/>
      <c r="T20" s="410"/>
      <c r="U20" s="410"/>
      <c r="V20" s="410"/>
      <c r="W20" s="410"/>
      <c r="X20" s="388"/>
      <c r="Y20" s="388"/>
      <c r="Z20" s="388"/>
      <c r="AA20" s="388"/>
      <c r="AB20" s="388"/>
      <c r="AC20" s="388"/>
      <c r="AD20" s="389"/>
      <c r="AE20" s="411"/>
      <c r="AF20" s="411"/>
      <c r="AG20" s="388"/>
      <c r="AH20" s="388"/>
    </row>
    <row r="21" spans="1:34" s="25" customFormat="1">
      <c r="A21" s="416" t="s">
        <v>1627</v>
      </c>
      <c r="B21" s="424">
        <v>8</v>
      </c>
      <c r="C21" s="409"/>
      <c r="D21" s="409"/>
      <c r="E21" s="409"/>
      <c r="F21" s="410"/>
      <c r="G21" s="410"/>
      <c r="H21" s="402">
        <v>8</v>
      </c>
      <c r="I21" s="410"/>
      <c r="J21" s="410"/>
      <c r="K21" s="410"/>
      <c r="L21" s="410"/>
      <c r="M21" s="410">
        <v>8</v>
      </c>
      <c r="N21" s="410"/>
      <c r="O21" s="410"/>
      <c r="P21" s="410"/>
      <c r="Q21" s="410"/>
      <c r="R21" s="410"/>
      <c r="S21" s="410"/>
      <c r="T21" s="410"/>
      <c r="U21" s="410"/>
      <c r="V21" s="410"/>
      <c r="W21" s="410"/>
      <c r="X21" s="388"/>
      <c r="Y21" s="388"/>
      <c r="Z21" s="388"/>
      <c r="AA21" s="388"/>
      <c r="AB21" s="388"/>
      <c r="AC21" s="388"/>
      <c r="AD21" s="389"/>
      <c r="AE21" s="411"/>
      <c r="AF21" s="411"/>
      <c r="AG21" s="388"/>
      <c r="AH21" s="388"/>
    </row>
    <row r="22" spans="1:34" s="25" customFormat="1">
      <c r="A22" s="416" t="s">
        <v>1710</v>
      </c>
      <c r="B22" s="424">
        <v>10</v>
      </c>
      <c r="C22" s="409"/>
      <c r="D22" s="409"/>
      <c r="E22" s="409"/>
      <c r="F22" s="410"/>
      <c r="G22" s="410"/>
      <c r="H22" s="402">
        <v>10</v>
      </c>
      <c r="I22" s="410"/>
      <c r="J22" s="410"/>
      <c r="K22" s="410"/>
      <c r="L22" s="410"/>
      <c r="M22" s="410"/>
      <c r="N22" s="410"/>
      <c r="O22" s="410"/>
      <c r="P22" s="410"/>
      <c r="Q22" s="410"/>
      <c r="R22" s="410"/>
      <c r="S22" s="410"/>
      <c r="T22" s="410">
        <v>10</v>
      </c>
      <c r="U22" s="410"/>
      <c r="V22" s="410"/>
      <c r="W22" s="410"/>
      <c r="X22" s="388"/>
      <c r="Y22" s="388"/>
      <c r="Z22" s="388"/>
      <c r="AA22" s="388"/>
      <c r="AB22" s="388"/>
      <c r="AC22" s="388"/>
      <c r="AD22" s="389"/>
      <c r="AE22" s="411"/>
      <c r="AF22" s="411"/>
      <c r="AG22" s="388"/>
      <c r="AH22" s="388"/>
    </row>
    <row r="23" spans="1:34" s="25" customFormat="1">
      <c r="A23" s="416" t="s">
        <v>1977</v>
      </c>
      <c r="B23" s="424">
        <v>2</v>
      </c>
      <c r="C23" s="409"/>
      <c r="D23" s="409"/>
      <c r="E23" s="409"/>
      <c r="F23" s="410"/>
      <c r="G23" s="410"/>
      <c r="H23" s="402">
        <v>2</v>
      </c>
      <c r="I23" s="410"/>
      <c r="J23" s="410"/>
      <c r="K23" s="410"/>
      <c r="L23" s="410"/>
      <c r="M23" s="410"/>
      <c r="N23" s="410">
        <v>2</v>
      </c>
      <c r="O23" s="410"/>
      <c r="P23" s="410"/>
      <c r="Q23" s="410"/>
      <c r="R23" s="410"/>
      <c r="S23" s="410"/>
      <c r="T23" s="410"/>
      <c r="U23" s="410"/>
      <c r="V23" s="410"/>
      <c r="W23" s="410"/>
      <c r="X23" s="388"/>
      <c r="Y23" s="388"/>
      <c r="Z23" s="388"/>
      <c r="AA23" s="388"/>
      <c r="AB23" s="388"/>
      <c r="AC23" s="388"/>
      <c r="AD23" s="389"/>
      <c r="AE23" s="411"/>
      <c r="AF23" s="411"/>
      <c r="AG23" s="388"/>
      <c r="AH23" s="388"/>
    </row>
    <row r="24" spans="1:34" s="406" customFormat="1">
      <c r="A24" s="399" t="s">
        <v>2179</v>
      </c>
      <c r="B24" s="400">
        <v>12</v>
      </c>
      <c r="C24" s="399"/>
      <c r="D24" s="399"/>
      <c r="E24" s="400">
        <f>E29+E30+E31+E32+E33</f>
        <v>11</v>
      </c>
      <c r="F24" s="401"/>
      <c r="G24" s="401"/>
      <c r="H24" s="402">
        <v>23</v>
      </c>
      <c r="I24" s="401"/>
      <c r="J24" s="401"/>
      <c r="K24" s="401"/>
      <c r="L24" s="401">
        <v>14</v>
      </c>
      <c r="M24" s="401">
        <v>7</v>
      </c>
      <c r="N24" s="401"/>
      <c r="O24" s="401"/>
      <c r="P24" s="401"/>
      <c r="Q24" s="401"/>
      <c r="R24" s="401"/>
      <c r="S24" s="401"/>
      <c r="T24" s="401">
        <v>2</v>
      </c>
      <c r="U24" s="401"/>
      <c r="V24" s="401"/>
      <c r="W24" s="401"/>
      <c r="X24" s="403"/>
      <c r="Y24" s="403"/>
      <c r="Z24" s="403"/>
      <c r="AA24" s="403"/>
      <c r="AB24" s="403"/>
      <c r="AC24" s="403"/>
      <c r="AD24" s="404"/>
      <c r="AE24" s="405"/>
      <c r="AF24" s="405"/>
      <c r="AG24" s="403"/>
      <c r="AH24" s="403"/>
    </row>
    <row r="25" spans="1:34" s="25" customFormat="1">
      <c r="A25" s="409" t="s">
        <v>1543</v>
      </c>
      <c r="B25" s="424">
        <v>5</v>
      </c>
      <c r="C25" s="388"/>
      <c r="D25" s="388"/>
      <c r="E25" s="424"/>
      <c r="F25" s="388"/>
      <c r="G25" s="388"/>
      <c r="H25" s="392">
        <v>5</v>
      </c>
      <c r="I25" s="388"/>
      <c r="J25" s="388"/>
      <c r="K25" s="388"/>
      <c r="L25" s="388">
        <v>5</v>
      </c>
      <c r="M25" s="388"/>
      <c r="N25" s="388"/>
      <c r="O25" s="388"/>
      <c r="P25" s="388"/>
      <c r="Q25" s="388"/>
      <c r="R25" s="388"/>
      <c r="S25" s="388"/>
      <c r="T25" s="388"/>
      <c r="U25" s="388"/>
      <c r="V25" s="388"/>
      <c r="W25" s="388"/>
      <c r="X25" s="388"/>
      <c r="Y25" s="388"/>
      <c r="Z25" s="388"/>
      <c r="AA25" s="388"/>
      <c r="AB25" s="388"/>
      <c r="AC25" s="388"/>
      <c r="AD25" s="389"/>
      <c r="AE25" s="411"/>
      <c r="AF25" s="411"/>
      <c r="AG25" s="388"/>
      <c r="AH25" s="388"/>
    </row>
    <row r="26" spans="1:34" s="25" customFormat="1">
      <c r="A26" s="409" t="s">
        <v>1627</v>
      </c>
      <c r="B26" s="424">
        <v>4</v>
      </c>
      <c r="C26" s="388"/>
      <c r="D26" s="388"/>
      <c r="E26" s="424"/>
      <c r="F26" s="388"/>
      <c r="G26" s="388"/>
      <c r="H26" s="392">
        <v>4</v>
      </c>
      <c r="I26" s="388"/>
      <c r="J26" s="388"/>
      <c r="K26" s="388"/>
      <c r="L26" s="388"/>
      <c r="M26" s="388">
        <v>4</v>
      </c>
      <c r="N26" s="388"/>
      <c r="O26" s="388"/>
      <c r="P26" s="388"/>
      <c r="Q26" s="388"/>
      <c r="R26" s="388"/>
      <c r="S26" s="388"/>
      <c r="T26" s="388"/>
      <c r="U26" s="388"/>
      <c r="V26" s="388"/>
      <c r="W26" s="388"/>
      <c r="X26" s="388"/>
      <c r="Y26" s="388"/>
      <c r="Z26" s="388"/>
      <c r="AA26" s="388"/>
      <c r="AB26" s="388"/>
      <c r="AC26" s="388"/>
      <c r="AD26" s="389"/>
      <c r="AE26" s="411"/>
      <c r="AF26" s="411"/>
      <c r="AG26" s="388"/>
      <c r="AH26" s="388"/>
    </row>
    <row r="27" spans="1:34" s="25" customFormat="1">
      <c r="A27" s="409" t="s">
        <v>1710</v>
      </c>
      <c r="B27" s="424">
        <v>2</v>
      </c>
      <c r="C27" s="388"/>
      <c r="D27" s="388"/>
      <c r="E27" s="424"/>
      <c r="F27" s="388"/>
      <c r="G27" s="388"/>
      <c r="H27" s="392">
        <v>2</v>
      </c>
      <c r="I27" s="388"/>
      <c r="J27" s="388"/>
      <c r="K27" s="388"/>
      <c r="L27" s="388"/>
      <c r="M27" s="388"/>
      <c r="N27" s="388"/>
      <c r="O27" s="388"/>
      <c r="P27" s="388"/>
      <c r="Q27" s="388"/>
      <c r="R27" s="388"/>
      <c r="S27" s="388"/>
      <c r="T27" s="388">
        <v>2</v>
      </c>
      <c r="U27" s="388"/>
      <c r="V27" s="388"/>
      <c r="W27" s="388"/>
      <c r="X27" s="388"/>
      <c r="Y27" s="388"/>
      <c r="Z27" s="388"/>
      <c r="AA27" s="388"/>
      <c r="AB27" s="388"/>
      <c r="AC27" s="388"/>
      <c r="AD27" s="389"/>
      <c r="AE27" s="411"/>
      <c r="AF27" s="411"/>
      <c r="AG27" s="388"/>
      <c r="AH27" s="388"/>
    </row>
    <row r="28" spans="1:34" s="25" customFormat="1">
      <c r="A28" s="409" t="s">
        <v>1547</v>
      </c>
      <c r="B28" s="424">
        <v>1</v>
      </c>
      <c r="C28" s="388"/>
      <c r="D28" s="388"/>
      <c r="E28" s="424"/>
      <c r="F28" s="388"/>
      <c r="G28" s="388"/>
      <c r="H28" s="392">
        <v>1</v>
      </c>
      <c r="I28" s="388"/>
      <c r="J28" s="388"/>
      <c r="K28" s="388"/>
      <c r="L28" s="388">
        <v>1</v>
      </c>
      <c r="M28" s="388"/>
      <c r="N28" s="388"/>
      <c r="O28" s="388"/>
      <c r="P28" s="388"/>
      <c r="Q28" s="388"/>
      <c r="R28" s="388"/>
      <c r="S28" s="388"/>
      <c r="T28" s="388"/>
      <c r="U28" s="388"/>
      <c r="V28" s="388"/>
      <c r="W28" s="388"/>
      <c r="X28" s="388"/>
      <c r="Y28" s="388"/>
      <c r="Z28" s="388"/>
      <c r="AA28" s="388"/>
      <c r="AB28" s="388"/>
      <c r="AC28" s="388"/>
      <c r="AD28" s="389"/>
      <c r="AE28" s="411"/>
      <c r="AF28" s="411"/>
      <c r="AG28" s="388"/>
      <c r="AH28" s="388"/>
    </row>
    <row r="29" spans="1:34" s="381" customFormat="1">
      <c r="A29" s="425" t="s">
        <v>2180</v>
      </c>
      <c r="B29" s="385"/>
      <c r="C29" s="385"/>
      <c r="D29" s="385"/>
      <c r="E29" s="426">
        <v>3</v>
      </c>
      <c r="F29" s="385"/>
      <c r="G29" s="385"/>
      <c r="H29" s="392">
        <v>3</v>
      </c>
      <c r="I29" s="385"/>
      <c r="J29" s="385"/>
      <c r="K29" s="385"/>
      <c r="L29" s="385">
        <v>2</v>
      </c>
      <c r="M29" s="385">
        <v>1</v>
      </c>
      <c r="N29" s="385"/>
      <c r="O29" s="385"/>
      <c r="P29" s="385"/>
      <c r="Q29" s="385"/>
      <c r="R29" s="385"/>
      <c r="S29" s="385"/>
      <c r="T29" s="385"/>
      <c r="U29" s="385"/>
      <c r="V29" s="385"/>
      <c r="W29" s="385"/>
      <c r="X29" s="385"/>
      <c r="Y29" s="385"/>
      <c r="Z29" s="385"/>
      <c r="AA29" s="385"/>
      <c r="AB29" s="385"/>
      <c r="AC29" s="385"/>
      <c r="AD29" s="427"/>
      <c r="AE29" s="428"/>
      <c r="AF29" s="428"/>
      <c r="AG29" s="385"/>
      <c r="AH29" s="385"/>
    </row>
    <row r="30" spans="1:34" s="381" customFormat="1">
      <c r="A30" s="425" t="s">
        <v>2181</v>
      </c>
      <c r="B30" s="385"/>
      <c r="C30" s="385"/>
      <c r="D30" s="385"/>
      <c r="E30" s="426">
        <v>3</v>
      </c>
      <c r="F30" s="385"/>
      <c r="G30" s="385"/>
      <c r="H30" s="392">
        <v>3</v>
      </c>
      <c r="I30" s="385"/>
      <c r="J30" s="385"/>
      <c r="K30" s="385"/>
      <c r="L30" s="385">
        <v>2</v>
      </c>
      <c r="M30" s="385">
        <v>1</v>
      </c>
      <c r="N30" s="385"/>
      <c r="O30" s="385"/>
      <c r="P30" s="385"/>
      <c r="Q30" s="385"/>
      <c r="R30" s="385"/>
      <c r="S30" s="385"/>
      <c r="T30" s="385"/>
      <c r="U30" s="385"/>
      <c r="V30" s="385"/>
      <c r="W30" s="385"/>
      <c r="X30" s="385"/>
      <c r="Y30" s="385"/>
      <c r="Z30" s="385"/>
      <c r="AA30" s="385"/>
      <c r="AB30" s="385"/>
      <c r="AC30" s="385"/>
      <c r="AD30" s="427"/>
      <c r="AE30" s="428"/>
      <c r="AF30" s="428"/>
      <c r="AG30" s="385"/>
      <c r="AH30" s="385"/>
    </row>
    <row r="31" spans="1:34" s="381" customFormat="1">
      <c r="A31" s="425" t="s">
        <v>2182</v>
      </c>
      <c r="B31" s="385"/>
      <c r="C31" s="385"/>
      <c r="D31" s="385"/>
      <c r="E31" s="426">
        <v>3</v>
      </c>
      <c r="F31" s="385"/>
      <c r="G31" s="385"/>
      <c r="H31" s="392">
        <v>3</v>
      </c>
      <c r="I31" s="385"/>
      <c r="J31" s="385"/>
      <c r="K31" s="385"/>
      <c r="L31" s="385">
        <v>2</v>
      </c>
      <c r="M31" s="385">
        <v>1</v>
      </c>
      <c r="N31" s="385"/>
      <c r="O31" s="385"/>
      <c r="P31" s="385"/>
      <c r="Q31" s="385"/>
      <c r="R31" s="385"/>
      <c r="S31" s="385"/>
      <c r="T31" s="385"/>
      <c r="U31" s="385"/>
      <c r="V31" s="385"/>
      <c r="W31" s="385"/>
      <c r="X31" s="385"/>
      <c r="Y31" s="385"/>
      <c r="Z31" s="385"/>
      <c r="AA31" s="385"/>
      <c r="AB31" s="385"/>
      <c r="AC31" s="385"/>
      <c r="AD31" s="427"/>
      <c r="AE31" s="428"/>
      <c r="AF31" s="428"/>
      <c r="AG31" s="385"/>
      <c r="AH31" s="385"/>
    </row>
    <row r="32" spans="1:34" s="381" customFormat="1">
      <c r="A32" s="425" t="s">
        <v>2183</v>
      </c>
      <c r="B32" s="385"/>
      <c r="C32" s="385"/>
      <c r="D32" s="385"/>
      <c r="E32" s="426">
        <v>1</v>
      </c>
      <c r="F32" s="385"/>
      <c r="G32" s="385"/>
      <c r="H32" s="392">
        <v>1</v>
      </c>
      <c r="I32" s="385"/>
      <c r="J32" s="385"/>
      <c r="K32" s="385"/>
      <c r="L32" s="385">
        <v>1</v>
      </c>
      <c r="M32" s="385"/>
      <c r="N32" s="385"/>
      <c r="O32" s="385"/>
      <c r="P32" s="385"/>
      <c r="Q32" s="385"/>
      <c r="R32" s="385"/>
      <c r="S32" s="385"/>
      <c r="T32" s="385"/>
      <c r="U32" s="385"/>
      <c r="V32" s="385"/>
      <c r="W32" s="385"/>
      <c r="X32" s="385"/>
      <c r="Y32" s="385"/>
      <c r="Z32" s="385"/>
      <c r="AA32" s="385"/>
      <c r="AB32" s="385"/>
      <c r="AC32" s="385"/>
      <c r="AD32" s="427"/>
      <c r="AE32" s="428"/>
      <c r="AF32" s="428"/>
      <c r="AG32" s="385"/>
      <c r="AH32" s="385"/>
    </row>
    <row r="33" spans="1:34" s="381" customFormat="1">
      <c r="A33" s="425" t="s">
        <v>2184</v>
      </c>
      <c r="B33" s="385"/>
      <c r="C33" s="385"/>
      <c r="D33" s="385"/>
      <c r="E33" s="426">
        <v>1</v>
      </c>
      <c r="F33" s="385"/>
      <c r="G33" s="385"/>
      <c r="H33" s="392">
        <v>1</v>
      </c>
      <c r="I33" s="385"/>
      <c r="J33" s="385"/>
      <c r="K33" s="385"/>
      <c r="L33" s="385">
        <v>1</v>
      </c>
      <c r="M33" s="385"/>
      <c r="N33" s="385"/>
      <c r="O33" s="385"/>
      <c r="P33" s="385"/>
      <c r="Q33" s="385"/>
      <c r="R33" s="385"/>
      <c r="S33" s="385"/>
      <c r="T33" s="385"/>
      <c r="U33" s="385"/>
      <c r="V33" s="385"/>
      <c r="W33" s="385"/>
      <c r="X33" s="385"/>
      <c r="Y33" s="385"/>
      <c r="Z33" s="385"/>
      <c r="AA33" s="385"/>
      <c r="AB33" s="385"/>
      <c r="AC33" s="385"/>
      <c r="AD33" s="427"/>
      <c r="AE33" s="428"/>
      <c r="AF33" s="428"/>
      <c r="AG33" s="385"/>
      <c r="AH33" s="385"/>
    </row>
    <row r="34" spans="1:34" s="406" customFormat="1">
      <c r="A34" s="399" t="s">
        <v>2185</v>
      </c>
      <c r="B34" s="429">
        <f>B35+B36+B37+B38+B39</f>
        <v>53</v>
      </c>
      <c r="C34" s="403"/>
      <c r="D34" s="403"/>
      <c r="E34" s="403"/>
      <c r="F34" s="403"/>
      <c r="G34" s="403"/>
      <c r="H34" s="392">
        <v>53</v>
      </c>
      <c r="I34" s="403"/>
      <c r="J34" s="403"/>
      <c r="K34" s="403">
        <v>3</v>
      </c>
      <c r="L34" s="403">
        <v>27</v>
      </c>
      <c r="M34" s="403">
        <v>6</v>
      </c>
      <c r="N34" s="403">
        <v>12</v>
      </c>
      <c r="O34" s="403"/>
      <c r="P34" s="403"/>
      <c r="Q34" s="403"/>
      <c r="R34" s="403"/>
      <c r="S34" s="403"/>
      <c r="T34" s="403">
        <v>5</v>
      </c>
      <c r="U34" s="403"/>
      <c r="V34" s="403"/>
      <c r="W34" s="403"/>
      <c r="X34" s="403"/>
      <c r="Y34" s="403"/>
      <c r="Z34" s="403"/>
      <c r="AA34" s="403"/>
      <c r="AB34" s="403"/>
      <c r="AC34" s="403"/>
      <c r="AD34" s="404"/>
      <c r="AE34" s="405"/>
      <c r="AF34" s="405"/>
      <c r="AG34" s="403"/>
      <c r="AH34" s="403"/>
    </row>
    <row r="35" spans="1:34" s="25" customFormat="1">
      <c r="A35" s="409" t="s">
        <v>1836</v>
      </c>
      <c r="B35" s="430">
        <v>3</v>
      </c>
      <c r="C35" s="388"/>
      <c r="D35" s="388"/>
      <c r="E35" s="388"/>
      <c r="F35" s="388"/>
      <c r="G35" s="388"/>
      <c r="H35" s="392">
        <v>3</v>
      </c>
      <c r="I35" s="388"/>
      <c r="J35" s="388"/>
      <c r="K35" s="388">
        <v>3</v>
      </c>
      <c r="L35" s="388"/>
      <c r="M35" s="388"/>
      <c r="N35" s="388"/>
      <c r="O35" s="388"/>
      <c r="P35" s="388"/>
      <c r="Q35" s="388"/>
      <c r="R35" s="388"/>
      <c r="S35" s="388"/>
      <c r="T35" s="388"/>
      <c r="U35" s="388"/>
      <c r="V35" s="388"/>
      <c r="W35" s="388"/>
      <c r="X35" s="388"/>
      <c r="Y35" s="388"/>
      <c r="Z35" s="388"/>
      <c r="AA35" s="388"/>
      <c r="AB35" s="388"/>
      <c r="AC35" s="388"/>
      <c r="AD35" s="389"/>
      <c r="AE35" s="411"/>
      <c r="AF35" s="411"/>
      <c r="AG35" s="388"/>
      <c r="AH35" s="388"/>
    </row>
    <row r="36" spans="1:34" s="25" customFormat="1">
      <c r="A36" s="409" t="s">
        <v>2186</v>
      </c>
      <c r="B36" s="430">
        <v>6</v>
      </c>
      <c r="C36" s="388"/>
      <c r="D36" s="388"/>
      <c r="E36" s="388"/>
      <c r="F36" s="388"/>
      <c r="G36" s="388"/>
      <c r="H36" s="392">
        <v>6</v>
      </c>
      <c r="I36" s="388"/>
      <c r="J36" s="388"/>
      <c r="K36" s="388"/>
      <c r="L36" s="388"/>
      <c r="M36" s="388">
        <v>6</v>
      </c>
      <c r="N36" s="388"/>
      <c r="O36" s="388"/>
      <c r="P36" s="388"/>
      <c r="Q36" s="388"/>
      <c r="R36" s="388"/>
      <c r="S36" s="388"/>
      <c r="T36" s="388"/>
      <c r="U36" s="388"/>
      <c r="V36" s="388"/>
      <c r="W36" s="388"/>
      <c r="X36" s="388"/>
      <c r="Y36" s="388"/>
      <c r="Z36" s="388"/>
      <c r="AA36" s="388"/>
      <c r="AB36" s="388"/>
      <c r="AC36" s="388"/>
      <c r="AD36" s="389"/>
      <c r="AE36" s="411"/>
      <c r="AF36" s="411"/>
      <c r="AG36" s="388"/>
      <c r="AH36" s="388"/>
    </row>
    <row r="37" spans="1:34" s="25" customFormat="1">
      <c r="A37" s="409" t="s">
        <v>2187</v>
      </c>
      <c r="B37" s="430">
        <v>12</v>
      </c>
      <c r="C37" s="388"/>
      <c r="D37" s="388"/>
      <c r="E37" s="388"/>
      <c r="F37" s="388"/>
      <c r="G37" s="388"/>
      <c r="H37" s="392">
        <v>12</v>
      </c>
      <c r="I37" s="388"/>
      <c r="J37" s="388"/>
      <c r="K37" s="388"/>
      <c r="L37" s="388"/>
      <c r="M37" s="388"/>
      <c r="N37" s="388">
        <v>12</v>
      </c>
      <c r="O37" s="388"/>
      <c r="P37" s="388"/>
      <c r="Q37" s="388"/>
      <c r="R37" s="388"/>
      <c r="S37" s="388"/>
      <c r="T37" s="388"/>
      <c r="U37" s="388"/>
      <c r="V37" s="388"/>
      <c r="W37" s="388"/>
      <c r="X37" s="388"/>
      <c r="Y37" s="388"/>
      <c r="Z37" s="388"/>
      <c r="AA37" s="388"/>
      <c r="AB37" s="388"/>
      <c r="AC37" s="388"/>
      <c r="AD37" s="389"/>
      <c r="AE37" s="411"/>
      <c r="AF37" s="411"/>
      <c r="AG37" s="388"/>
      <c r="AH37" s="388"/>
    </row>
    <row r="38" spans="1:34" s="25" customFormat="1">
      <c r="A38" s="409" t="s">
        <v>2188</v>
      </c>
      <c r="B38" s="430">
        <v>27</v>
      </c>
      <c r="C38" s="388"/>
      <c r="D38" s="388"/>
      <c r="E38" s="388"/>
      <c r="F38" s="388"/>
      <c r="G38" s="388"/>
      <c r="H38" s="392">
        <v>27</v>
      </c>
      <c r="I38" s="388"/>
      <c r="J38" s="388"/>
      <c r="K38" s="388"/>
      <c r="L38" s="388">
        <v>27</v>
      </c>
      <c r="M38" s="388"/>
      <c r="N38" s="388"/>
      <c r="O38" s="388"/>
      <c r="P38" s="388"/>
      <c r="Q38" s="388"/>
      <c r="R38" s="388"/>
      <c r="S38" s="388"/>
      <c r="T38" s="388"/>
      <c r="U38" s="388"/>
      <c r="V38" s="388"/>
      <c r="W38" s="388"/>
      <c r="X38" s="388"/>
      <c r="Y38" s="388"/>
      <c r="Z38" s="388"/>
      <c r="AA38" s="388"/>
      <c r="AB38" s="388"/>
      <c r="AC38" s="388"/>
      <c r="AD38" s="389"/>
      <c r="AE38" s="411"/>
      <c r="AF38" s="411"/>
      <c r="AG38" s="388"/>
      <c r="AH38" s="388"/>
    </row>
    <row r="39" spans="1:34" s="25" customFormat="1">
      <c r="A39" s="409" t="s">
        <v>2189</v>
      </c>
      <c r="B39" s="430">
        <v>5</v>
      </c>
      <c r="C39" s="388"/>
      <c r="D39" s="388"/>
      <c r="E39" s="388"/>
      <c r="F39" s="388"/>
      <c r="G39" s="388"/>
      <c r="H39" s="392">
        <v>5</v>
      </c>
      <c r="I39" s="388"/>
      <c r="J39" s="388"/>
      <c r="K39" s="388"/>
      <c r="L39" s="388"/>
      <c r="M39" s="388"/>
      <c r="N39" s="388"/>
      <c r="O39" s="388"/>
      <c r="P39" s="388"/>
      <c r="Q39" s="388"/>
      <c r="R39" s="388"/>
      <c r="S39" s="388"/>
      <c r="T39" s="388">
        <v>5</v>
      </c>
      <c r="U39" s="388"/>
      <c r="V39" s="388"/>
      <c r="W39" s="388"/>
      <c r="X39" s="388"/>
      <c r="Y39" s="388"/>
      <c r="Z39" s="388"/>
      <c r="AA39" s="388"/>
      <c r="AB39" s="388"/>
      <c r="AC39" s="388"/>
      <c r="AD39" s="389"/>
      <c r="AE39" s="411"/>
      <c r="AF39" s="411"/>
      <c r="AG39" s="388"/>
      <c r="AH39" s="388"/>
    </row>
    <row r="40" spans="1:34" s="3" customFormat="1">
      <c r="A40" s="399" t="s">
        <v>2190</v>
      </c>
      <c r="B40" s="400">
        <v>57</v>
      </c>
      <c r="C40" s="400">
        <v>17</v>
      </c>
      <c r="D40" s="431"/>
      <c r="E40" s="431"/>
      <c r="F40" s="431"/>
      <c r="G40" s="431"/>
      <c r="H40" s="392">
        <v>74</v>
      </c>
      <c r="I40" s="431"/>
      <c r="J40" s="431"/>
      <c r="K40" s="431">
        <v>5</v>
      </c>
      <c r="L40" s="431">
        <v>52</v>
      </c>
      <c r="M40" s="431"/>
      <c r="N40" s="431">
        <v>8</v>
      </c>
      <c r="O40" s="431"/>
      <c r="P40" s="431"/>
      <c r="Q40" s="431"/>
      <c r="R40" s="431"/>
      <c r="S40" s="431"/>
      <c r="T40" s="431">
        <v>9</v>
      </c>
      <c r="U40" s="431"/>
      <c r="V40" s="431"/>
      <c r="W40" s="431"/>
      <c r="X40" s="431"/>
      <c r="Y40" s="431"/>
      <c r="Z40" s="431"/>
      <c r="AA40" s="431"/>
      <c r="AB40" s="431"/>
      <c r="AC40" s="431"/>
      <c r="AD40" s="432"/>
      <c r="AE40" s="433"/>
      <c r="AF40" s="433"/>
      <c r="AG40" s="431"/>
      <c r="AH40" s="431"/>
    </row>
    <row r="41" spans="1:34" s="25" customFormat="1">
      <c r="A41" s="409" t="s">
        <v>2188</v>
      </c>
      <c r="B41" s="424">
        <v>52</v>
      </c>
      <c r="C41" s="424"/>
      <c r="D41" s="388"/>
      <c r="E41" s="388"/>
      <c r="F41" s="388"/>
      <c r="G41" s="388"/>
      <c r="H41" s="392">
        <v>52</v>
      </c>
      <c r="I41" s="388"/>
      <c r="J41" s="388"/>
      <c r="K41" s="388"/>
      <c r="L41" s="388">
        <v>52</v>
      </c>
      <c r="M41" s="388"/>
      <c r="N41" s="388"/>
      <c r="O41" s="388"/>
      <c r="P41" s="388"/>
      <c r="Q41" s="388"/>
      <c r="R41" s="388"/>
      <c r="S41" s="388"/>
      <c r="T41" s="388"/>
      <c r="U41" s="388"/>
      <c r="V41" s="388"/>
      <c r="W41" s="388"/>
      <c r="X41" s="388"/>
      <c r="Y41" s="388"/>
      <c r="Z41" s="388"/>
      <c r="AA41" s="388"/>
      <c r="AB41" s="388"/>
      <c r="AC41" s="388"/>
      <c r="AD41" s="389"/>
      <c r="AE41" s="411"/>
      <c r="AF41" s="411"/>
      <c r="AG41" s="388"/>
      <c r="AH41" s="388"/>
    </row>
    <row r="42" spans="1:34" s="25" customFormat="1">
      <c r="A42" s="409" t="s">
        <v>1836</v>
      </c>
      <c r="B42" s="424">
        <v>5</v>
      </c>
      <c r="C42" s="424"/>
      <c r="D42" s="388"/>
      <c r="E42" s="388"/>
      <c r="F42" s="388"/>
      <c r="G42" s="388"/>
      <c r="H42" s="392">
        <v>5</v>
      </c>
      <c r="I42" s="388"/>
      <c r="J42" s="388"/>
      <c r="K42" s="388">
        <v>5</v>
      </c>
      <c r="L42" s="388"/>
      <c r="M42" s="388"/>
      <c r="N42" s="388"/>
      <c r="O42" s="388"/>
      <c r="P42" s="388"/>
      <c r="Q42" s="388"/>
      <c r="R42" s="388"/>
      <c r="S42" s="388"/>
      <c r="T42" s="388"/>
      <c r="U42" s="388"/>
      <c r="V42" s="388"/>
      <c r="W42" s="388"/>
      <c r="X42" s="388"/>
      <c r="Y42" s="388"/>
      <c r="Z42" s="388"/>
      <c r="AA42" s="388"/>
      <c r="AB42" s="388"/>
      <c r="AC42" s="388"/>
      <c r="AD42" s="389"/>
      <c r="AE42" s="411"/>
      <c r="AF42" s="411"/>
      <c r="AG42" s="388"/>
      <c r="AH42" s="388"/>
    </row>
    <row r="43" spans="1:34" s="25" customFormat="1">
      <c r="A43" s="409" t="s">
        <v>2187</v>
      </c>
      <c r="B43" s="424"/>
      <c r="C43" s="424">
        <v>8</v>
      </c>
      <c r="D43" s="388"/>
      <c r="E43" s="388"/>
      <c r="F43" s="388"/>
      <c r="G43" s="388"/>
      <c r="H43" s="392">
        <v>8</v>
      </c>
      <c r="I43" s="388"/>
      <c r="J43" s="388"/>
      <c r="K43" s="388"/>
      <c r="L43" s="388"/>
      <c r="M43" s="388"/>
      <c r="N43" s="388">
        <v>8</v>
      </c>
      <c r="O43" s="388"/>
      <c r="P43" s="388"/>
      <c r="Q43" s="388"/>
      <c r="R43" s="388"/>
      <c r="S43" s="388"/>
      <c r="T43" s="388"/>
      <c r="U43" s="388"/>
      <c r="V43" s="388"/>
      <c r="W43" s="388"/>
      <c r="X43" s="388"/>
      <c r="Y43" s="388"/>
      <c r="Z43" s="388"/>
      <c r="AA43" s="388"/>
      <c r="AB43" s="388"/>
      <c r="AC43" s="388"/>
      <c r="AD43" s="389"/>
      <c r="AE43" s="411"/>
      <c r="AF43" s="411"/>
      <c r="AG43" s="388"/>
      <c r="AH43" s="388"/>
    </row>
    <row r="44" spans="1:34" s="25" customFormat="1">
      <c r="A44" s="409" t="s">
        <v>2189</v>
      </c>
      <c r="B44" s="424"/>
      <c r="C44" s="424">
        <v>9</v>
      </c>
      <c r="D44" s="388"/>
      <c r="E44" s="388"/>
      <c r="F44" s="388"/>
      <c r="G44" s="388"/>
      <c r="H44" s="392">
        <v>9</v>
      </c>
      <c r="I44" s="388"/>
      <c r="J44" s="388"/>
      <c r="K44" s="388"/>
      <c r="L44" s="388"/>
      <c r="M44" s="388"/>
      <c r="N44" s="388"/>
      <c r="O44" s="388"/>
      <c r="P44" s="388"/>
      <c r="Q44" s="388"/>
      <c r="R44" s="388"/>
      <c r="S44" s="388"/>
      <c r="T44" s="388">
        <v>9</v>
      </c>
      <c r="U44" s="388"/>
      <c r="V44" s="388"/>
      <c r="W44" s="388"/>
      <c r="X44" s="388"/>
      <c r="Y44" s="388"/>
      <c r="Z44" s="388"/>
      <c r="AA44" s="388"/>
      <c r="AB44" s="388"/>
      <c r="AC44" s="388"/>
      <c r="AD44" s="389"/>
      <c r="AE44" s="411"/>
      <c r="AF44" s="411"/>
      <c r="AG44" s="388"/>
      <c r="AH44" s="388"/>
    </row>
    <row r="45" spans="1:34" s="394" customFormat="1">
      <c r="A45" s="434" t="s">
        <v>1537</v>
      </c>
      <c r="B45" s="435">
        <f>B46+B61+B65+B68+B84</f>
        <v>290</v>
      </c>
      <c r="C45" s="435">
        <f t="shared" ref="C45:AG45" si="2">C46+C61+C65+C68+C84</f>
        <v>33</v>
      </c>
      <c r="D45" s="435">
        <f t="shared" si="2"/>
        <v>81</v>
      </c>
      <c r="E45" s="435">
        <f t="shared" si="2"/>
        <v>52</v>
      </c>
      <c r="F45" s="435">
        <f t="shared" si="2"/>
        <v>0</v>
      </c>
      <c r="G45" s="435">
        <f t="shared" si="2"/>
        <v>0</v>
      </c>
      <c r="H45" s="435">
        <f t="shared" si="2"/>
        <v>456</v>
      </c>
      <c r="I45" s="435">
        <f t="shared" si="2"/>
        <v>0</v>
      </c>
      <c r="J45" s="435">
        <f t="shared" si="2"/>
        <v>10</v>
      </c>
      <c r="K45" s="435">
        <f t="shared" si="2"/>
        <v>21</v>
      </c>
      <c r="L45" s="435">
        <f t="shared" si="2"/>
        <v>233</v>
      </c>
      <c r="M45" s="435">
        <f t="shared" si="2"/>
        <v>32</v>
      </c>
      <c r="N45" s="435">
        <f t="shared" si="2"/>
        <v>79</v>
      </c>
      <c r="O45" s="435"/>
      <c r="P45" s="435"/>
      <c r="Q45" s="435"/>
      <c r="R45" s="435"/>
      <c r="S45" s="435"/>
      <c r="T45" s="435">
        <f t="shared" si="2"/>
        <v>27</v>
      </c>
      <c r="U45" s="435"/>
      <c r="V45" s="435"/>
      <c r="W45" s="435">
        <f t="shared" si="2"/>
        <v>1</v>
      </c>
      <c r="X45" s="435">
        <f t="shared" si="2"/>
        <v>10</v>
      </c>
      <c r="Y45" s="435">
        <f t="shared" si="2"/>
        <v>4</v>
      </c>
      <c r="Z45" s="435"/>
      <c r="AA45" s="435">
        <f t="shared" si="2"/>
        <v>12</v>
      </c>
      <c r="AB45" s="435"/>
      <c r="AC45" s="435"/>
      <c r="AD45" s="435">
        <f t="shared" si="2"/>
        <v>23</v>
      </c>
      <c r="AE45" s="435">
        <f t="shared" si="2"/>
        <v>3</v>
      </c>
      <c r="AF45" s="435"/>
      <c r="AG45" s="435">
        <f t="shared" si="2"/>
        <v>1</v>
      </c>
      <c r="AH45" s="398"/>
    </row>
    <row r="46" spans="1:34" s="406" customFormat="1" ht="31.5">
      <c r="A46" s="436" t="s">
        <v>2191</v>
      </c>
      <c r="B46" s="437">
        <v>86</v>
      </c>
      <c r="C46" s="437">
        <v>23</v>
      </c>
      <c r="D46" s="437">
        <v>53</v>
      </c>
      <c r="E46" s="437">
        <v>5</v>
      </c>
      <c r="F46" s="401"/>
      <c r="G46" s="401"/>
      <c r="H46" s="392">
        <v>167</v>
      </c>
      <c r="I46" s="403"/>
      <c r="J46" s="403">
        <v>10</v>
      </c>
      <c r="K46" s="403">
        <v>8</v>
      </c>
      <c r="L46" s="403">
        <v>52</v>
      </c>
      <c r="M46" s="403">
        <v>18</v>
      </c>
      <c r="N46" s="403">
        <v>27</v>
      </c>
      <c r="O46" s="403"/>
      <c r="P46" s="403"/>
      <c r="Q46" s="403"/>
      <c r="R46" s="403"/>
      <c r="S46" s="403"/>
      <c r="T46" s="403">
        <v>19</v>
      </c>
      <c r="U46" s="403"/>
      <c r="V46" s="403"/>
      <c r="W46" s="403"/>
      <c r="X46" s="403">
        <v>3</v>
      </c>
      <c r="Y46" s="403">
        <v>4</v>
      </c>
      <c r="Z46" s="403"/>
      <c r="AA46" s="403">
        <v>12</v>
      </c>
      <c r="AB46" s="403"/>
      <c r="AC46" s="403"/>
      <c r="AD46" s="404">
        <v>14</v>
      </c>
      <c r="AE46" s="405"/>
      <c r="AF46" s="405"/>
      <c r="AG46" s="403"/>
      <c r="AH46" s="403"/>
    </row>
    <row r="47" spans="1:34" s="25" customFormat="1" ht="15.75">
      <c r="A47" s="438" t="s">
        <v>2192</v>
      </c>
      <c r="B47" s="439">
        <v>12</v>
      </c>
      <c r="C47" s="440"/>
      <c r="D47" s="440"/>
      <c r="E47" s="440"/>
      <c r="F47" s="410"/>
      <c r="G47" s="410"/>
      <c r="H47" s="392">
        <v>12</v>
      </c>
      <c r="I47" s="388"/>
      <c r="J47" s="388"/>
      <c r="K47" s="388"/>
      <c r="L47" s="388"/>
      <c r="M47" s="388"/>
      <c r="N47" s="388"/>
      <c r="O47" s="388"/>
      <c r="P47" s="388"/>
      <c r="Q47" s="388"/>
      <c r="R47" s="388"/>
      <c r="S47" s="388"/>
      <c r="T47" s="388"/>
      <c r="U47" s="388"/>
      <c r="V47" s="388"/>
      <c r="W47" s="388"/>
      <c r="X47" s="388"/>
      <c r="Y47" s="388"/>
      <c r="Z47" s="388"/>
      <c r="AA47" s="388">
        <v>12</v>
      </c>
      <c r="AB47" s="388"/>
      <c r="AC47" s="388"/>
      <c r="AD47" s="389"/>
      <c r="AE47" s="411"/>
      <c r="AF47" s="411"/>
      <c r="AG47" s="388"/>
      <c r="AH47" s="388"/>
    </row>
    <row r="48" spans="1:34" s="25" customFormat="1" ht="15.75">
      <c r="A48" s="438" t="s">
        <v>2193</v>
      </c>
      <c r="B48" s="439">
        <v>18</v>
      </c>
      <c r="C48" s="440"/>
      <c r="D48" s="440"/>
      <c r="E48" s="440"/>
      <c r="F48" s="410"/>
      <c r="G48" s="410"/>
      <c r="H48" s="392">
        <v>18</v>
      </c>
      <c r="I48" s="388"/>
      <c r="J48" s="388"/>
      <c r="K48" s="388"/>
      <c r="L48" s="388"/>
      <c r="M48" s="388">
        <v>18</v>
      </c>
      <c r="N48" s="388"/>
      <c r="O48" s="388"/>
      <c r="P48" s="388"/>
      <c r="Q48" s="388"/>
      <c r="R48" s="388"/>
      <c r="S48" s="388"/>
      <c r="T48" s="388"/>
      <c r="U48" s="388"/>
      <c r="V48" s="388"/>
      <c r="W48" s="388"/>
      <c r="X48" s="388"/>
      <c r="Y48" s="388"/>
      <c r="Z48" s="388"/>
      <c r="AA48" s="388"/>
      <c r="AB48" s="388"/>
      <c r="AC48" s="388"/>
      <c r="AD48" s="389"/>
      <c r="AE48" s="411"/>
      <c r="AF48" s="411"/>
      <c r="AG48" s="388"/>
      <c r="AH48" s="388"/>
    </row>
    <row r="49" spans="1:34" s="25" customFormat="1" ht="15.75">
      <c r="A49" s="438" t="s">
        <v>2194</v>
      </c>
      <c r="B49" s="439">
        <v>10</v>
      </c>
      <c r="C49" s="440"/>
      <c r="D49" s="440"/>
      <c r="E49" s="440"/>
      <c r="F49" s="410"/>
      <c r="G49" s="410"/>
      <c r="H49" s="392">
        <v>10</v>
      </c>
      <c r="I49" s="388"/>
      <c r="J49" s="388"/>
      <c r="K49" s="388"/>
      <c r="L49" s="388">
        <v>10</v>
      </c>
      <c r="M49" s="388"/>
      <c r="N49" s="388"/>
      <c r="O49" s="388"/>
      <c r="P49" s="388"/>
      <c r="Q49" s="388"/>
      <c r="R49" s="388"/>
      <c r="S49" s="388"/>
      <c r="T49" s="388"/>
      <c r="U49" s="388"/>
      <c r="V49" s="388"/>
      <c r="W49" s="388"/>
      <c r="X49" s="388"/>
      <c r="Y49" s="388"/>
      <c r="Z49" s="388"/>
      <c r="AA49" s="388"/>
      <c r="AB49" s="388"/>
      <c r="AC49" s="388"/>
      <c r="AD49" s="389"/>
      <c r="AE49" s="411"/>
      <c r="AF49" s="411"/>
      <c r="AG49" s="388"/>
      <c r="AH49" s="388"/>
    </row>
    <row r="50" spans="1:34" s="25" customFormat="1" ht="15.75">
      <c r="A50" s="438" t="s">
        <v>2195</v>
      </c>
      <c r="B50" s="439">
        <v>15</v>
      </c>
      <c r="C50" s="440"/>
      <c r="D50" s="440"/>
      <c r="E50" s="440"/>
      <c r="F50" s="410"/>
      <c r="G50" s="410"/>
      <c r="H50" s="392">
        <v>15</v>
      </c>
      <c r="I50" s="388"/>
      <c r="J50" s="388"/>
      <c r="K50" s="388"/>
      <c r="L50" s="388"/>
      <c r="M50" s="388"/>
      <c r="N50" s="388"/>
      <c r="O50" s="388"/>
      <c r="P50" s="388"/>
      <c r="Q50" s="388"/>
      <c r="R50" s="388"/>
      <c r="S50" s="388"/>
      <c r="T50" s="388">
        <v>15</v>
      </c>
      <c r="U50" s="388"/>
      <c r="V50" s="388"/>
      <c r="W50" s="388"/>
      <c r="X50" s="388"/>
      <c r="Y50" s="388"/>
      <c r="Z50" s="388"/>
      <c r="AA50" s="388"/>
      <c r="AB50" s="388"/>
      <c r="AC50" s="388"/>
      <c r="AD50" s="389"/>
      <c r="AE50" s="411"/>
      <c r="AF50" s="411"/>
      <c r="AG50" s="388"/>
      <c r="AH50" s="388"/>
    </row>
    <row r="51" spans="1:34" s="25" customFormat="1" ht="15.75">
      <c r="A51" s="438" t="s">
        <v>2196</v>
      </c>
      <c r="B51" s="439">
        <v>15</v>
      </c>
      <c r="C51" s="440"/>
      <c r="D51" s="440"/>
      <c r="E51" s="440"/>
      <c r="F51" s="410"/>
      <c r="G51" s="410"/>
      <c r="H51" s="392">
        <v>15</v>
      </c>
      <c r="I51" s="388"/>
      <c r="J51" s="388"/>
      <c r="K51" s="388"/>
      <c r="L51" s="388"/>
      <c r="M51" s="388"/>
      <c r="N51" s="388">
        <v>15</v>
      </c>
      <c r="O51" s="388"/>
      <c r="P51" s="388"/>
      <c r="Q51" s="388"/>
      <c r="R51" s="388"/>
      <c r="S51" s="388"/>
      <c r="T51" s="388"/>
      <c r="U51" s="388"/>
      <c r="V51" s="388"/>
      <c r="W51" s="388"/>
      <c r="X51" s="388"/>
      <c r="Y51" s="388"/>
      <c r="Z51" s="388"/>
      <c r="AA51" s="388"/>
      <c r="AB51" s="388"/>
      <c r="AC51" s="388"/>
      <c r="AD51" s="389"/>
      <c r="AE51" s="411"/>
      <c r="AF51" s="411"/>
      <c r="AG51" s="388"/>
      <c r="AH51" s="388"/>
    </row>
    <row r="52" spans="1:34" s="25" customFormat="1" ht="15.75">
      <c r="A52" s="438" t="s">
        <v>2197</v>
      </c>
      <c r="B52" s="439">
        <v>14</v>
      </c>
      <c r="C52" s="440"/>
      <c r="D52" s="440"/>
      <c r="E52" s="440"/>
      <c r="F52" s="410"/>
      <c r="G52" s="410"/>
      <c r="H52" s="392">
        <v>14</v>
      </c>
      <c r="I52" s="388"/>
      <c r="J52" s="388"/>
      <c r="K52" s="388"/>
      <c r="L52" s="388"/>
      <c r="M52" s="388"/>
      <c r="N52" s="388"/>
      <c r="O52" s="388"/>
      <c r="P52" s="388"/>
      <c r="Q52" s="388"/>
      <c r="R52" s="388"/>
      <c r="S52" s="388"/>
      <c r="T52" s="388"/>
      <c r="U52" s="388"/>
      <c r="V52" s="388"/>
      <c r="W52" s="388"/>
      <c r="X52" s="388"/>
      <c r="Y52" s="388"/>
      <c r="Z52" s="388"/>
      <c r="AA52" s="388"/>
      <c r="AB52" s="388"/>
      <c r="AC52" s="388"/>
      <c r="AD52" s="389">
        <v>14</v>
      </c>
      <c r="AE52" s="411"/>
      <c r="AF52" s="411"/>
      <c r="AG52" s="388"/>
      <c r="AH52" s="388"/>
    </row>
    <row r="53" spans="1:34" s="25" customFormat="1" ht="15.75">
      <c r="A53" s="438" t="s">
        <v>2198</v>
      </c>
      <c r="B53" s="439"/>
      <c r="C53" s="439">
        <v>3</v>
      </c>
      <c r="D53" s="440"/>
      <c r="E53" s="440"/>
      <c r="F53" s="388"/>
      <c r="G53" s="388"/>
      <c r="H53" s="392">
        <v>3</v>
      </c>
      <c r="I53" s="388"/>
      <c r="J53" s="388"/>
      <c r="K53" s="388"/>
      <c r="L53" s="388"/>
      <c r="M53" s="388"/>
      <c r="N53" s="388"/>
      <c r="O53" s="388"/>
      <c r="P53" s="388"/>
      <c r="Q53" s="388"/>
      <c r="R53" s="388"/>
      <c r="S53" s="388"/>
      <c r="T53" s="388"/>
      <c r="U53" s="388"/>
      <c r="V53" s="388"/>
      <c r="W53" s="388"/>
      <c r="X53" s="388">
        <v>3</v>
      </c>
      <c r="Y53" s="388"/>
      <c r="Z53" s="388"/>
      <c r="AA53" s="388"/>
      <c r="AB53" s="388"/>
      <c r="AC53" s="388"/>
      <c r="AD53" s="389"/>
      <c r="AE53" s="411"/>
      <c r="AF53" s="411"/>
      <c r="AG53" s="388"/>
      <c r="AH53" s="388"/>
    </row>
    <row r="54" spans="1:34" s="25" customFormat="1" ht="15.75">
      <c r="A54" s="438" t="s">
        <v>2199</v>
      </c>
      <c r="B54" s="439"/>
      <c r="C54" s="439">
        <v>4</v>
      </c>
      <c r="D54" s="440"/>
      <c r="E54" s="440"/>
      <c r="F54" s="388"/>
      <c r="G54" s="388"/>
      <c r="H54" s="392">
        <v>4</v>
      </c>
      <c r="I54" s="388"/>
      <c r="J54" s="388"/>
      <c r="K54" s="388"/>
      <c r="L54" s="388"/>
      <c r="M54" s="388"/>
      <c r="N54" s="388"/>
      <c r="O54" s="388"/>
      <c r="P54" s="388"/>
      <c r="Q54" s="388"/>
      <c r="R54" s="388"/>
      <c r="S54" s="388"/>
      <c r="T54" s="388"/>
      <c r="U54" s="388"/>
      <c r="V54" s="388"/>
      <c r="W54" s="388"/>
      <c r="X54" s="388"/>
      <c r="Y54" s="388">
        <v>4</v>
      </c>
      <c r="Z54" s="388"/>
      <c r="AA54" s="388"/>
      <c r="AB54" s="388"/>
      <c r="AC54" s="388"/>
      <c r="AD54" s="389"/>
      <c r="AE54" s="411"/>
      <c r="AF54" s="411"/>
      <c r="AG54" s="388"/>
      <c r="AH54" s="388"/>
    </row>
    <row r="55" spans="1:34" s="25" customFormat="1" ht="15.75">
      <c r="A55" s="441" t="s">
        <v>2200</v>
      </c>
      <c r="B55" s="442">
        <v>2</v>
      </c>
      <c r="C55" s="442">
        <v>16</v>
      </c>
      <c r="D55" s="440"/>
      <c r="E55" s="440"/>
      <c r="F55" s="388"/>
      <c r="G55" s="388"/>
      <c r="H55" s="392">
        <v>18</v>
      </c>
      <c r="I55" s="388"/>
      <c r="J55" s="388">
        <v>10</v>
      </c>
      <c r="K55" s="388">
        <v>8</v>
      </c>
      <c r="L55" s="388"/>
      <c r="M55" s="388"/>
      <c r="N55" s="388"/>
      <c r="O55" s="388"/>
      <c r="P55" s="388"/>
      <c r="Q55" s="388"/>
      <c r="R55" s="388"/>
      <c r="S55" s="388"/>
      <c r="T55" s="388"/>
      <c r="U55" s="388"/>
      <c r="V55" s="388"/>
      <c r="W55" s="388"/>
      <c r="X55" s="388"/>
      <c r="Y55" s="388"/>
      <c r="Z55" s="388"/>
      <c r="AA55" s="388"/>
      <c r="AB55" s="388"/>
      <c r="AC55" s="388"/>
      <c r="AD55" s="389"/>
      <c r="AE55" s="411"/>
      <c r="AF55" s="411"/>
      <c r="AG55" s="388"/>
      <c r="AH55" s="388"/>
    </row>
    <row r="56" spans="1:34" s="25" customFormat="1" ht="15.75">
      <c r="A56" s="443" t="s">
        <v>1552</v>
      </c>
      <c r="B56" s="444"/>
      <c r="C56" s="440"/>
      <c r="D56" s="444">
        <v>15</v>
      </c>
      <c r="E56" s="440"/>
      <c r="F56" s="388"/>
      <c r="G56" s="388"/>
      <c r="H56" s="392">
        <v>15</v>
      </c>
      <c r="I56" s="388"/>
      <c r="J56" s="388"/>
      <c r="K56" s="388"/>
      <c r="L56" s="388">
        <v>14</v>
      </c>
      <c r="M56" s="388"/>
      <c r="N56" s="388"/>
      <c r="O56" s="388"/>
      <c r="P56" s="388"/>
      <c r="Q56" s="388"/>
      <c r="R56" s="388"/>
      <c r="S56" s="388"/>
      <c r="T56" s="388">
        <v>1</v>
      </c>
      <c r="U56" s="388"/>
      <c r="V56" s="388"/>
      <c r="W56" s="388"/>
      <c r="X56" s="388"/>
      <c r="Y56" s="388"/>
      <c r="Z56" s="388"/>
      <c r="AA56" s="388"/>
      <c r="AB56" s="388"/>
      <c r="AC56" s="388"/>
      <c r="AD56" s="389"/>
      <c r="AE56" s="411"/>
      <c r="AF56" s="411"/>
      <c r="AG56" s="388"/>
      <c r="AH56" s="388"/>
    </row>
    <row r="57" spans="1:34" s="25" customFormat="1" ht="15.75">
      <c r="A57" s="443" t="s">
        <v>2201</v>
      </c>
      <c r="B57" s="444"/>
      <c r="C57" s="440"/>
      <c r="D57" s="444">
        <v>20</v>
      </c>
      <c r="E57" s="440"/>
      <c r="F57" s="388"/>
      <c r="G57" s="388"/>
      <c r="H57" s="392">
        <v>20</v>
      </c>
      <c r="I57" s="388"/>
      <c r="J57" s="388"/>
      <c r="K57" s="388"/>
      <c r="L57" s="388">
        <v>14</v>
      </c>
      <c r="M57" s="388"/>
      <c r="N57" s="388">
        <v>5</v>
      </c>
      <c r="O57" s="388"/>
      <c r="P57" s="388"/>
      <c r="Q57" s="388"/>
      <c r="R57" s="388"/>
      <c r="S57" s="388"/>
      <c r="T57" s="388">
        <v>1</v>
      </c>
      <c r="U57" s="388"/>
      <c r="V57" s="388"/>
      <c r="W57" s="388"/>
      <c r="X57" s="388"/>
      <c r="Y57" s="388"/>
      <c r="Z57" s="388"/>
      <c r="AA57" s="388"/>
      <c r="AB57" s="388"/>
      <c r="AC57" s="388"/>
      <c r="AD57" s="389"/>
      <c r="AE57" s="411"/>
      <c r="AF57" s="411"/>
      <c r="AG57" s="388"/>
      <c r="AH57" s="388"/>
    </row>
    <row r="58" spans="1:34" s="25" customFormat="1" ht="15.75">
      <c r="A58" s="443" t="s">
        <v>2202</v>
      </c>
      <c r="B58" s="444"/>
      <c r="C58" s="440"/>
      <c r="D58" s="444">
        <v>10</v>
      </c>
      <c r="E58" s="440"/>
      <c r="F58" s="388"/>
      <c r="G58" s="388"/>
      <c r="H58" s="392">
        <v>10</v>
      </c>
      <c r="I58" s="388"/>
      <c r="J58" s="388"/>
      <c r="K58" s="388"/>
      <c r="L58" s="388">
        <v>8</v>
      </c>
      <c r="M58" s="388"/>
      <c r="N58" s="388">
        <v>2</v>
      </c>
      <c r="O58" s="388"/>
      <c r="P58" s="388"/>
      <c r="Q58" s="388"/>
      <c r="R58" s="388"/>
      <c r="S58" s="388"/>
      <c r="T58" s="388"/>
      <c r="U58" s="388"/>
      <c r="V58" s="388"/>
      <c r="W58" s="388"/>
      <c r="X58" s="388"/>
      <c r="Y58" s="388"/>
      <c r="Z58" s="388"/>
      <c r="AA58" s="388"/>
      <c r="AB58" s="388"/>
      <c r="AC58" s="388"/>
      <c r="AD58" s="389"/>
      <c r="AE58" s="411"/>
      <c r="AF58" s="411"/>
      <c r="AG58" s="388"/>
      <c r="AH58" s="388"/>
    </row>
    <row r="59" spans="1:34" s="25" customFormat="1" ht="15.75">
      <c r="A59" s="443" t="s">
        <v>2203</v>
      </c>
      <c r="B59" s="444"/>
      <c r="C59" s="440"/>
      <c r="D59" s="444">
        <v>8</v>
      </c>
      <c r="E59" s="440"/>
      <c r="F59" s="388"/>
      <c r="G59" s="388"/>
      <c r="H59" s="392">
        <v>8</v>
      </c>
      <c r="I59" s="388"/>
      <c r="J59" s="388"/>
      <c r="K59" s="388"/>
      <c r="L59" s="388">
        <v>6</v>
      </c>
      <c r="M59" s="388"/>
      <c r="N59" s="388"/>
      <c r="O59" s="388"/>
      <c r="P59" s="388"/>
      <c r="Q59" s="388"/>
      <c r="R59" s="388"/>
      <c r="S59" s="388"/>
      <c r="T59" s="388">
        <v>2</v>
      </c>
      <c r="U59" s="388"/>
      <c r="V59" s="388"/>
      <c r="W59" s="388"/>
      <c r="X59" s="388"/>
      <c r="Y59" s="388"/>
      <c r="Z59" s="388"/>
      <c r="AA59" s="388"/>
      <c r="AB59" s="388"/>
      <c r="AC59" s="388"/>
      <c r="AD59" s="389"/>
      <c r="AE59" s="411"/>
      <c r="AF59" s="411"/>
      <c r="AG59" s="388"/>
      <c r="AH59" s="388"/>
    </row>
    <row r="60" spans="1:34" s="25" customFormat="1" ht="15.75">
      <c r="A60" s="443" t="s">
        <v>2204</v>
      </c>
      <c r="B60" s="444"/>
      <c r="C60" s="440"/>
      <c r="D60" s="440"/>
      <c r="E60" s="444">
        <v>5</v>
      </c>
      <c r="F60" s="388"/>
      <c r="G60" s="388"/>
      <c r="H60" s="392">
        <v>5</v>
      </c>
      <c r="I60" s="388"/>
      <c r="J60" s="388"/>
      <c r="K60" s="388"/>
      <c r="L60" s="388"/>
      <c r="M60" s="388"/>
      <c r="N60" s="388">
        <v>5</v>
      </c>
      <c r="O60" s="388"/>
      <c r="P60" s="388"/>
      <c r="Q60" s="388"/>
      <c r="R60" s="388"/>
      <c r="S60" s="388"/>
      <c r="T60" s="388"/>
      <c r="U60" s="388"/>
      <c r="V60" s="388"/>
      <c r="W60" s="388"/>
      <c r="X60" s="388"/>
      <c r="Y60" s="388"/>
      <c r="Z60" s="388"/>
      <c r="AA60" s="388"/>
      <c r="AB60" s="388"/>
      <c r="AC60" s="388"/>
      <c r="AD60" s="389"/>
      <c r="AE60" s="411"/>
      <c r="AF60" s="411"/>
      <c r="AG60" s="388"/>
      <c r="AH60" s="388"/>
    </row>
    <row r="61" spans="1:34" s="3" customFormat="1" ht="31.5">
      <c r="A61" s="436" t="s">
        <v>2205</v>
      </c>
      <c r="B61" s="437">
        <v>33</v>
      </c>
      <c r="C61" s="437">
        <v>10</v>
      </c>
      <c r="D61" s="437"/>
      <c r="E61" s="437">
        <v>35</v>
      </c>
      <c r="F61" s="445"/>
      <c r="G61" s="445"/>
      <c r="H61" s="392">
        <v>78</v>
      </c>
      <c r="I61" s="431"/>
      <c r="J61" s="431"/>
      <c r="K61" s="431"/>
      <c r="L61" s="431">
        <v>63</v>
      </c>
      <c r="M61" s="431"/>
      <c r="N61" s="431">
        <v>15</v>
      </c>
      <c r="O61" s="431"/>
      <c r="P61" s="431"/>
      <c r="Q61" s="431"/>
      <c r="R61" s="431"/>
      <c r="S61" s="431"/>
      <c r="T61" s="431"/>
      <c r="U61" s="431"/>
      <c r="V61" s="431"/>
      <c r="W61" s="431"/>
      <c r="X61" s="431"/>
      <c r="Y61" s="431"/>
      <c r="Z61" s="431"/>
      <c r="AA61" s="431"/>
      <c r="AB61" s="431"/>
      <c r="AC61" s="431"/>
      <c r="AD61" s="432"/>
      <c r="AE61" s="433"/>
      <c r="AF61" s="433"/>
      <c r="AG61" s="431"/>
      <c r="AH61" s="431"/>
    </row>
    <row r="62" spans="1:34" s="25" customFormat="1" ht="15.75">
      <c r="A62" s="446" t="s">
        <v>2206</v>
      </c>
      <c r="B62" s="440">
        <v>33</v>
      </c>
      <c r="C62" s="440"/>
      <c r="D62" s="440"/>
      <c r="E62" s="440">
        <v>30</v>
      </c>
      <c r="F62" s="410"/>
      <c r="G62" s="410"/>
      <c r="H62" s="392">
        <v>63</v>
      </c>
      <c r="I62" s="388"/>
      <c r="J62" s="388"/>
      <c r="K62" s="388"/>
      <c r="L62" s="388">
        <v>63</v>
      </c>
      <c r="M62" s="388"/>
      <c r="N62" s="388"/>
      <c r="O62" s="388"/>
      <c r="P62" s="388"/>
      <c r="Q62" s="388"/>
      <c r="R62" s="388"/>
      <c r="S62" s="388"/>
      <c r="T62" s="388"/>
      <c r="U62" s="388"/>
      <c r="V62" s="388"/>
      <c r="W62" s="388"/>
      <c r="X62" s="388"/>
      <c r="Y62" s="388"/>
      <c r="Z62" s="388"/>
      <c r="AA62" s="388"/>
      <c r="AB62" s="388"/>
      <c r="AC62" s="388"/>
      <c r="AD62" s="389"/>
      <c r="AE62" s="411"/>
      <c r="AF62" s="411"/>
      <c r="AG62" s="388"/>
      <c r="AH62" s="388"/>
    </row>
    <row r="63" spans="1:34" s="25" customFormat="1" ht="15.75">
      <c r="A63" s="446" t="s">
        <v>1962</v>
      </c>
      <c r="B63" s="440"/>
      <c r="C63" s="440"/>
      <c r="D63" s="440"/>
      <c r="E63" s="440">
        <v>5</v>
      </c>
      <c r="F63" s="410"/>
      <c r="G63" s="410"/>
      <c r="H63" s="392">
        <v>5</v>
      </c>
      <c r="I63" s="388"/>
      <c r="J63" s="388"/>
      <c r="K63" s="388"/>
      <c r="L63" s="388"/>
      <c r="M63" s="388"/>
      <c r="N63" s="388">
        <v>5</v>
      </c>
      <c r="O63" s="388"/>
      <c r="P63" s="388"/>
      <c r="Q63" s="388"/>
      <c r="R63" s="388"/>
      <c r="S63" s="388"/>
      <c r="T63" s="388"/>
      <c r="U63" s="388"/>
      <c r="V63" s="388"/>
      <c r="W63" s="388"/>
      <c r="X63" s="388"/>
      <c r="Y63" s="388"/>
      <c r="Z63" s="388"/>
      <c r="AA63" s="388"/>
      <c r="AB63" s="388"/>
      <c r="AC63" s="388"/>
      <c r="AD63" s="389"/>
      <c r="AE63" s="411"/>
      <c r="AF63" s="411"/>
      <c r="AG63" s="388"/>
      <c r="AH63" s="388"/>
    </row>
    <row r="64" spans="1:34" s="25" customFormat="1" ht="15.75">
      <c r="A64" s="446" t="s">
        <v>1960</v>
      </c>
      <c r="B64" s="440"/>
      <c r="C64" s="440">
        <v>10</v>
      </c>
      <c r="D64" s="440"/>
      <c r="E64" s="440"/>
      <c r="F64" s="410"/>
      <c r="G64" s="410"/>
      <c r="H64" s="392">
        <v>10</v>
      </c>
      <c r="I64" s="388"/>
      <c r="J64" s="388"/>
      <c r="K64" s="388"/>
      <c r="L64" s="388"/>
      <c r="M64" s="388"/>
      <c r="N64" s="388">
        <v>10</v>
      </c>
      <c r="O64" s="388"/>
      <c r="P64" s="388"/>
      <c r="Q64" s="388"/>
      <c r="R64" s="388"/>
      <c r="S64" s="388"/>
      <c r="T64" s="388"/>
      <c r="U64" s="388"/>
      <c r="V64" s="388"/>
      <c r="W64" s="388"/>
      <c r="X64" s="388"/>
      <c r="Y64" s="388"/>
      <c r="Z64" s="388"/>
      <c r="AA64" s="388"/>
      <c r="AB64" s="388"/>
      <c r="AC64" s="388"/>
      <c r="AD64" s="389"/>
      <c r="AE64" s="411"/>
      <c r="AF64" s="411"/>
      <c r="AG64" s="388"/>
      <c r="AH64" s="388"/>
    </row>
    <row r="65" spans="1:34" s="3" customFormat="1" ht="31.5">
      <c r="A65" s="436" t="s">
        <v>2207</v>
      </c>
      <c r="B65" s="437">
        <v>39</v>
      </c>
      <c r="C65" s="447"/>
      <c r="D65" s="447"/>
      <c r="E65" s="447"/>
      <c r="F65" s="445"/>
      <c r="G65" s="445"/>
      <c r="H65" s="392">
        <v>39</v>
      </c>
      <c r="I65" s="431"/>
      <c r="J65" s="431"/>
      <c r="K65" s="431"/>
      <c r="L65" s="431">
        <v>27</v>
      </c>
      <c r="M65" s="431"/>
      <c r="N65" s="431">
        <v>12</v>
      </c>
      <c r="O65" s="431"/>
      <c r="P65" s="431"/>
      <c r="Q65" s="431"/>
      <c r="R65" s="431"/>
      <c r="S65" s="431"/>
      <c r="T65" s="431"/>
      <c r="U65" s="431"/>
      <c r="V65" s="431"/>
      <c r="W65" s="431"/>
      <c r="X65" s="431"/>
      <c r="Y65" s="431"/>
      <c r="Z65" s="431"/>
      <c r="AA65" s="431"/>
      <c r="AB65" s="431"/>
      <c r="AC65" s="431"/>
      <c r="AD65" s="432"/>
      <c r="AE65" s="433"/>
      <c r="AF65" s="433"/>
      <c r="AG65" s="431"/>
      <c r="AH65" s="431"/>
    </row>
    <row r="66" spans="1:34" ht="15.75">
      <c r="A66" s="448" t="s">
        <v>1712</v>
      </c>
      <c r="B66" s="449">
        <v>27</v>
      </c>
      <c r="C66" s="449"/>
      <c r="D66" s="449"/>
      <c r="E66" s="449"/>
      <c r="F66" s="450"/>
      <c r="G66" s="450"/>
      <c r="H66" s="392">
        <v>27</v>
      </c>
      <c r="I66" s="391"/>
      <c r="J66" s="391"/>
      <c r="K66" s="391"/>
      <c r="L66" s="391">
        <v>27</v>
      </c>
      <c r="M66" s="391"/>
      <c r="N66" s="391"/>
      <c r="O66" s="391"/>
      <c r="P66" s="391"/>
      <c r="Q66" s="391"/>
      <c r="R66" s="391"/>
      <c r="S66" s="391"/>
      <c r="T66" s="391"/>
      <c r="U66" s="391"/>
      <c r="V66" s="391"/>
      <c r="W66" s="391"/>
      <c r="X66" s="391"/>
      <c r="Y66" s="391"/>
      <c r="Z66" s="391"/>
      <c r="AA66" s="391"/>
      <c r="AB66" s="391"/>
      <c r="AC66" s="391"/>
      <c r="AD66" s="451"/>
      <c r="AE66" s="390"/>
      <c r="AF66" s="390"/>
      <c r="AG66" s="391"/>
      <c r="AH66" s="391"/>
    </row>
    <row r="67" spans="1:34" ht="15.75">
      <c r="A67" s="448" t="s">
        <v>1714</v>
      </c>
      <c r="B67" s="449">
        <v>12</v>
      </c>
      <c r="C67" s="449"/>
      <c r="D67" s="449"/>
      <c r="E67" s="449"/>
      <c r="F67" s="450"/>
      <c r="G67" s="450"/>
      <c r="H67" s="392">
        <v>12</v>
      </c>
      <c r="I67" s="391"/>
      <c r="J67" s="391"/>
      <c r="K67" s="391"/>
      <c r="L67" s="391"/>
      <c r="M67" s="391"/>
      <c r="N67" s="391">
        <v>12</v>
      </c>
      <c r="O67" s="391"/>
      <c r="P67" s="391"/>
      <c r="Q67" s="391"/>
      <c r="R67" s="391"/>
      <c r="S67" s="391"/>
      <c r="T67" s="391"/>
      <c r="U67" s="391"/>
      <c r="V67" s="391"/>
      <c r="W67" s="391"/>
      <c r="X67" s="391"/>
      <c r="Y67" s="391"/>
      <c r="Z67" s="391"/>
      <c r="AA67" s="391"/>
      <c r="AB67" s="391"/>
      <c r="AC67" s="391"/>
      <c r="AD67" s="451"/>
      <c r="AE67" s="390"/>
      <c r="AF67" s="390"/>
      <c r="AG67" s="391"/>
      <c r="AH67" s="391"/>
    </row>
    <row r="68" spans="1:34" s="3" customFormat="1" ht="31.5">
      <c r="A68" s="436" t="s">
        <v>2208</v>
      </c>
      <c r="B68" s="437">
        <f>SUM(B69:B76)</f>
        <v>103</v>
      </c>
      <c r="C68" s="437"/>
      <c r="D68" s="437">
        <f>SUM(D69:D79)</f>
        <v>28</v>
      </c>
      <c r="E68" s="437">
        <f>SUM(E69:E83)</f>
        <v>12</v>
      </c>
      <c r="F68" s="452"/>
      <c r="G68" s="452"/>
      <c r="H68" s="392">
        <v>143</v>
      </c>
      <c r="I68" s="431"/>
      <c r="J68" s="431"/>
      <c r="K68" s="431">
        <v>10</v>
      </c>
      <c r="L68" s="431">
        <v>78</v>
      </c>
      <c r="M68" s="431">
        <v>7</v>
      </c>
      <c r="N68" s="431">
        <v>25</v>
      </c>
      <c r="O68" s="431"/>
      <c r="P68" s="431"/>
      <c r="Q68" s="431"/>
      <c r="R68" s="431"/>
      <c r="S68" s="431"/>
      <c r="T68" s="431">
        <v>4</v>
      </c>
      <c r="U68" s="431"/>
      <c r="V68" s="431"/>
      <c r="W68" s="431">
        <v>1</v>
      </c>
      <c r="X68" s="431">
        <v>7</v>
      </c>
      <c r="Y68" s="431"/>
      <c r="Z68" s="431"/>
      <c r="AA68" s="431"/>
      <c r="AB68" s="431"/>
      <c r="AC68" s="431"/>
      <c r="AD68" s="432">
        <v>8</v>
      </c>
      <c r="AE68" s="433">
        <v>3</v>
      </c>
      <c r="AF68" s="433"/>
      <c r="AG68" s="431"/>
      <c r="AH68" s="431"/>
    </row>
    <row r="69" spans="1:34" s="25" customFormat="1" ht="15.75">
      <c r="A69" s="446" t="s">
        <v>1582</v>
      </c>
      <c r="B69" s="440">
        <v>46</v>
      </c>
      <c r="C69" s="440"/>
      <c r="D69" s="440"/>
      <c r="E69" s="440"/>
      <c r="F69" s="453"/>
      <c r="G69" s="453"/>
      <c r="H69" s="392">
        <v>46</v>
      </c>
      <c r="I69" s="388"/>
      <c r="J69" s="388"/>
      <c r="K69" s="388"/>
      <c r="L69" s="388">
        <v>46</v>
      </c>
      <c r="M69" s="388"/>
      <c r="N69" s="388"/>
      <c r="O69" s="388"/>
      <c r="P69" s="388"/>
      <c r="Q69" s="388"/>
      <c r="R69" s="388"/>
      <c r="S69" s="388"/>
      <c r="T69" s="388"/>
      <c r="U69" s="388"/>
      <c r="V69" s="388"/>
      <c r="W69" s="388"/>
      <c r="X69" s="388"/>
      <c r="Y69" s="388"/>
      <c r="Z69" s="388"/>
      <c r="AA69" s="388"/>
      <c r="AB69" s="388"/>
      <c r="AC69" s="388"/>
      <c r="AD69" s="389"/>
      <c r="AE69" s="411"/>
      <c r="AF69" s="411"/>
      <c r="AG69" s="388"/>
      <c r="AH69" s="388"/>
    </row>
    <row r="70" spans="1:34" s="25" customFormat="1" ht="15.75">
      <c r="A70" s="446" t="s">
        <v>1961</v>
      </c>
      <c r="B70" s="440">
        <v>7</v>
      </c>
      <c r="C70" s="440"/>
      <c r="D70" s="440"/>
      <c r="E70" s="440"/>
      <c r="F70" s="453"/>
      <c r="G70" s="453"/>
      <c r="H70" s="392">
        <v>7</v>
      </c>
      <c r="I70" s="388"/>
      <c r="J70" s="388"/>
      <c r="K70" s="388"/>
      <c r="L70" s="388"/>
      <c r="M70" s="388">
        <v>7</v>
      </c>
      <c r="N70" s="388"/>
      <c r="O70" s="388"/>
      <c r="P70" s="388"/>
      <c r="Q70" s="388"/>
      <c r="R70" s="388"/>
      <c r="S70" s="388"/>
      <c r="T70" s="388"/>
      <c r="U70" s="388"/>
      <c r="V70" s="388"/>
      <c r="W70" s="388"/>
      <c r="X70" s="388"/>
      <c r="Y70" s="388"/>
      <c r="Z70" s="388"/>
      <c r="AA70" s="388"/>
      <c r="AB70" s="388"/>
      <c r="AC70" s="388"/>
      <c r="AD70" s="389"/>
      <c r="AE70" s="411"/>
      <c r="AF70" s="411"/>
      <c r="AG70" s="388"/>
      <c r="AH70" s="388"/>
    </row>
    <row r="71" spans="1:34" s="25" customFormat="1" ht="15.75">
      <c r="A71" s="446" t="s">
        <v>2209</v>
      </c>
      <c r="B71" s="440">
        <v>7</v>
      </c>
      <c r="C71" s="440"/>
      <c r="D71" s="440"/>
      <c r="E71" s="440"/>
      <c r="F71" s="453"/>
      <c r="G71" s="453"/>
      <c r="H71" s="392">
        <v>7</v>
      </c>
      <c r="I71" s="388"/>
      <c r="J71" s="388"/>
      <c r="K71" s="388"/>
      <c r="L71" s="388"/>
      <c r="M71" s="388"/>
      <c r="N71" s="388"/>
      <c r="O71" s="388"/>
      <c r="P71" s="388"/>
      <c r="Q71" s="388"/>
      <c r="R71" s="388"/>
      <c r="S71" s="388"/>
      <c r="T71" s="388"/>
      <c r="U71" s="388"/>
      <c r="V71" s="388"/>
      <c r="W71" s="388"/>
      <c r="X71" s="388">
        <v>7</v>
      </c>
      <c r="Y71" s="388"/>
      <c r="Z71" s="388"/>
      <c r="AA71" s="388"/>
      <c r="AB71" s="388"/>
      <c r="AC71" s="388"/>
      <c r="AD71" s="389"/>
      <c r="AE71" s="411"/>
      <c r="AF71" s="411"/>
      <c r="AG71" s="388"/>
      <c r="AH71" s="388"/>
    </row>
    <row r="72" spans="1:34" s="25" customFormat="1" ht="15.75">
      <c r="A72" s="446" t="s">
        <v>2210</v>
      </c>
      <c r="B72" s="440">
        <v>10</v>
      </c>
      <c r="C72" s="440"/>
      <c r="D72" s="440"/>
      <c r="E72" s="440"/>
      <c r="F72" s="453"/>
      <c r="G72" s="453"/>
      <c r="H72" s="392">
        <v>10</v>
      </c>
      <c r="I72" s="388"/>
      <c r="J72" s="388"/>
      <c r="K72" s="388">
        <v>10</v>
      </c>
      <c r="L72" s="388"/>
      <c r="M72" s="388"/>
      <c r="N72" s="388"/>
      <c r="O72" s="388"/>
      <c r="P72" s="388"/>
      <c r="Q72" s="388"/>
      <c r="R72" s="388"/>
      <c r="S72" s="388"/>
      <c r="T72" s="388"/>
      <c r="U72" s="388"/>
      <c r="V72" s="388"/>
      <c r="W72" s="388"/>
      <c r="X72" s="388"/>
      <c r="Y72" s="388"/>
      <c r="Z72" s="388"/>
      <c r="AA72" s="388"/>
      <c r="AB72" s="388"/>
      <c r="AC72" s="388"/>
      <c r="AD72" s="389"/>
      <c r="AE72" s="411"/>
      <c r="AF72" s="411"/>
      <c r="AG72" s="388"/>
      <c r="AH72" s="388"/>
    </row>
    <row r="73" spans="1:34" s="25" customFormat="1" ht="15.75">
      <c r="A73" s="446" t="s">
        <v>1962</v>
      </c>
      <c r="B73" s="440">
        <v>25</v>
      </c>
      <c r="C73" s="440"/>
      <c r="D73" s="440"/>
      <c r="E73" s="440"/>
      <c r="F73" s="453"/>
      <c r="G73" s="453"/>
      <c r="H73" s="392">
        <v>25</v>
      </c>
      <c r="I73" s="388"/>
      <c r="J73" s="388"/>
      <c r="K73" s="388"/>
      <c r="L73" s="388"/>
      <c r="M73" s="388"/>
      <c r="N73" s="388">
        <v>25</v>
      </c>
      <c r="O73" s="388"/>
      <c r="P73" s="388"/>
      <c r="Q73" s="388"/>
      <c r="R73" s="388"/>
      <c r="S73" s="388"/>
      <c r="T73" s="388"/>
      <c r="U73" s="388"/>
      <c r="V73" s="388"/>
      <c r="W73" s="388"/>
      <c r="X73" s="388"/>
      <c r="Y73" s="388"/>
      <c r="Z73" s="388"/>
      <c r="AA73" s="388"/>
      <c r="AB73" s="388"/>
      <c r="AC73" s="388"/>
      <c r="AD73" s="389"/>
      <c r="AE73" s="411"/>
      <c r="AF73" s="411"/>
      <c r="AG73" s="388"/>
      <c r="AH73" s="388"/>
    </row>
    <row r="74" spans="1:34" s="25" customFormat="1" ht="15.75">
      <c r="A74" s="446" t="s">
        <v>2211</v>
      </c>
      <c r="B74" s="440">
        <v>3</v>
      </c>
      <c r="C74" s="440"/>
      <c r="D74" s="440"/>
      <c r="E74" s="440"/>
      <c r="F74" s="454"/>
      <c r="G74" s="454"/>
      <c r="H74" s="392">
        <v>3</v>
      </c>
      <c r="I74" s="388"/>
      <c r="J74" s="388"/>
      <c r="K74" s="388"/>
      <c r="L74" s="388"/>
      <c r="M74" s="388"/>
      <c r="N74" s="388"/>
      <c r="O74" s="388"/>
      <c r="P74" s="388"/>
      <c r="Q74" s="388"/>
      <c r="R74" s="388"/>
      <c r="S74" s="388"/>
      <c r="T74" s="388"/>
      <c r="U74" s="388"/>
      <c r="V74" s="388"/>
      <c r="W74" s="388"/>
      <c r="X74" s="388"/>
      <c r="Y74" s="388"/>
      <c r="Z74" s="388"/>
      <c r="AA74" s="388"/>
      <c r="AB74" s="388"/>
      <c r="AC74" s="388"/>
      <c r="AD74" s="389"/>
      <c r="AE74" s="411">
        <v>3</v>
      </c>
      <c r="AF74" s="411"/>
      <c r="AG74" s="388"/>
      <c r="AH74" s="388"/>
    </row>
    <row r="75" spans="1:34" s="25" customFormat="1" ht="15.75">
      <c r="A75" s="446" t="s">
        <v>2212</v>
      </c>
      <c r="B75" s="440">
        <v>1</v>
      </c>
      <c r="C75" s="440"/>
      <c r="D75" s="440"/>
      <c r="E75" s="440"/>
      <c r="F75" s="454"/>
      <c r="G75" s="454"/>
      <c r="H75" s="392">
        <v>1</v>
      </c>
      <c r="I75" s="388"/>
      <c r="J75" s="388"/>
      <c r="K75" s="388"/>
      <c r="L75" s="388"/>
      <c r="M75" s="388"/>
      <c r="N75" s="388"/>
      <c r="O75" s="388"/>
      <c r="P75" s="388"/>
      <c r="Q75" s="388"/>
      <c r="R75" s="388"/>
      <c r="S75" s="388"/>
      <c r="T75" s="388"/>
      <c r="U75" s="388"/>
      <c r="V75" s="388"/>
      <c r="W75" s="388">
        <v>1</v>
      </c>
      <c r="X75" s="388"/>
      <c r="Y75" s="388"/>
      <c r="Z75" s="388"/>
      <c r="AA75" s="388"/>
      <c r="AB75" s="388"/>
      <c r="AC75" s="388"/>
      <c r="AD75" s="389"/>
      <c r="AE75" s="411"/>
      <c r="AF75" s="411"/>
      <c r="AG75" s="388"/>
      <c r="AH75" s="388"/>
    </row>
    <row r="76" spans="1:34" s="25" customFormat="1" ht="15.75">
      <c r="A76" s="446" t="s">
        <v>1960</v>
      </c>
      <c r="B76" s="440">
        <v>4</v>
      </c>
      <c r="C76" s="440"/>
      <c r="D76" s="440"/>
      <c r="E76" s="440"/>
      <c r="F76" s="454"/>
      <c r="G76" s="454"/>
      <c r="H76" s="392">
        <v>4</v>
      </c>
      <c r="I76" s="388"/>
      <c r="J76" s="388"/>
      <c r="K76" s="388"/>
      <c r="L76" s="388"/>
      <c r="M76" s="388"/>
      <c r="N76" s="388"/>
      <c r="O76" s="388"/>
      <c r="P76" s="388"/>
      <c r="Q76" s="388"/>
      <c r="R76" s="388"/>
      <c r="S76" s="388"/>
      <c r="T76" s="388">
        <v>4</v>
      </c>
      <c r="U76" s="388"/>
      <c r="V76" s="388"/>
      <c r="W76" s="388"/>
      <c r="X76" s="388"/>
      <c r="Y76" s="388"/>
      <c r="Z76" s="388"/>
      <c r="AA76" s="388"/>
      <c r="AB76" s="388"/>
      <c r="AC76" s="388"/>
      <c r="AD76" s="389"/>
      <c r="AE76" s="411"/>
      <c r="AF76" s="411"/>
      <c r="AG76" s="388"/>
      <c r="AH76" s="388"/>
    </row>
    <row r="77" spans="1:34" s="25" customFormat="1" ht="31.5">
      <c r="A77" s="446" t="s">
        <v>2213</v>
      </c>
      <c r="B77" s="442"/>
      <c r="C77" s="442"/>
      <c r="D77" s="455">
        <v>13</v>
      </c>
      <c r="E77" s="455"/>
      <c r="F77" s="454"/>
      <c r="G77" s="454"/>
      <c r="H77" s="392">
        <v>13</v>
      </c>
      <c r="I77" s="388"/>
      <c r="J77" s="388"/>
      <c r="K77" s="388"/>
      <c r="L77" s="388">
        <v>5</v>
      </c>
      <c r="M77" s="388"/>
      <c r="N77" s="388"/>
      <c r="O77" s="388"/>
      <c r="P77" s="388"/>
      <c r="Q77" s="388"/>
      <c r="R77" s="388"/>
      <c r="S77" s="388"/>
      <c r="T77" s="388"/>
      <c r="U77" s="388"/>
      <c r="V77" s="388"/>
      <c r="W77" s="388"/>
      <c r="X77" s="388"/>
      <c r="Y77" s="388"/>
      <c r="Z77" s="388"/>
      <c r="AA77" s="388"/>
      <c r="AB77" s="388"/>
      <c r="AC77" s="388"/>
      <c r="AD77" s="389">
        <v>8</v>
      </c>
      <c r="AE77" s="411"/>
      <c r="AF77" s="411"/>
      <c r="AG77" s="388"/>
      <c r="AH77" s="388"/>
    </row>
    <row r="78" spans="1:34" s="25" customFormat="1" ht="15.75">
      <c r="A78" s="446" t="s">
        <v>2214</v>
      </c>
      <c r="B78" s="442"/>
      <c r="C78" s="442"/>
      <c r="D78" s="455">
        <v>10</v>
      </c>
      <c r="E78" s="455"/>
      <c r="F78" s="454"/>
      <c r="G78" s="454"/>
      <c r="H78" s="392">
        <v>10</v>
      </c>
      <c r="I78" s="388"/>
      <c r="J78" s="388"/>
      <c r="K78" s="388"/>
      <c r="L78" s="388">
        <v>10</v>
      </c>
      <c r="M78" s="388"/>
      <c r="N78" s="388"/>
      <c r="O78" s="388"/>
      <c r="P78" s="388"/>
      <c r="Q78" s="388"/>
      <c r="R78" s="388"/>
      <c r="S78" s="388"/>
      <c r="T78" s="388"/>
      <c r="U78" s="388"/>
      <c r="V78" s="388"/>
      <c r="W78" s="388"/>
      <c r="X78" s="388"/>
      <c r="Y78" s="388"/>
      <c r="Z78" s="388"/>
      <c r="AA78" s="388"/>
      <c r="AB78" s="388"/>
      <c r="AC78" s="388"/>
      <c r="AD78" s="389"/>
      <c r="AE78" s="411"/>
      <c r="AF78" s="411"/>
      <c r="AG78" s="388"/>
      <c r="AH78" s="388"/>
    </row>
    <row r="79" spans="1:34" s="25" customFormat="1" ht="15.75">
      <c r="A79" s="446" t="s">
        <v>2215</v>
      </c>
      <c r="B79" s="442"/>
      <c r="C79" s="442"/>
      <c r="D79" s="455">
        <v>5</v>
      </c>
      <c r="E79" s="455"/>
      <c r="F79" s="454"/>
      <c r="G79" s="454"/>
      <c r="H79" s="392">
        <v>5</v>
      </c>
      <c r="I79" s="388"/>
      <c r="J79" s="388"/>
      <c r="K79" s="388"/>
      <c r="L79" s="388">
        <v>5</v>
      </c>
      <c r="M79" s="388"/>
      <c r="N79" s="388"/>
      <c r="O79" s="388"/>
      <c r="P79" s="388"/>
      <c r="Q79" s="388"/>
      <c r="R79" s="388"/>
      <c r="S79" s="388"/>
      <c r="T79" s="388"/>
      <c r="U79" s="388"/>
      <c r="V79" s="388"/>
      <c r="W79" s="388"/>
      <c r="X79" s="388"/>
      <c r="Y79" s="388"/>
      <c r="Z79" s="388"/>
      <c r="AA79" s="388"/>
      <c r="AB79" s="388"/>
      <c r="AC79" s="388"/>
      <c r="AD79" s="389"/>
      <c r="AE79" s="411"/>
      <c r="AF79" s="411"/>
      <c r="AG79" s="388"/>
      <c r="AH79" s="388"/>
    </row>
    <row r="80" spans="1:34" s="25" customFormat="1" ht="15.75">
      <c r="A80" s="446" t="s">
        <v>2216</v>
      </c>
      <c r="B80" s="442"/>
      <c r="C80" s="442"/>
      <c r="D80" s="455"/>
      <c r="E80" s="455">
        <v>2</v>
      </c>
      <c r="F80" s="454"/>
      <c r="G80" s="454"/>
      <c r="H80" s="392">
        <v>2</v>
      </c>
      <c r="I80" s="388"/>
      <c r="J80" s="388"/>
      <c r="K80" s="388"/>
      <c r="L80" s="388">
        <v>2</v>
      </c>
      <c r="M80" s="388"/>
      <c r="N80" s="388"/>
      <c r="O80" s="388"/>
      <c r="P80" s="388"/>
      <c r="Q80" s="388"/>
      <c r="R80" s="388"/>
      <c r="S80" s="388"/>
      <c r="T80" s="388"/>
      <c r="U80" s="388"/>
      <c r="V80" s="388"/>
      <c r="W80" s="388"/>
      <c r="X80" s="388"/>
      <c r="Y80" s="388"/>
      <c r="Z80" s="388"/>
      <c r="AA80" s="388"/>
      <c r="AB80" s="388"/>
      <c r="AC80" s="388"/>
      <c r="AD80" s="389"/>
      <c r="AE80" s="411"/>
      <c r="AF80" s="411"/>
      <c r="AG80" s="388"/>
      <c r="AH80" s="388"/>
    </row>
    <row r="81" spans="1:34" s="25" customFormat="1" ht="15.75">
      <c r="A81" s="446" t="s">
        <v>2217</v>
      </c>
      <c r="B81" s="442"/>
      <c r="C81" s="442"/>
      <c r="D81" s="455"/>
      <c r="E81" s="455">
        <v>5</v>
      </c>
      <c r="F81" s="454"/>
      <c r="G81" s="454"/>
      <c r="H81" s="392">
        <v>5</v>
      </c>
      <c r="I81" s="388"/>
      <c r="J81" s="388"/>
      <c r="K81" s="388"/>
      <c r="L81" s="388">
        <v>5</v>
      </c>
      <c r="M81" s="388"/>
      <c r="N81" s="388"/>
      <c r="O81" s="388"/>
      <c r="P81" s="388"/>
      <c r="Q81" s="388"/>
      <c r="R81" s="388"/>
      <c r="S81" s="388"/>
      <c r="T81" s="388"/>
      <c r="U81" s="388"/>
      <c r="V81" s="388"/>
      <c r="W81" s="388"/>
      <c r="X81" s="388"/>
      <c r="Y81" s="388"/>
      <c r="Z81" s="388"/>
      <c r="AA81" s="388"/>
      <c r="AB81" s="388"/>
      <c r="AC81" s="388"/>
      <c r="AD81" s="389"/>
      <c r="AE81" s="411"/>
      <c r="AF81" s="411"/>
      <c r="AG81" s="388"/>
      <c r="AH81" s="388"/>
    </row>
    <row r="82" spans="1:34" s="25" customFormat="1" ht="15.75">
      <c r="A82" s="446" t="s">
        <v>2218</v>
      </c>
      <c r="B82" s="442"/>
      <c r="C82" s="442"/>
      <c r="D82" s="455"/>
      <c r="E82" s="455">
        <v>2</v>
      </c>
      <c r="F82" s="454"/>
      <c r="G82" s="454"/>
      <c r="H82" s="392">
        <v>2</v>
      </c>
      <c r="I82" s="388"/>
      <c r="J82" s="388"/>
      <c r="K82" s="388"/>
      <c r="L82" s="388">
        <v>2</v>
      </c>
      <c r="M82" s="388"/>
      <c r="N82" s="388"/>
      <c r="O82" s="388"/>
      <c r="P82" s="388"/>
      <c r="Q82" s="388"/>
      <c r="R82" s="388"/>
      <c r="S82" s="388"/>
      <c r="T82" s="388"/>
      <c r="U82" s="388"/>
      <c r="V82" s="388"/>
      <c r="W82" s="388"/>
      <c r="X82" s="388"/>
      <c r="Y82" s="388"/>
      <c r="Z82" s="388"/>
      <c r="AA82" s="388"/>
      <c r="AB82" s="388"/>
      <c r="AC82" s="388"/>
      <c r="AD82" s="389"/>
      <c r="AE82" s="411"/>
      <c r="AF82" s="411"/>
      <c r="AG82" s="388"/>
      <c r="AH82" s="388"/>
    </row>
    <row r="83" spans="1:34" s="25" customFormat="1" ht="15.75">
      <c r="A83" s="446" t="s">
        <v>2219</v>
      </c>
      <c r="B83" s="442"/>
      <c r="C83" s="442"/>
      <c r="D83" s="455"/>
      <c r="E83" s="455">
        <v>3</v>
      </c>
      <c r="F83" s="454"/>
      <c r="G83" s="454"/>
      <c r="H83" s="392">
        <v>3</v>
      </c>
      <c r="I83" s="388"/>
      <c r="J83" s="388"/>
      <c r="K83" s="388"/>
      <c r="L83" s="388">
        <v>3</v>
      </c>
      <c r="M83" s="388"/>
      <c r="N83" s="388"/>
      <c r="O83" s="388"/>
      <c r="P83" s="388"/>
      <c r="Q83" s="388"/>
      <c r="R83" s="388"/>
      <c r="S83" s="388"/>
      <c r="T83" s="388"/>
      <c r="U83" s="388"/>
      <c r="V83" s="388"/>
      <c r="W83" s="388"/>
      <c r="X83" s="388"/>
      <c r="Y83" s="388"/>
      <c r="Z83" s="388"/>
      <c r="AA83" s="388"/>
      <c r="AB83" s="388"/>
      <c r="AC83" s="388"/>
      <c r="AD83" s="389"/>
      <c r="AE83" s="411"/>
      <c r="AF83" s="411"/>
      <c r="AG83" s="388"/>
      <c r="AH83" s="388"/>
    </row>
    <row r="84" spans="1:34" s="3" customFormat="1" ht="31.5">
      <c r="A84" s="436" t="s">
        <v>2220</v>
      </c>
      <c r="B84" s="437">
        <f>B85+B86+B87+B88+B89+B90</f>
        <v>29</v>
      </c>
      <c r="C84" s="447"/>
      <c r="D84" s="447"/>
      <c r="E84" s="447"/>
      <c r="F84" s="445"/>
      <c r="G84" s="445"/>
      <c r="H84" s="392">
        <v>29</v>
      </c>
      <c r="I84" s="431"/>
      <c r="J84" s="431"/>
      <c r="K84" s="431">
        <v>3</v>
      </c>
      <c r="L84" s="431">
        <v>13</v>
      </c>
      <c r="M84" s="431">
        <v>7</v>
      </c>
      <c r="N84" s="431"/>
      <c r="O84" s="431"/>
      <c r="P84" s="431"/>
      <c r="Q84" s="431"/>
      <c r="R84" s="431"/>
      <c r="S84" s="431"/>
      <c r="T84" s="431">
        <v>4</v>
      </c>
      <c r="U84" s="431"/>
      <c r="V84" s="431"/>
      <c r="W84" s="431"/>
      <c r="X84" s="431"/>
      <c r="Y84" s="431"/>
      <c r="Z84" s="431"/>
      <c r="AA84" s="431"/>
      <c r="AB84" s="431"/>
      <c r="AC84" s="431"/>
      <c r="AD84" s="432">
        <v>1</v>
      </c>
      <c r="AE84" s="433"/>
      <c r="AF84" s="433"/>
      <c r="AG84" s="431">
        <v>1</v>
      </c>
      <c r="AH84" s="431"/>
    </row>
    <row r="85" spans="1:34" ht="15.75">
      <c r="A85" s="446" t="s">
        <v>1712</v>
      </c>
      <c r="B85" s="449">
        <v>13</v>
      </c>
      <c r="C85" s="449"/>
      <c r="D85" s="449"/>
      <c r="E85" s="449"/>
      <c r="F85" s="391"/>
      <c r="G85" s="391"/>
      <c r="H85" s="392">
        <v>13</v>
      </c>
      <c r="I85" s="391"/>
      <c r="J85" s="391"/>
      <c r="K85" s="391"/>
      <c r="L85" s="391">
        <v>13</v>
      </c>
      <c r="M85" s="391"/>
      <c r="N85" s="391"/>
      <c r="O85" s="391"/>
      <c r="P85" s="391"/>
      <c r="Q85" s="391"/>
      <c r="R85" s="391"/>
      <c r="S85" s="391"/>
      <c r="T85" s="391"/>
      <c r="U85" s="391"/>
      <c r="V85" s="391"/>
      <c r="W85" s="391"/>
      <c r="X85" s="391"/>
      <c r="Y85" s="391"/>
      <c r="Z85" s="391"/>
      <c r="AA85" s="391"/>
      <c r="AB85" s="391"/>
      <c r="AC85" s="391"/>
      <c r="AD85" s="451"/>
      <c r="AE85" s="390"/>
      <c r="AF85" s="390"/>
      <c r="AG85" s="391"/>
      <c r="AH85" s="391"/>
    </row>
    <row r="86" spans="1:34" ht="15.75">
      <c r="A86" s="446" t="s">
        <v>1960</v>
      </c>
      <c r="B86" s="449">
        <v>4</v>
      </c>
      <c r="C86" s="449"/>
      <c r="D86" s="449"/>
      <c r="E86" s="449"/>
      <c r="F86" s="391"/>
      <c r="G86" s="391"/>
      <c r="H86" s="392">
        <v>4</v>
      </c>
      <c r="I86" s="391"/>
      <c r="J86" s="391"/>
      <c r="K86" s="391"/>
      <c r="L86" s="391"/>
      <c r="M86" s="391"/>
      <c r="N86" s="391"/>
      <c r="O86" s="391"/>
      <c r="P86" s="391"/>
      <c r="Q86" s="391"/>
      <c r="R86" s="391"/>
      <c r="S86" s="391"/>
      <c r="T86" s="391">
        <v>4</v>
      </c>
      <c r="U86" s="391"/>
      <c r="V86" s="391"/>
      <c r="W86" s="391"/>
      <c r="X86" s="391"/>
      <c r="Y86" s="391"/>
      <c r="Z86" s="391"/>
      <c r="AA86" s="391"/>
      <c r="AB86" s="391"/>
      <c r="AC86" s="391"/>
      <c r="AD86" s="451"/>
      <c r="AE86" s="390"/>
      <c r="AF86" s="390"/>
      <c r="AG86" s="391"/>
      <c r="AH86" s="391"/>
    </row>
    <row r="87" spans="1:34" ht="15.75">
      <c r="A87" s="446" t="s">
        <v>1560</v>
      </c>
      <c r="B87" s="449">
        <v>3</v>
      </c>
      <c r="C87" s="449"/>
      <c r="D87" s="449"/>
      <c r="E87" s="449"/>
      <c r="F87" s="391"/>
      <c r="G87" s="391"/>
      <c r="H87" s="392">
        <v>3</v>
      </c>
      <c r="I87" s="391"/>
      <c r="J87" s="391"/>
      <c r="K87" s="391">
        <v>3</v>
      </c>
      <c r="L87" s="391"/>
      <c r="M87" s="391"/>
      <c r="N87" s="391"/>
      <c r="O87" s="391"/>
      <c r="P87" s="391"/>
      <c r="Q87" s="391"/>
      <c r="R87" s="391"/>
      <c r="S87" s="391"/>
      <c r="T87" s="391"/>
      <c r="U87" s="391"/>
      <c r="V87" s="391"/>
      <c r="W87" s="391"/>
      <c r="X87" s="391"/>
      <c r="Y87" s="391"/>
      <c r="Z87" s="391"/>
      <c r="AA87" s="391"/>
      <c r="AB87" s="391"/>
      <c r="AC87" s="391"/>
      <c r="AD87" s="451"/>
      <c r="AE87" s="390"/>
      <c r="AF87" s="390"/>
      <c r="AG87" s="391"/>
      <c r="AH87" s="391"/>
    </row>
    <row r="88" spans="1:34" ht="15.75">
      <c r="A88" s="446" t="s">
        <v>1961</v>
      </c>
      <c r="B88" s="440">
        <v>7</v>
      </c>
      <c r="C88" s="449"/>
      <c r="D88" s="449"/>
      <c r="E88" s="449"/>
      <c r="F88" s="391"/>
      <c r="G88" s="391"/>
      <c r="H88" s="392">
        <v>7</v>
      </c>
      <c r="I88" s="391"/>
      <c r="J88" s="391"/>
      <c r="K88" s="391"/>
      <c r="L88" s="391"/>
      <c r="M88" s="391">
        <v>7</v>
      </c>
      <c r="N88" s="391"/>
      <c r="O88" s="391"/>
      <c r="P88" s="391"/>
      <c r="Q88" s="391"/>
      <c r="R88" s="391"/>
      <c r="S88" s="391"/>
      <c r="T88" s="391"/>
      <c r="U88" s="391"/>
      <c r="V88" s="391"/>
      <c r="W88" s="391"/>
      <c r="X88" s="391"/>
      <c r="Y88" s="391"/>
      <c r="Z88" s="391"/>
      <c r="AA88" s="391"/>
      <c r="AB88" s="391"/>
      <c r="AC88" s="391"/>
      <c r="AD88" s="451"/>
      <c r="AE88" s="390"/>
      <c r="AF88" s="390"/>
      <c r="AG88" s="391"/>
      <c r="AH88" s="391"/>
    </row>
    <row r="89" spans="1:34" ht="15.75">
      <c r="A89" s="446" t="s">
        <v>2221</v>
      </c>
      <c r="B89" s="440">
        <v>1</v>
      </c>
      <c r="C89" s="449"/>
      <c r="D89" s="449"/>
      <c r="E89" s="449"/>
      <c r="F89" s="391"/>
      <c r="G89" s="391"/>
      <c r="H89" s="392">
        <v>1</v>
      </c>
      <c r="I89" s="391"/>
      <c r="J89" s="391"/>
      <c r="K89" s="391"/>
      <c r="L89" s="391"/>
      <c r="M89" s="391"/>
      <c r="N89" s="391"/>
      <c r="O89" s="391"/>
      <c r="P89" s="391"/>
      <c r="Q89" s="391"/>
      <c r="R89" s="391"/>
      <c r="S89" s="391"/>
      <c r="T89" s="391"/>
      <c r="U89" s="391"/>
      <c r="V89" s="391"/>
      <c r="W89" s="391"/>
      <c r="X89" s="391"/>
      <c r="Y89" s="391"/>
      <c r="Z89" s="391"/>
      <c r="AA89" s="391"/>
      <c r="AB89" s="391"/>
      <c r="AC89" s="391"/>
      <c r="AD89" s="451"/>
      <c r="AE89" s="390"/>
      <c r="AF89" s="390"/>
      <c r="AG89" s="391">
        <v>1</v>
      </c>
      <c r="AH89" s="391"/>
    </row>
    <row r="90" spans="1:34" ht="15.75">
      <c r="A90" s="446" t="s">
        <v>2222</v>
      </c>
      <c r="B90" s="440">
        <v>1</v>
      </c>
      <c r="C90" s="449"/>
      <c r="D90" s="449"/>
      <c r="E90" s="449"/>
      <c r="F90" s="391"/>
      <c r="G90" s="391"/>
      <c r="H90" s="392">
        <v>1</v>
      </c>
      <c r="I90" s="391"/>
      <c r="J90" s="391"/>
      <c r="K90" s="391"/>
      <c r="L90" s="391"/>
      <c r="M90" s="391"/>
      <c r="N90" s="391"/>
      <c r="O90" s="391"/>
      <c r="P90" s="391"/>
      <c r="Q90" s="391"/>
      <c r="R90" s="391"/>
      <c r="S90" s="391"/>
      <c r="T90" s="391"/>
      <c r="U90" s="391"/>
      <c r="V90" s="391"/>
      <c r="W90" s="391"/>
      <c r="X90" s="391"/>
      <c r="Y90" s="391"/>
      <c r="Z90" s="391"/>
      <c r="AA90" s="391"/>
      <c r="AB90" s="391"/>
      <c r="AC90" s="391"/>
      <c r="AD90" s="451">
        <v>1</v>
      </c>
      <c r="AE90" s="390"/>
      <c r="AF90" s="390"/>
      <c r="AG90" s="391"/>
      <c r="AH90" s="391"/>
    </row>
    <row r="91" spans="1:34" s="394" customFormat="1">
      <c r="A91" s="456" t="s">
        <v>1593</v>
      </c>
      <c r="B91" s="456">
        <f>B92+B99+B101+B110+B114+B116+B152+B157+B166+B169+B172+B176+B178</f>
        <v>720</v>
      </c>
      <c r="C91" s="456">
        <f t="shared" ref="C91:AH91" si="3">C92+C99+C101+C110+C114+C116+C152+C157+C166+C169+C172+C176+C178</f>
        <v>151</v>
      </c>
      <c r="D91" s="456">
        <f t="shared" si="3"/>
        <v>20</v>
      </c>
      <c r="E91" s="456">
        <f t="shared" si="3"/>
        <v>38</v>
      </c>
      <c r="F91" s="456">
        <f t="shared" si="3"/>
        <v>0</v>
      </c>
      <c r="G91" s="456">
        <f t="shared" si="3"/>
        <v>0</v>
      </c>
      <c r="H91" s="456">
        <f t="shared" si="3"/>
        <v>929</v>
      </c>
      <c r="I91" s="456">
        <f t="shared" si="3"/>
        <v>15</v>
      </c>
      <c r="J91" s="456">
        <f t="shared" si="3"/>
        <v>0</v>
      </c>
      <c r="K91" s="456">
        <f t="shared" si="3"/>
        <v>73</v>
      </c>
      <c r="L91" s="456">
        <f t="shared" si="3"/>
        <v>508</v>
      </c>
      <c r="M91" s="456">
        <f t="shared" si="3"/>
        <v>98</v>
      </c>
      <c r="N91" s="456">
        <f t="shared" si="3"/>
        <v>122</v>
      </c>
      <c r="O91" s="456"/>
      <c r="P91" s="456"/>
      <c r="Q91" s="456"/>
      <c r="R91" s="456">
        <f t="shared" si="3"/>
        <v>5</v>
      </c>
      <c r="S91" s="456">
        <f t="shared" si="3"/>
        <v>6</v>
      </c>
      <c r="T91" s="456">
        <f t="shared" si="3"/>
        <v>45</v>
      </c>
      <c r="U91" s="456">
        <f t="shared" si="3"/>
        <v>5</v>
      </c>
      <c r="V91" s="456"/>
      <c r="W91" s="456">
        <f t="shared" si="3"/>
        <v>0</v>
      </c>
      <c r="X91" s="456">
        <f t="shared" si="3"/>
        <v>10</v>
      </c>
      <c r="Y91" s="456">
        <f t="shared" si="3"/>
        <v>5</v>
      </c>
      <c r="Z91" s="456"/>
      <c r="AA91" s="456">
        <f t="shared" si="3"/>
        <v>0</v>
      </c>
      <c r="AB91" s="456"/>
      <c r="AC91" s="456"/>
      <c r="AD91" s="456">
        <f t="shared" si="3"/>
        <v>17</v>
      </c>
      <c r="AE91" s="456">
        <f t="shared" si="3"/>
        <v>15</v>
      </c>
      <c r="AF91" s="456"/>
      <c r="AG91" s="456">
        <f t="shared" si="3"/>
        <v>0</v>
      </c>
      <c r="AH91" s="456">
        <f t="shared" si="3"/>
        <v>5</v>
      </c>
    </row>
    <row r="92" spans="1:34" s="3" customFormat="1">
      <c r="A92" s="399" t="s">
        <v>2223</v>
      </c>
      <c r="B92" s="399">
        <v>22</v>
      </c>
      <c r="C92" s="399"/>
      <c r="D92" s="399"/>
      <c r="E92" s="399">
        <f>E96+E97+E98</f>
        <v>17</v>
      </c>
      <c r="F92" s="401"/>
      <c r="G92" s="401"/>
      <c r="H92" s="392">
        <v>39</v>
      </c>
      <c r="I92" s="431"/>
      <c r="J92" s="431"/>
      <c r="K92" s="431">
        <v>2</v>
      </c>
      <c r="L92" s="431">
        <v>29</v>
      </c>
      <c r="M92" s="431">
        <v>8</v>
      </c>
      <c r="N92" s="431"/>
      <c r="O92" s="431"/>
      <c r="P92" s="431"/>
      <c r="Q92" s="431"/>
      <c r="R92" s="431"/>
      <c r="S92" s="431"/>
      <c r="T92" s="431"/>
      <c r="U92" s="431"/>
      <c r="V92" s="431"/>
      <c r="W92" s="431"/>
      <c r="X92" s="431"/>
      <c r="Y92" s="431"/>
      <c r="Z92" s="431"/>
      <c r="AA92" s="431"/>
      <c r="AB92" s="431"/>
      <c r="AC92" s="431"/>
      <c r="AD92" s="432"/>
      <c r="AE92" s="431"/>
      <c r="AF92" s="431"/>
      <c r="AG92" s="431"/>
      <c r="AH92" s="431"/>
    </row>
    <row r="93" spans="1:34">
      <c r="A93" s="457" t="s">
        <v>1582</v>
      </c>
      <c r="B93" s="458">
        <v>12</v>
      </c>
      <c r="C93" s="458"/>
      <c r="D93" s="458"/>
      <c r="E93" s="458"/>
      <c r="F93" s="450"/>
      <c r="G93" s="450"/>
      <c r="H93" s="392">
        <v>12</v>
      </c>
      <c r="I93" s="391"/>
      <c r="J93" s="391"/>
      <c r="K93" s="391"/>
      <c r="L93" s="391">
        <v>12</v>
      </c>
      <c r="M93" s="391"/>
      <c r="N93" s="391"/>
      <c r="O93" s="391"/>
      <c r="P93" s="391"/>
      <c r="Q93" s="391"/>
      <c r="R93" s="391"/>
      <c r="S93" s="391"/>
      <c r="T93" s="391"/>
      <c r="U93" s="391"/>
      <c r="V93" s="391"/>
      <c r="W93" s="391"/>
      <c r="X93" s="391"/>
      <c r="Y93" s="391"/>
      <c r="Z93" s="391"/>
      <c r="AA93" s="391"/>
      <c r="AB93" s="391"/>
      <c r="AC93" s="391"/>
      <c r="AD93" s="451"/>
      <c r="AE93" s="391"/>
      <c r="AF93" s="391"/>
      <c r="AG93" s="391"/>
      <c r="AH93" s="391"/>
    </row>
    <row r="94" spans="1:34">
      <c r="A94" s="457" t="s">
        <v>1961</v>
      </c>
      <c r="B94" s="458">
        <v>8</v>
      </c>
      <c r="C94" s="458"/>
      <c r="D94" s="458"/>
      <c r="E94" s="458"/>
      <c r="F94" s="450"/>
      <c r="G94" s="450"/>
      <c r="H94" s="392">
        <v>8</v>
      </c>
      <c r="I94" s="391"/>
      <c r="J94" s="391"/>
      <c r="K94" s="391"/>
      <c r="L94" s="391"/>
      <c r="M94" s="391">
        <v>8</v>
      </c>
      <c r="N94" s="391"/>
      <c r="O94" s="391"/>
      <c r="P94" s="391"/>
      <c r="Q94" s="391"/>
      <c r="R94" s="391"/>
      <c r="S94" s="391"/>
      <c r="T94" s="391"/>
      <c r="U94" s="391"/>
      <c r="V94" s="391"/>
      <c r="W94" s="391"/>
      <c r="X94" s="391"/>
      <c r="Y94" s="391"/>
      <c r="Z94" s="391"/>
      <c r="AA94" s="391"/>
      <c r="AB94" s="391"/>
      <c r="AC94" s="391"/>
      <c r="AD94" s="451"/>
      <c r="AE94" s="391"/>
      <c r="AF94" s="391"/>
      <c r="AG94" s="391"/>
      <c r="AH94" s="391"/>
    </row>
    <row r="95" spans="1:34">
      <c r="A95" s="457" t="s">
        <v>1560</v>
      </c>
      <c r="B95" s="458">
        <v>2</v>
      </c>
      <c r="C95" s="458"/>
      <c r="D95" s="458"/>
      <c r="E95" s="458"/>
      <c r="F95" s="450"/>
      <c r="G95" s="450"/>
      <c r="H95" s="392">
        <v>2</v>
      </c>
      <c r="I95" s="391"/>
      <c r="J95" s="391"/>
      <c r="K95" s="391">
        <v>2</v>
      </c>
      <c r="L95" s="391"/>
      <c r="M95" s="391"/>
      <c r="N95" s="391"/>
      <c r="O95" s="391"/>
      <c r="P95" s="391"/>
      <c r="Q95" s="391"/>
      <c r="R95" s="391"/>
      <c r="S95" s="391"/>
      <c r="T95" s="391"/>
      <c r="U95" s="391"/>
      <c r="V95" s="391"/>
      <c r="W95" s="391"/>
      <c r="X95" s="391"/>
      <c r="Y95" s="391"/>
      <c r="Z95" s="391"/>
      <c r="AA95" s="391"/>
      <c r="AB95" s="391"/>
      <c r="AC95" s="391"/>
      <c r="AD95" s="451"/>
      <c r="AE95" s="391"/>
      <c r="AF95" s="391"/>
      <c r="AG95" s="391"/>
      <c r="AH95" s="391"/>
    </row>
    <row r="96" spans="1:34">
      <c r="A96" s="458" t="s">
        <v>2224</v>
      </c>
      <c r="B96" s="458"/>
      <c r="C96" s="458"/>
      <c r="D96" s="458"/>
      <c r="E96" s="458">
        <v>5</v>
      </c>
      <c r="F96" s="450"/>
      <c r="G96" s="450"/>
      <c r="H96" s="392">
        <v>5</v>
      </c>
      <c r="I96" s="391"/>
      <c r="J96" s="391"/>
      <c r="K96" s="391"/>
      <c r="L96" s="391">
        <v>5</v>
      </c>
      <c r="M96" s="391"/>
      <c r="N96" s="391"/>
      <c r="O96" s="391"/>
      <c r="P96" s="391"/>
      <c r="Q96" s="391"/>
      <c r="R96" s="391"/>
      <c r="S96" s="391"/>
      <c r="T96" s="391"/>
      <c r="U96" s="391"/>
      <c r="V96" s="391"/>
      <c r="W96" s="391"/>
      <c r="X96" s="391"/>
      <c r="Y96" s="391"/>
      <c r="Z96" s="391"/>
      <c r="AA96" s="391"/>
      <c r="AB96" s="391"/>
      <c r="AC96" s="391"/>
      <c r="AD96" s="451"/>
      <c r="AE96" s="391"/>
      <c r="AF96" s="391"/>
      <c r="AG96" s="391"/>
      <c r="AH96" s="391"/>
    </row>
    <row r="97" spans="1:34">
      <c r="A97" s="458" t="s">
        <v>2225</v>
      </c>
      <c r="B97" s="458"/>
      <c r="C97" s="458"/>
      <c r="D97" s="458"/>
      <c r="E97" s="458">
        <v>5</v>
      </c>
      <c r="F97" s="450"/>
      <c r="G97" s="450"/>
      <c r="H97" s="392">
        <v>5</v>
      </c>
      <c r="I97" s="391"/>
      <c r="J97" s="391"/>
      <c r="K97" s="391"/>
      <c r="L97" s="391">
        <v>5</v>
      </c>
      <c r="M97" s="391"/>
      <c r="N97" s="391"/>
      <c r="O97" s="391"/>
      <c r="P97" s="391"/>
      <c r="Q97" s="391"/>
      <c r="R97" s="391"/>
      <c r="S97" s="391"/>
      <c r="T97" s="391"/>
      <c r="U97" s="391"/>
      <c r="V97" s="391"/>
      <c r="W97" s="391"/>
      <c r="X97" s="391"/>
      <c r="Y97" s="391"/>
      <c r="Z97" s="391"/>
      <c r="AA97" s="391"/>
      <c r="AB97" s="391"/>
      <c r="AC97" s="391"/>
      <c r="AD97" s="451"/>
      <c r="AE97" s="391"/>
      <c r="AF97" s="391"/>
      <c r="AG97" s="391"/>
      <c r="AH97" s="391"/>
    </row>
    <row r="98" spans="1:34">
      <c r="A98" s="458" t="s">
        <v>2226</v>
      </c>
      <c r="B98" s="458"/>
      <c r="C98" s="458"/>
      <c r="D98" s="458"/>
      <c r="E98" s="458">
        <v>7</v>
      </c>
      <c r="F98" s="450"/>
      <c r="G98" s="450"/>
      <c r="H98" s="392">
        <v>7</v>
      </c>
      <c r="I98" s="391"/>
      <c r="J98" s="391"/>
      <c r="K98" s="391"/>
      <c r="L98" s="391">
        <v>7</v>
      </c>
      <c r="M98" s="391"/>
      <c r="N98" s="391"/>
      <c r="O98" s="391"/>
      <c r="P98" s="391"/>
      <c r="Q98" s="391"/>
      <c r="R98" s="391"/>
      <c r="S98" s="391"/>
      <c r="T98" s="391"/>
      <c r="U98" s="391"/>
      <c r="V98" s="391"/>
      <c r="W98" s="391"/>
      <c r="X98" s="391"/>
      <c r="Y98" s="391"/>
      <c r="Z98" s="391"/>
      <c r="AA98" s="391"/>
      <c r="AB98" s="391"/>
      <c r="AC98" s="391"/>
      <c r="AD98" s="451"/>
      <c r="AE98" s="391"/>
      <c r="AF98" s="391"/>
      <c r="AG98" s="391"/>
      <c r="AH98" s="391"/>
    </row>
    <row r="99" spans="1:34" s="3" customFormat="1">
      <c r="A99" s="399" t="s">
        <v>2227</v>
      </c>
      <c r="B99" s="399">
        <v>40</v>
      </c>
      <c r="C99" s="399"/>
      <c r="D99" s="399"/>
      <c r="E99" s="399"/>
      <c r="F99" s="401"/>
      <c r="G99" s="401"/>
      <c r="H99" s="392">
        <v>40</v>
      </c>
      <c r="I99" s="431"/>
      <c r="J99" s="431"/>
      <c r="K99" s="431"/>
      <c r="L99" s="431">
        <v>40</v>
      </c>
      <c r="M99" s="431"/>
      <c r="N99" s="431"/>
      <c r="O99" s="431"/>
      <c r="P99" s="431"/>
      <c r="Q99" s="431"/>
      <c r="R99" s="431"/>
      <c r="S99" s="431"/>
      <c r="T99" s="431"/>
      <c r="U99" s="431"/>
      <c r="V99" s="431"/>
      <c r="W99" s="431"/>
      <c r="X99" s="431"/>
      <c r="Y99" s="431"/>
      <c r="Z99" s="431"/>
      <c r="AA99" s="431"/>
      <c r="AB99" s="431"/>
      <c r="AC99" s="431"/>
      <c r="AD99" s="432"/>
      <c r="AE99" s="431"/>
      <c r="AF99" s="431"/>
      <c r="AG99" s="431"/>
      <c r="AH99" s="431"/>
    </row>
    <row r="100" spans="1:34">
      <c r="A100" s="458" t="s">
        <v>1461</v>
      </c>
      <c r="B100" s="458">
        <v>40</v>
      </c>
      <c r="C100" s="458"/>
      <c r="D100" s="458"/>
      <c r="E100" s="458"/>
      <c r="F100" s="450"/>
      <c r="G100" s="450"/>
      <c r="H100" s="392">
        <v>40</v>
      </c>
      <c r="I100" s="391"/>
      <c r="J100" s="391"/>
      <c r="K100" s="391"/>
      <c r="L100" s="391">
        <v>40</v>
      </c>
      <c r="M100" s="391"/>
      <c r="N100" s="391"/>
      <c r="O100" s="391"/>
      <c r="P100" s="391"/>
      <c r="Q100" s="391"/>
      <c r="R100" s="391"/>
      <c r="S100" s="391"/>
      <c r="T100" s="391"/>
      <c r="U100" s="391"/>
      <c r="V100" s="391"/>
      <c r="W100" s="391"/>
      <c r="X100" s="391"/>
      <c r="Y100" s="391"/>
      <c r="Z100" s="391"/>
      <c r="AA100" s="391"/>
      <c r="AB100" s="391"/>
      <c r="AC100" s="391"/>
      <c r="AD100" s="451"/>
      <c r="AE100" s="391"/>
      <c r="AF100" s="391"/>
      <c r="AG100" s="391"/>
      <c r="AH100" s="391"/>
    </row>
    <row r="101" spans="1:34" s="3" customFormat="1">
      <c r="A101" s="399" t="s">
        <v>2228</v>
      </c>
      <c r="B101" s="399">
        <v>82</v>
      </c>
      <c r="C101" s="399">
        <v>10</v>
      </c>
      <c r="D101" s="399">
        <v>3</v>
      </c>
      <c r="E101" s="399"/>
      <c r="F101" s="401"/>
      <c r="G101" s="401"/>
      <c r="H101" s="392">
        <v>95</v>
      </c>
      <c r="I101" s="431"/>
      <c r="J101" s="431"/>
      <c r="K101" s="431">
        <v>10</v>
      </c>
      <c r="L101" s="431">
        <v>15</v>
      </c>
      <c r="M101" s="431">
        <v>22</v>
      </c>
      <c r="N101" s="431">
        <v>23</v>
      </c>
      <c r="O101" s="431"/>
      <c r="P101" s="431"/>
      <c r="Q101" s="431"/>
      <c r="R101" s="431"/>
      <c r="S101" s="431"/>
      <c r="T101" s="431">
        <v>8</v>
      </c>
      <c r="U101" s="431">
        <v>5</v>
      </c>
      <c r="V101" s="431"/>
      <c r="W101" s="431"/>
      <c r="X101" s="431"/>
      <c r="Y101" s="431"/>
      <c r="Z101" s="431"/>
      <c r="AA101" s="431"/>
      <c r="AB101" s="431"/>
      <c r="AC101" s="431"/>
      <c r="AD101" s="432">
        <v>7</v>
      </c>
      <c r="AE101" s="431"/>
      <c r="AF101" s="431"/>
      <c r="AG101" s="431"/>
      <c r="AH101" s="431">
        <v>5</v>
      </c>
    </row>
    <row r="102" spans="1:34">
      <c r="A102" s="457" t="s">
        <v>2229</v>
      </c>
      <c r="B102" s="458">
        <v>10</v>
      </c>
      <c r="C102" s="458">
        <v>10</v>
      </c>
      <c r="D102" s="458">
        <v>3</v>
      </c>
      <c r="E102" s="458"/>
      <c r="F102" s="450"/>
      <c r="G102" s="450"/>
      <c r="H102" s="392">
        <v>23</v>
      </c>
      <c r="I102" s="391"/>
      <c r="J102" s="391"/>
      <c r="K102" s="391"/>
      <c r="L102" s="391"/>
      <c r="M102" s="391"/>
      <c r="N102" s="391">
        <v>23</v>
      </c>
      <c r="O102" s="391"/>
      <c r="P102" s="391"/>
      <c r="Q102" s="391"/>
      <c r="R102" s="391"/>
      <c r="S102" s="391"/>
      <c r="T102" s="391"/>
      <c r="U102" s="391"/>
      <c r="V102" s="391"/>
      <c r="W102" s="391"/>
      <c r="X102" s="391"/>
      <c r="Y102" s="391"/>
      <c r="Z102" s="391"/>
      <c r="AA102" s="391"/>
      <c r="AB102" s="391"/>
      <c r="AC102" s="391"/>
      <c r="AD102" s="451"/>
      <c r="AE102" s="391"/>
      <c r="AF102" s="391"/>
      <c r="AG102" s="391"/>
      <c r="AH102" s="391"/>
    </row>
    <row r="103" spans="1:34">
      <c r="A103" s="457" t="s">
        <v>2230</v>
      </c>
      <c r="B103" s="458">
        <v>15</v>
      </c>
      <c r="C103" s="458"/>
      <c r="D103" s="458"/>
      <c r="E103" s="458"/>
      <c r="F103" s="450"/>
      <c r="G103" s="450"/>
      <c r="H103" s="392">
        <v>15</v>
      </c>
      <c r="I103" s="391"/>
      <c r="J103" s="391"/>
      <c r="K103" s="391"/>
      <c r="L103" s="391">
        <v>15</v>
      </c>
      <c r="M103" s="391"/>
      <c r="N103" s="391"/>
      <c r="O103" s="391"/>
      <c r="P103" s="391"/>
      <c r="Q103" s="391"/>
      <c r="R103" s="391"/>
      <c r="S103" s="391"/>
      <c r="T103" s="391"/>
      <c r="U103" s="391"/>
      <c r="V103" s="391"/>
      <c r="W103" s="391"/>
      <c r="X103" s="391"/>
      <c r="Y103" s="391"/>
      <c r="Z103" s="391"/>
      <c r="AA103" s="391"/>
      <c r="AB103" s="391"/>
      <c r="AC103" s="391"/>
      <c r="AD103" s="451"/>
      <c r="AE103" s="391"/>
      <c r="AF103" s="391"/>
      <c r="AG103" s="391"/>
      <c r="AH103" s="391"/>
    </row>
    <row r="104" spans="1:34">
      <c r="A104" s="457" t="s">
        <v>2231</v>
      </c>
      <c r="B104" s="458">
        <v>5</v>
      </c>
      <c r="C104" s="458"/>
      <c r="D104" s="458"/>
      <c r="E104" s="458"/>
      <c r="F104" s="450"/>
      <c r="G104" s="450"/>
      <c r="H104" s="392">
        <v>5</v>
      </c>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451"/>
      <c r="AE104" s="391"/>
      <c r="AF104" s="391"/>
      <c r="AG104" s="391"/>
      <c r="AH104" s="391">
        <v>5</v>
      </c>
    </row>
    <row r="105" spans="1:34">
      <c r="A105" s="457" t="s">
        <v>2232</v>
      </c>
      <c r="B105" s="458">
        <v>8</v>
      </c>
      <c r="C105" s="458"/>
      <c r="D105" s="458"/>
      <c r="E105" s="458"/>
      <c r="F105" s="450"/>
      <c r="G105" s="450"/>
      <c r="H105" s="392">
        <v>8</v>
      </c>
      <c r="I105" s="391"/>
      <c r="J105" s="391"/>
      <c r="K105" s="391"/>
      <c r="L105" s="391"/>
      <c r="M105" s="391"/>
      <c r="N105" s="391"/>
      <c r="O105" s="391"/>
      <c r="P105" s="391"/>
      <c r="Q105" s="391"/>
      <c r="R105" s="391"/>
      <c r="S105" s="391"/>
      <c r="T105" s="391">
        <v>8</v>
      </c>
      <c r="U105" s="391"/>
      <c r="V105" s="391"/>
      <c r="W105" s="391"/>
      <c r="X105" s="391"/>
      <c r="Y105" s="391"/>
      <c r="Z105" s="391"/>
      <c r="AA105" s="391"/>
      <c r="AB105" s="391"/>
      <c r="AC105" s="391"/>
      <c r="AD105" s="451"/>
      <c r="AE105" s="391"/>
      <c r="AF105" s="391"/>
      <c r="AG105" s="391"/>
      <c r="AH105" s="391"/>
    </row>
    <row r="106" spans="1:34">
      <c r="A106" s="457" t="s">
        <v>2233</v>
      </c>
      <c r="B106" s="458">
        <v>5</v>
      </c>
      <c r="C106" s="458"/>
      <c r="D106" s="458"/>
      <c r="E106" s="458"/>
      <c r="F106" s="450"/>
      <c r="G106" s="450"/>
      <c r="H106" s="392">
        <v>5</v>
      </c>
      <c r="I106" s="391"/>
      <c r="J106" s="391"/>
      <c r="K106" s="391"/>
      <c r="L106" s="391"/>
      <c r="M106" s="391"/>
      <c r="N106" s="391"/>
      <c r="O106" s="391"/>
      <c r="P106" s="391"/>
      <c r="Q106" s="391"/>
      <c r="R106" s="391"/>
      <c r="S106" s="391"/>
      <c r="T106" s="391"/>
      <c r="U106" s="391">
        <v>5</v>
      </c>
      <c r="V106" s="391"/>
      <c r="W106" s="391"/>
      <c r="X106" s="391"/>
      <c r="Y106" s="391"/>
      <c r="Z106" s="391"/>
      <c r="AA106" s="391"/>
      <c r="AB106" s="391"/>
      <c r="AC106" s="391"/>
      <c r="AD106" s="451"/>
      <c r="AE106" s="391"/>
      <c r="AF106" s="391"/>
      <c r="AG106" s="391"/>
      <c r="AH106" s="391"/>
    </row>
    <row r="107" spans="1:34">
      <c r="A107" s="457" t="s">
        <v>2234</v>
      </c>
      <c r="B107" s="458">
        <v>10</v>
      </c>
      <c r="C107" s="458"/>
      <c r="D107" s="458"/>
      <c r="E107" s="458"/>
      <c r="F107" s="450"/>
      <c r="G107" s="450"/>
      <c r="H107" s="392">
        <v>10</v>
      </c>
      <c r="I107" s="391"/>
      <c r="J107" s="391"/>
      <c r="K107" s="391">
        <v>10</v>
      </c>
      <c r="L107" s="391"/>
      <c r="M107" s="391"/>
      <c r="N107" s="391"/>
      <c r="O107" s="391"/>
      <c r="P107" s="391"/>
      <c r="Q107" s="391"/>
      <c r="R107" s="391"/>
      <c r="S107" s="391"/>
      <c r="T107" s="391"/>
      <c r="U107" s="391"/>
      <c r="V107" s="391"/>
      <c r="W107" s="391"/>
      <c r="X107" s="391"/>
      <c r="Y107" s="391"/>
      <c r="Z107" s="391"/>
      <c r="AA107" s="391"/>
      <c r="AB107" s="391"/>
      <c r="AC107" s="391"/>
      <c r="AD107" s="451"/>
      <c r="AE107" s="391"/>
      <c r="AF107" s="391"/>
      <c r="AG107" s="391"/>
      <c r="AH107" s="391"/>
    </row>
    <row r="108" spans="1:34">
      <c r="A108" s="457" t="s">
        <v>2235</v>
      </c>
      <c r="B108" s="458">
        <v>22</v>
      </c>
      <c r="C108" s="458"/>
      <c r="D108" s="458"/>
      <c r="E108" s="458"/>
      <c r="F108" s="450"/>
      <c r="G108" s="450"/>
      <c r="H108" s="392">
        <v>22</v>
      </c>
      <c r="I108" s="391"/>
      <c r="J108" s="391"/>
      <c r="K108" s="391"/>
      <c r="L108" s="391"/>
      <c r="M108" s="391">
        <v>22</v>
      </c>
      <c r="N108" s="391"/>
      <c r="O108" s="391"/>
      <c r="P108" s="391"/>
      <c r="Q108" s="391"/>
      <c r="R108" s="391"/>
      <c r="S108" s="391"/>
      <c r="T108" s="391"/>
      <c r="U108" s="391"/>
      <c r="V108" s="391"/>
      <c r="W108" s="391"/>
      <c r="X108" s="391"/>
      <c r="Y108" s="391"/>
      <c r="Z108" s="391"/>
      <c r="AA108" s="391"/>
      <c r="AB108" s="391"/>
      <c r="AC108" s="391"/>
      <c r="AD108" s="451"/>
      <c r="AE108" s="391"/>
      <c r="AF108" s="391"/>
      <c r="AG108" s="391"/>
      <c r="AH108" s="391"/>
    </row>
    <row r="109" spans="1:34">
      <c r="A109" s="457" t="s">
        <v>2236</v>
      </c>
      <c r="B109" s="458">
        <v>7</v>
      </c>
      <c r="C109" s="458"/>
      <c r="D109" s="458"/>
      <c r="E109" s="458"/>
      <c r="F109" s="450"/>
      <c r="G109" s="450"/>
      <c r="H109" s="392">
        <v>7</v>
      </c>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451">
        <v>7</v>
      </c>
      <c r="AE109" s="391"/>
      <c r="AF109" s="391"/>
      <c r="AG109" s="391"/>
      <c r="AH109" s="391"/>
    </row>
    <row r="110" spans="1:34" s="3" customFormat="1">
      <c r="A110" s="399" t="s">
        <v>2237</v>
      </c>
      <c r="B110" s="399">
        <v>47</v>
      </c>
      <c r="C110" s="399"/>
      <c r="D110" s="399"/>
      <c r="E110" s="399">
        <v>3</v>
      </c>
      <c r="F110" s="401"/>
      <c r="G110" s="401"/>
      <c r="H110" s="392">
        <v>50</v>
      </c>
      <c r="I110" s="431"/>
      <c r="J110" s="431"/>
      <c r="K110" s="431">
        <v>5</v>
      </c>
      <c r="L110" s="431">
        <v>42</v>
      </c>
      <c r="M110" s="431"/>
      <c r="N110" s="431">
        <v>3</v>
      </c>
      <c r="O110" s="431"/>
      <c r="P110" s="431"/>
      <c r="Q110" s="431"/>
      <c r="R110" s="431"/>
      <c r="S110" s="431"/>
      <c r="T110" s="431"/>
      <c r="U110" s="431"/>
      <c r="V110" s="431"/>
      <c r="W110" s="431"/>
      <c r="X110" s="431"/>
      <c r="Y110" s="431"/>
      <c r="Z110" s="431"/>
      <c r="AA110" s="431"/>
      <c r="AB110" s="431"/>
      <c r="AC110" s="431"/>
      <c r="AD110" s="432"/>
      <c r="AE110" s="431"/>
      <c r="AF110" s="431"/>
      <c r="AG110" s="431"/>
      <c r="AH110" s="431"/>
    </row>
    <row r="111" spans="1:34">
      <c r="A111" s="458" t="s">
        <v>2238</v>
      </c>
      <c r="B111" s="458">
        <v>3</v>
      </c>
      <c r="C111" s="458"/>
      <c r="D111" s="458"/>
      <c r="E111" s="458"/>
      <c r="F111" s="450"/>
      <c r="G111" s="450"/>
      <c r="H111" s="392">
        <v>3</v>
      </c>
      <c r="I111" s="391"/>
      <c r="J111" s="391"/>
      <c r="K111" s="391"/>
      <c r="L111" s="391"/>
      <c r="M111" s="391"/>
      <c r="N111" s="391">
        <v>3</v>
      </c>
      <c r="O111" s="391"/>
      <c r="P111" s="391"/>
      <c r="Q111" s="391"/>
      <c r="R111" s="391"/>
      <c r="S111" s="391"/>
      <c r="T111" s="391"/>
      <c r="U111" s="391"/>
      <c r="V111" s="391"/>
      <c r="W111" s="391"/>
      <c r="X111" s="391"/>
      <c r="Y111" s="391"/>
      <c r="Z111" s="391"/>
      <c r="AA111" s="391"/>
      <c r="AB111" s="391"/>
      <c r="AC111" s="391"/>
      <c r="AD111" s="451"/>
      <c r="AE111" s="391"/>
      <c r="AF111" s="391"/>
      <c r="AG111" s="391"/>
      <c r="AH111" s="391"/>
    </row>
    <row r="112" spans="1:34">
      <c r="A112" s="458" t="s">
        <v>1461</v>
      </c>
      <c r="B112" s="458">
        <v>39</v>
      </c>
      <c r="C112" s="458"/>
      <c r="D112" s="458"/>
      <c r="E112" s="458">
        <v>3</v>
      </c>
      <c r="F112" s="450"/>
      <c r="G112" s="450"/>
      <c r="H112" s="392">
        <v>42</v>
      </c>
      <c r="I112" s="391"/>
      <c r="J112" s="391"/>
      <c r="K112" s="391"/>
      <c r="L112" s="391">
        <v>42</v>
      </c>
      <c r="M112" s="391"/>
      <c r="N112" s="391"/>
      <c r="O112" s="391"/>
      <c r="P112" s="391"/>
      <c r="Q112" s="391"/>
      <c r="R112" s="391"/>
      <c r="S112" s="391"/>
      <c r="T112" s="391"/>
      <c r="U112" s="391"/>
      <c r="V112" s="391"/>
      <c r="W112" s="391"/>
      <c r="X112" s="391"/>
      <c r="Y112" s="391"/>
      <c r="Z112" s="391"/>
      <c r="AA112" s="391"/>
      <c r="AB112" s="391"/>
      <c r="AC112" s="391"/>
      <c r="AD112" s="451"/>
      <c r="AE112" s="391"/>
      <c r="AF112" s="391"/>
      <c r="AG112" s="391"/>
      <c r="AH112" s="391"/>
    </row>
    <row r="113" spans="1:34">
      <c r="A113" s="458" t="s">
        <v>1458</v>
      </c>
      <c r="B113" s="458">
        <v>5</v>
      </c>
      <c r="C113" s="458"/>
      <c r="D113" s="458"/>
      <c r="E113" s="458"/>
      <c r="F113" s="450"/>
      <c r="G113" s="450"/>
      <c r="H113" s="392">
        <v>5</v>
      </c>
      <c r="I113" s="391"/>
      <c r="J113" s="391"/>
      <c r="K113" s="391">
        <v>5</v>
      </c>
      <c r="L113" s="391"/>
      <c r="M113" s="391"/>
      <c r="N113" s="391"/>
      <c r="O113" s="391"/>
      <c r="P113" s="391"/>
      <c r="Q113" s="391"/>
      <c r="R113" s="391"/>
      <c r="S113" s="391"/>
      <c r="T113" s="391"/>
      <c r="U113" s="391"/>
      <c r="V113" s="391"/>
      <c r="W113" s="391"/>
      <c r="X113" s="391"/>
      <c r="Y113" s="391"/>
      <c r="Z113" s="391"/>
      <c r="AA113" s="391"/>
      <c r="AB113" s="391"/>
      <c r="AC113" s="391"/>
      <c r="AD113" s="451"/>
      <c r="AE113" s="391"/>
      <c r="AF113" s="391"/>
      <c r="AG113" s="391"/>
      <c r="AH113" s="391"/>
    </row>
    <row r="114" spans="1:34" s="3" customFormat="1">
      <c r="A114" s="399" t="s">
        <v>2239</v>
      </c>
      <c r="B114" s="399">
        <v>41</v>
      </c>
      <c r="C114" s="399"/>
      <c r="D114" s="399"/>
      <c r="E114" s="399"/>
      <c r="F114" s="401"/>
      <c r="G114" s="401"/>
      <c r="H114" s="392">
        <v>41</v>
      </c>
      <c r="I114" s="431"/>
      <c r="J114" s="431"/>
      <c r="K114" s="431"/>
      <c r="L114" s="431">
        <v>41</v>
      </c>
      <c r="M114" s="431"/>
      <c r="N114" s="431"/>
      <c r="O114" s="431"/>
      <c r="P114" s="431"/>
      <c r="Q114" s="431"/>
      <c r="R114" s="431"/>
      <c r="S114" s="431"/>
      <c r="T114" s="431"/>
      <c r="U114" s="431"/>
      <c r="V114" s="431"/>
      <c r="W114" s="431"/>
      <c r="X114" s="431"/>
      <c r="Y114" s="431"/>
      <c r="Z114" s="431"/>
      <c r="AA114" s="431"/>
      <c r="AB114" s="431"/>
      <c r="AC114" s="431"/>
      <c r="AD114" s="432"/>
      <c r="AE114" s="431"/>
      <c r="AF114" s="431"/>
      <c r="AG114" s="431"/>
      <c r="AH114" s="431"/>
    </row>
    <row r="115" spans="1:34">
      <c r="A115" s="458" t="s">
        <v>1461</v>
      </c>
      <c r="B115" s="458">
        <v>41</v>
      </c>
      <c r="C115" s="458"/>
      <c r="D115" s="458"/>
      <c r="E115" s="458"/>
      <c r="F115" s="450"/>
      <c r="G115" s="450"/>
      <c r="H115" s="392">
        <v>41</v>
      </c>
      <c r="I115" s="391"/>
      <c r="J115" s="391"/>
      <c r="K115" s="391"/>
      <c r="L115" s="391">
        <v>41</v>
      </c>
      <c r="M115" s="391"/>
      <c r="N115" s="391"/>
      <c r="O115" s="391"/>
      <c r="P115" s="391"/>
      <c r="Q115" s="391"/>
      <c r="R115" s="391"/>
      <c r="S115" s="391"/>
      <c r="T115" s="391"/>
      <c r="U115" s="391"/>
      <c r="V115" s="391"/>
      <c r="W115" s="391"/>
      <c r="X115" s="391"/>
      <c r="Y115" s="391"/>
      <c r="Z115" s="391"/>
      <c r="AA115" s="391"/>
      <c r="AB115" s="391"/>
      <c r="AC115" s="391"/>
      <c r="AD115" s="451"/>
      <c r="AE115" s="391"/>
      <c r="AF115" s="391"/>
      <c r="AG115" s="391"/>
      <c r="AH115" s="391"/>
    </row>
    <row r="116" spans="1:34" s="3" customFormat="1">
      <c r="A116" s="399" t="s">
        <v>1615</v>
      </c>
      <c r="B116" s="399">
        <v>207</v>
      </c>
      <c r="C116" s="399">
        <v>32</v>
      </c>
      <c r="D116" s="399"/>
      <c r="E116" s="399"/>
      <c r="F116" s="401"/>
      <c r="G116" s="401"/>
      <c r="H116" s="392">
        <f>H117+H118+H119+H120+H121+H122+H123+H124+H125+H131+H135+H139+H141+H144+H146+H149</f>
        <v>239</v>
      </c>
      <c r="I116" s="403">
        <f t="shared" ref="I116:AH116" si="4">I117+I118+I119+I120+I121+I122+I123+I124+I125+I131+I135+I139+I141+I144+I146+I149</f>
        <v>0</v>
      </c>
      <c r="J116" s="403">
        <f t="shared" si="4"/>
        <v>0</v>
      </c>
      <c r="K116" s="403">
        <f t="shared" si="4"/>
        <v>25</v>
      </c>
      <c r="L116" s="403">
        <f t="shared" si="4"/>
        <v>72</v>
      </c>
      <c r="M116" s="403">
        <f t="shared" si="4"/>
        <v>21</v>
      </c>
      <c r="N116" s="403">
        <f t="shared" si="4"/>
        <v>53</v>
      </c>
      <c r="O116" s="403"/>
      <c r="P116" s="403"/>
      <c r="Q116" s="403"/>
      <c r="R116" s="403">
        <f t="shared" si="4"/>
        <v>5</v>
      </c>
      <c r="S116" s="403">
        <f t="shared" si="4"/>
        <v>6</v>
      </c>
      <c r="T116" s="403">
        <f t="shared" si="4"/>
        <v>17</v>
      </c>
      <c r="U116" s="403">
        <f t="shared" si="4"/>
        <v>0</v>
      </c>
      <c r="V116" s="403"/>
      <c r="W116" s="403">
        <f t="shared" si="4"/>
        <v>0</v>
      </c>
      <c r="X116" s="403">
        <f t="shared" si="4"/>
        <v>10</v>
      </c>
      <c r="Y116" s="403">
        <f t="shared" si="4"/>
        <v>5</v>
      </c>
      <c r="Z116" s="403"/>
      <c r="AA116" s="403">
        <f t="shared" si="4"/>
        <v>0</v>
      </c>
      <c r="AB116" s="403"/>
      <c r="AC116" s="403"/>
      <c r="AD116" s="403">
        <f t="shared" si="4"/>
        <v>10</v>
      </c>
      <c r="AE116" s="403">
        <f t="shared" si="4"/>
        <v>15</v>
      </c>
      <c r="AF116" s="403"/>
      <c r="AG116" s="403">
        <f t="shared" si="4"/>
        <v>0</v>
      </c>
      <c r="AH116" s="403">
        <f t="shared" si="4"/>
        <v>0</v>
      </c>
    </row>
    <row r="117" spans="1:34">
      <c r="A117" s="458" t="s">
        <v>2240</v>
      </c>
      <c r="B117" s="458"/>
      <c r="C117" s="458">
        <v>2</v>
      </c>
      <c r="D117" s="458"/>
      <c r="E117" s="458"/>
      <c r="F117" s="450"/>
      <c r="G117" s="450"/>
      <c r="H117" s="392">
        <v>2</v>
      </c>
      <c r="I117" s="391"/>
      <c r="J117" s="391"/>
      <c r="K117" s="391"/>
      <c r="L117" s="391">
        <v>2</v>
      </c>
      <c r="M117" s="391"/>
      <c r="N117" s="391"/>
      <c r="O117" s="391"/>
      <c r="P117" s="391"/>
      <c r="Q117" s="391"/>
      <c r="R117" s="391"/>
      <c r="S117" s="391"/>
      <c r="T117" s="391"/>
      <c r="U117" s="391"/>
      <c r="V117" s="391"/>
      <c r="W117" s="391"/>
      <c r="X117" s="391"/>
      <c r="Y117" s="391"/>
      <c r="Z117" s="391"/>
      <c r="AA117" s="391"/>
      <c r="AB117" s="391"/>
      <c r="AC117" s="391"/>
      <c r="AD117" s="451"/>
      <c r="AE117" s="391"/>
      <c r="AF117" s="391"/>
      <c r="AG117" s="391"/>
      <c r="AH117" s="391"/>
    </row>
    <row r="118" spans="1:34">
      <c r="A118" s="458" t="s">
        <v>2241</v>
      </c>
      <c r="B118" s="458"/>
      <c r="C118" s="458">
        <v>3</v>
      </c>
      <c r="D118" s="458"/>
      <c r="E118" s="458"/>
      <c r="F118" s="450"/>
      <c r="G118" s="450"/>
      <c r="H118" s="392">
        <v>3</v>
      </c>
      <c r="I118" s="391"/>
      <c r="J118" s="391"/>
      <c r="K118" s="391">
        <v>3</v>
      </c>
      <c r="L118" s="391"/>
      <c r="M118" s="391"/>
      <c r="N118" s="391"/>
      <c r="O118" s="391"/>
      <c r="P118" s="391"/>
      <c r="Q118" s="391"/>
      <c r="R118" s="391"/>
      <c r="S118" s="391"/>
      <c r="T118" s="391"/>
      <c r="U118" s="391"/>
      <c r="V118" s="391"/>
      <c r="W118" s="391"/>
      <c r="X118" s="391"/>
      <c r="Y118" s="391"/>
      <c r="Z118" s="391"/>
      <c r="AA118" s="391"/>
      <c r="AB118" s="391"/>
      <c r="AC118" s="391"/>
      <c r="AD118" s="451"/>
      <c r="AE118" s="391"/>
      <c r="AF118" s="391"/>
      <c r="AG118" s="391"/>
      <c r="AH118" s="391"/>
    </row>
    <row r="119" spans="1:34">
      <c r="A119" s="458" t="s">
        <v>2242</v>
      </c>
      <c r="B119" s="458"/>
      <c r="C119" s="458">
        <v>5</v>
      </c>
      <c r="D119" s="458"/>
      <c r="E119" s="458"/>
      <c r="F119" s="450"/>
      <c r="G119" s="450"/>
      <c r="H119" s="392">
        <v>5</v>
      </c>
      <c r="I119" s="391"/>
      <c r="J119" s="391"/>
      <c r="K119" s="391"/>
      <c r="L119" s="391"/>
      <c r="M119" s="391"/>
      <c r="N119" s="391"/>
      <c r="O119" s="391"/>
      <c r="P119" s="391"/>
      <c r="Q119" s="391"/>
      <c r="R119" s="391">
        <v>5</v>
      </c>
      <c r="S119" s="391"/>
      <c r="T119" s="391"/>
      <c r="U119" s="391"/>
      <c r="V119" s="391"/>
      <c r="W119" s="391"/>
      <c r="X119" s="391"/>
      <c r="Y119" s="391"/>
      <c r="Z119" s="391"/>
      <c r="AA119" s="391"/>
      <c r="AB119" s="391"/>
      <c r="AC119" s="391"/>
      <c r="AD119" s="451"/>
      <c r="AE119" s="391"/>
      <c r="AF119" s="391"/>
      <c r="AG119" s="391"/>
      <c r="AH119" s="391"/>
    </row>
    <row r="120" spans="1:34">
      <c r="A120" s="458" t="s">
        <v>2243</v>
      </c>
      <c r="B120" s="458"/>
      <c r="C120" s="458">
        <v>5</v>
      </c>
      <c r="D120" s="458"/>
      <c r="E120" s="458"/>
      <c r="F120" s="450"/>
      <c r="G120" s="450"/>
      <c r="H120" s="392">
        <v>5</v>
      </c>
      <c r="I120" s="391"/>
      <c r="J120" s="391"/>
      <c r="K120" s="391"/>
      <c r="L120" s="391"/>
      <c r="M120" s="391"/>
      <c r="N120" s="391"/>
      <c r="O120" s="391"/>
      <c r="P120" s="391"/>
      <c r="Q120" s="391"/>
      <c r="R120" s="391"/>
      <c r="S120" s="391"/>
      <c r="T120" s="391"/>
      <c r="U120" s="391"/>
      <c r="V120" s="391"/>
      <c r="W120" s="391"/>
      <c r="X120" s="391"/>
      <c r="Y120" s="391">
        <v>5</v>
      </c>
      <c r="Z120" s="391"/>
      <c r="AA120" s="391"/>
      <c r="AB120" s="391"/>
      <c r="AC120" s="391"/>
      <c r="AD120" s="451"/>
      <c r="AE120" s="391"/>
      <c r="AF120" s="391"/>
      <c r="AG120" s="391"/>
      <c r="AH120" s="391"/>
    </row>
    <row r="121" spans="1:34">
      <c r="A121" s="458" t="s">
        <v>2244</v>
      </c>
      <c r="B121" s="458"/>
      <c r="C121" s="458">
        <v>3</v>
      </c>
      <c r="D121" s="458"/>
      <c r="E121" s="458"/>
      <c r="F121" s="450"/>
      <c r="G121" s="450"/>
      <c r="H121" s="392">
        <v>3</v>
      </c>
      <c r="I121" s="391"/>
      <c r="J121" s="391"/>
      <c r="K121" s="391"/>
      <c r="L121" s="391"/>
      <c r="M121" s="391"/>
      <c r="N121" s="391"/>
      <c r="O121" s="391"/>
      <c r="P121" s="391"/>
      <c r="Q121" s="391"/>
      <c r="R121" s="391"/>
      <c r="S121" s="391"/>
      <c r="T121" s="391">
        <v>3</v>
      </c>
      <c r="U121" s="391"/>
      <c r="V121" s="391"/>
      <c r="W121" s="391"/>
      <c r="X121" s="391"/>
      <c r="Y121" s="391"/>
      <c r="Z121" s="391"/>
      <c r="AA121" s="391"/>
      <c r="AB121" s="391"/>
      <c r="AC121" s="391"/>
      <c r="AD121" s="451"/>
      <c r="AE121" s="391"/>
      <c r="AF121" s="391"/>
      <c r="AG121" s="391"/>
      <c r="AH121" s="391"/>
    </row>
    <row r="122" spans="1:34">
      <c r="A122" s="458" t="s">
        <v>2245</v>
      </c>
      <c r="B122" s="458"/>
      <c r="C122" s="458">
        <v>7</v>
      </c>
      <c r="D122" s="458"/>
      <c r="E122" s="458"/>
      <c r="F122" s="450"/>
      <c r="G122" s="450"/>
      <c r="H122" s="392">
        <v>7</v>
      </c>
      <c r="I122" s="391"/>
      <c r="J122" s="391"/>
      <c r="K122" s="391"/>
      <c r="L122" s="391"/>
      <c r="M122" s="391"/>
      <c r="N122" s="391"/>
      <c r="O122" s="391"/>
      <c r="P122" s="391"/>
      <c r="Q122" s="391"/>
      <c r="R122" s="391"/>
      <c r="S122" s="391"/>
      <c r="T122" s="391">
        <v>7</v>
      </c>
      <c r="U122" s="391"/>
      <c r="V122" s="391"/>
      <c r="W122" s="391"/>
      <c r="X122" s="391"/>
      <c r="Y122" s="391"/>
      <c r="Z122" s="391"/>
      <c r="AA122" s="391"/>
      <c r="AB122" s="391"/>
      <c r="AC122" s="391"/>
      <c r="AD122" s="451"/>
      <c r="AE122" s="391"/>
      <c r="AF122" s="391"/>
      <c r="AG122" s="391"/>
      <c r="AH122" s="391"/>
    </row>
    <row r="123" spans="1:34">
      <c r="A123" s="458" t="s">
        <v>2246</v>
      </c>
      <c r="B123" s="458"/>
      <c r="C123" s="458">
        <v>5</v>
      </c>
      <c r="D123" s="458"/>
      <c r="E123" s="458"/>
      <c r="F123" s="450"/>
      <c r="G123" s="450"/>
      <c r="H123" s="392">
        <v>5</v>
      </c>
      <c r="I123" s="391"/>
      <c r="J123" s="391"/>
      <c r="K123" s="391"/>
      <c r="L123" s="391"/>
      <c r="M123" s="391"/>
      <c r="N123" s="391"/>
      <c r="O123" s="391"/>
      <c r="P123" s="391"/>
      <c r="Q123" s="391"/>
      <c r="R123" s="391"/>
      <c r="S123" s="391"/>
      <c r="T123" s="391">
        <v>5</v>
      </c>
      <c r="U123" s="391"/>
      <c r="V123" s="391"/>
      <c r="W123" s="391"/>
      <c r="X123" s="391"/>
      <c r="Y123" s="391"/>
      <c r="Z123" s="391"/>
      <c r="AA123" s="391"/>
      <c r="AB123" s="391"/>
      <c r="AC123" s="391"/>
      <c r="AD123" s="451"/>
      <c r="AE123" s="391"/>
      <c r="AF123" s="391"/>
      <c r="AG123" s="391"/>
      <c r="AH123" s="391"/>
    </row>
    <row r="124" spans="1:34">
      <c r="A124" s="458" t="s">
        <v>2247</v>
      </c>
      <c r="B124" s="458"/>
      <c r="C124" s="458">
        <v>2</v>
      </c>
      <c r="D124" s="458"/>
      <c r="E124" s="458"/>
      <c r="F124" s="450"/>
      <c r="G124" s="450"/>
      <c r="H124" s="392">
        <v>2</v>
      </c>
      <c r="I124" s="391"/>
      <c r="J124" s="391"/>
      <c r="K124" s="391"/>
      <c r="L124" s="391"/>
      <c r="M124" s="391"/>
      <c r="N124" s="391"/>
      <c r="O124" s="391"/>
      <c r="P124" s="391"/>
      <c r="Q124" s="391"/>
      <c r="R124" s="391"/>
      <c r="S124" s="391"/>
      <c r="T124" s="391">
        <v>2</v>
      </c>
      <c r="U124" s="391"/>
      <c r="V124" s="391"/>
      <c r="W124" s="391"/>
      <c r="X124" s="391"/>
      <c r="Y124" s="391"/>
      <c r="Z124" s="391"/>
      <c r="AA124" s="391"/>
      <c r="AB124" s="391"/>
      <c r="AC124" s="391"/>
      <c r="AD124" s="451"/>
      <c r="AE124" s="391"/>
      <c r="AF124" s="391"/>
      <c r="AG124" s="391"/>
      <c r="AH124" s="391"/>
    </row>
    <row r="125" spans="1:34" s="464" customFormat="1">
      <c r="A125" s="459" t="s">
        <v>2248</v>
      </c>
      <c r="B125" s="459">
        <v>66</v>
      </c>
      <c r="C125" s="459"/>
      <c r="D125" s="459"/>
      <c r="E125" s="459"/>
      <c r="F125" s="460"/>
      <c r="G125" s="460"/>
      <c r="H125" s="461">
        <v>66</v>
      </c>
      <c r="I125" s="462"/>
      <c r="J125" s="462"/>
      <c r="K125" s="462"/>
      <c r="L125" s="462">
        <v>35</v>
      </c>
      <c r="M125" s="462">
        <v>15</v>
      </c>
      <c r="N125" s="462"/>
      <c r="O125" s="462"/>
      <c r="P125" s="462"/>
      <c r="Q125" s="462"/>
      <c r="R125" s="462"/>
      <c r="S125" s="462">
        <v>6</v>
      </c>
      <c r="T125" s="462"/>
      <c r="U125" s="462"/>
      <c r="V125" s="462"/>
      <c r="W125" s="462"/>
      <c r="X125" s="462">
        <v>10</v>
      </c>
      <c r="Y125" s="462"/>
      <c r="Z125" s="462"/>
      <c r="AA125" s="462"/>
      <c r="AB125" s="462"/>
      <c r="AC125" s="462"/>
      <c r="AD125" s="463"/>
      <c r="AE125" s="462"/>
      <c r="AF125" s="462"/>
      <c r="AG125" s="462"/>
      <c r="AH125" s="462"/>
    </row>
    <row r="126" spans="1:34">
      <c r="A126" s="458" t="s">
        <v>2249</v>
      </c>
      <c r="B126" s="458">
        <v>2</v>
      </c>
      <c r="C126" s="458"/>
      <c r="D126" s="458"/>
      <c r="E126" s="458"/>
      <c r="F126" s="450"/>
      <c r="G126" s="450"/>
      <c r="H126" s="392">
        <v>2</v>
      </c>
      <c r="I126" s="391"/>
      <c r="J126" s="391"/>
      <c r="K126" s="391"/>
      <c r="L126" s="391">
        <v>2</v>
      </c>
      <c r="M126" s="391"/>
      <c r="N126" s="391"/>
      <c r="O126" s="391"/>
      <c r="P126" s="391"/>
      <c r="Q126" s="391"/>
      <c r="R126" s="391"/>
      <c r="S126" s="391"/>
      <c r="T126" s="391"/>
      <c r="U126" s="391"/>
      <c r="V126" s="391"/>
      <c r="W126" s="391"/>
      <c r="X126" s="391"/>
      <c r="Y126" s="391"/>
      <c r="Z126" s="391"/>
      <c r="AA126" s="391"/>
      <c r="AB126" s="391"/>
      <c r="AC126" s="391"/>
      <c r="AD126" s="451"/>
      <c r="AE126" s="391"/>
      <c r="AF126" s="391"/>
      <c r="AG126" s="391"/>
      <c r="AH126" s="391"/>
    </row>
    <row r="127" spans="1:34">
      <c r="A127" s="458" t="s">
        <v>2250</v>
      </c>
      <c r="B127" s="458">
        <v>6</v>
      </c>
      <c r="C127" s="458"/>
      <c r="D127" s="458"/>
      <c r="E127" s="458"/>
      <c r="F127" s="450"/>
      <c r="G127" s="450"/>
      <c r="H127" s="392">
        <v>6</v>
      </c>
      <c r="I127" s="391"/>
      <c r="J127" s="391"/>
      <c r="K127" s="391"/>
      <c r="L127" s="391"/>
      <c r="M127" s="391"/>
      <c r="N127" s="391"/>
      <c r="O127" s="391"/>
      <c r="P127" s="391"/>
      <c r="Q127" s="391"/>
      <c r="R127" s="391"/>
      <c r="S127" s="391">
        <v>6</v>
      </c>
      <c r="T127" s="391"/>
      <c r="U127" s="391"/>
      <c r="V127" s="391"/>
      <c r="W127" s="391"/>
      <c r="X127" s="391"/>
      <c r="Y127" s="391"/>
      <c r="Z127" s="391"/>
      <c r="AA127" s="391"/>
      <c r="AB127" s="391"/>
      <c r="AC127" s="391"/>
      <c r="AD127" s="451"/>
      <c r="AE127" s="391"/>
      <c r="AF127" s="391"/>
      <c r="AG127" s="391"/>
      <c r="AH127" s="391"/>
    </row>
    <row r="128" spans="1:34">
      <c r="A128" s="458" t="s">
        <v>2251</v>
      </c>
      <c r="B128" s="458">
        <v>15</v>
      </c>
      <c r="C128" s="458"/>
      <c r="D128" s="458"/>
      <c r="E128" s="458"/>
      <c r="F128" s="450"/>
      <c r="G128" s="450"/>
      <c r="H128" s="392">
        <v>15</v>
      </c>
      <c r="I128" s="391"/>
      <c r="J128" s="391"/>
      <c r="K128" s="391"/>
      <c r="L128" s="391"/>
      <c r="M128" s="391">
        <v>15</v>
      </c>
      <c r="N128" s="391"/>
      <c r="O128" s="391"/>
      <c r="P128" s="391"/>
      <c r="Q128" s="391"/>
      <c r="R128" s="391"/>
      <c r="S128" s="391"/>
      <c r="T128" s="391"/>
      <c r="U128" s="391"/>
      <c r="V128" s="391"/>
      <c r="W128" s="391"/>
      <c r="X128" s="391"/>
      <c r="Y128" s="391"/>
      <c r="Z128" s="391"/>
      <c r="AA128" s="391"/>
      <c r="AB128" s="391"/>
      <c r="AC128" s="391"/>
      <c r="AD128" s="451"/>
      <c r="AE128" s="391"/>
      <c r="AF128" s="391"/>
      <c r="AG128" s="391"/>
      <c r="AH128" s="391"/>
    </row>
    <row r="129" spans="1:34">
      <c r="A129" s="458" t="s">
        <v>2252</v>
      </c>
      <c r="B129" s="458">
        <v>10</v>
      </c>
      <c r="C129" s="458"/>
      <c r="D129" s="458"/>
      <c r="E129" s="458"/>
      <c r="F129" s="450"/>
      <c r="G129" s="450"/>
      <c r="H129" s="392">
        <v>10</v>
      </c>
      <c r="I129" s="391"/>
      <c r="J129" s="391"/>
      <c r="K129" s="391"/>
      <c r="L129" s="391"/>
      <c r="M129" s="391"/>
      <c r="N129" s="391"/>
      <c r="O129" s="391"/>
      <c r="P129" s="391"/>
      <c r="Q129" s="391"/>
      <c r="R129" s="391"/>
      <c r="S129" s="391"/>
      <c r="T129" s="391"/>
      <c r="U129" s="391"/>
      <c r="V129" s="391"/>
      <c r="W129" s="391"/>
      <c r="X129" s="391">
        <v>10</v>
      </c>
      <c r="Y129" s="391"/>
      <c r="Z129" s="391"/>
      <c r="AA129" s="391"/>
      <c r="AB129" s="391"/>
      <c r="AC129" s="391"/>
      <c r="AD129" s="451"/>
      <c r="AE129" s="391"/>
      <c r="AF129" s="391"/>
      <c r="AG129" s="391"/>
      <c r="AH129" s="391"/>
    </row>
    <row r="130" spans="1:34">
      <c r="A130" s="458" t="s">
        <v>2253</v>
      </c>
      <c r="B130" s="458">
        <v>33</v>
      </c>
      <c r="C130" s="458"/>
      <c r="D130" s="458"/>
      <c r="E130" s="458"/>
      <c r="F130" s="450"/>
      <c r="G130" s="450"/>
      <c r="H130" s="392">
        <v>33</v>
      </c>
      <c r="I130" s="391"/>
      <c r="J130" s="391"/>
      <c r="K130" s="391"/>
      <c r="L130" s="391">
        <v>33</v>
      </c>
      <c r="M130" s="391"/>
      <c r="N130" s="391"/>
      <c r="O130" s="391"/>
      <c r="P130" s="391"/>
      <c r="Q130" s="391"/>
      <c r="R130" s="391"/>
      <c r="S130" s="391"/>
      <c r="T130" s="391"/>
      <c r="U130" s="391"/>
      <c r="V130" s="391"/>
      <c r="W130" s="391"/>
      <c r="X130" s="391"/>
      <c r="Y130" s="391"/>
      <c r="Z130" s="391"/>
      <c r="AA130" s="391"/>
      <c r="AB130" s="391"/>
      <c r="AC130" s="391"/>
      <c r="AD130" s="451"/>
      <c r="AE130" s="391"/>
      <c r="AF130" s="391"/>
      <c r="AG130" s="391"/>
      <c r="AH130" s="391"/>
    </row>
    <row r="131" spans="1:34" s="464" customFormat="1">
      <c r="A131" s="459" t="s">
        <v>2254</v>
      </c>
      <c r="B131" s="459">
        <v>18</v>
      </c>
      <c r="C131" s="459"/>
      <c r="D131" s="459"/>
      <c r="E131" s="459"/>
      <c r="F131" s="460"/>
      <c r="G131" s="460"/>
      <c r="H131" s="461">
        <v>18</v>
      </c>
      <c r="I131" s="462"/>
      <c r="J131" s="462"/>
      <c r="K131" s="462"/>
      <c r="L131" s="462">
        <v>17</v>
      </c>
      <c r="M131" s="462">
        <v>1</v>
      </c>
      <c r="N131" s="462"/>
      <c r="O131" s="462"/>
      <c r="P131" s="462"/>
      <c r="Q131" s="462"/>
      <c r="R131" s="462"/>
      <c r="S131" s="462"/>
      <c r="T131" s="462"/>
      <c r="U131" s="462"/>
      <c r="V131" s="462"/>
      <c r="W131" s="462"/>
      <c r="X131" s="462"/>
      <c r="Y131" s="462"/>
      <c r="Z131" s="462"/>
      <c r="AA131" s="462"/>
      <c r="AB131" s="462"/>
      <c r="AC131" s="462"/>
      <c r="AD131" s="463"/>
      <c r="AE131" s="462"/>
      <c r="AF131" s="462"/>
      <c r="AG131" s="462"/>
      <c r="AH131" s="462"/>
    </row>
    <row r="132" spans="1:34">
      <c r="A132" s="458" t="s">
        <v>2255</v>
      </c>
      <c r="B132" s="458">
        <v>2</v>
      </c>
      <c r="C132" s="458"/>
      <c r="D132" s="458"/>
      <c r="E132" s="458"/>
      <c r="F132" s="450"/>
      <c r="G132" s="450"/>
      <c r="H132" s="392">
        <v>2</v>
      </c>
      <c r="I132" s="391"/>
      <c r="J132" s="391"/>
      <c r="K132" s="391"/>
      <c r="L132" s="391">
        <v>2</v>
      </c>
      <c r="M132" s="391"/>
      <c r="N132" s="391"/>
      <c r="O132" s="391"/>
      <c r="P132" s="391"/>
      <c r="Q132" s="391"/>
      <c r="R132" s="391"/>
      <c r="S132" s="391"/>
      <c r="T132" s="391"/>
      <c r="U132" s="391"/>
      <c r="V132" s="391"/>
      <c r="W132" s="391"/>
      <c r="X132" s="391"/>
      <c r="Y132" s="391"/>
      <c r="Z132" s="391"/>
      <c r="AA132" s="391"/>
      <c r="AB132" s="391"/>
      <c r="AC132" s="391"/>
      <c r="AD132" s="451"/>
      <c r="AE132" s="391"/>
      <c r="AF132" s="391"/>
      <c r="AG132" s="391"/>
      <c r="AH132" s="391"/>
    </row>
    <row r="133" spans="1:34">
      <c r="A133" s="458" t="s">
        <v>1543</v>
      </c>
      <c r="B133" s="458">
        <v>15</v>
      </c>
      <c r="C133" s="458"/>
      <c r="D133" s="458"/>
      <c r="E133" s="458"/>
      <c r="F133" s="450"/>
      <c r="G133" s="450"/>
      <c r="H133" s="392">
        <v>15</v>
      </c>
      <c r="I133" s="391"/>
      <c r="J133" s="391"/>
      <c r="K133" s="391"/>
      <c r="L133" s="391">
        <v>15</v>
      </c>
      <c r="M133" s="391"/>
      <c r="N133" s="391"/>
      <c r="O133" s="391"/>
      <c r="P133" s="391"/>
      <c r="Q133" s="391"/>
      <c r="R133" s="391"/>
      <c r="S133" s="391"/>
      <c r="T133" s="391"/>
      <c r="U133" s="391"/>
      <c r="V133" s="391"/>
      <c r="W133" s="391"/>
      <c r="X133" s="391"/>
      <c r="Y133" s="391"/>
      <c r="Z133" s="391"/>
      <c r="AA133" s="391"/>
      <c r="AB133" s="391"/>
      <c r="AC133" s="391"/>
      <c r="AD133" s="451"/>
      <c r="AE133" s="391"/>
      <c r="AF133" s="391"/>
      <c r="AG133" s="391"/>
      <c r="AH133" s="391"/>
    </row>
    <row r="134" spans="1:34">
      <c r="A134" s="458" t="s">
        <v>2251</v>
      </c>
      <c r="B134" s="458">
        <v>1</v>
      </c>
      <c r="C134" s="458"/>
      <c r="D134" s="458"/>
      <c r="E134" s="458"/>
      <c r="F134" s="450"/>
      <c r="G134" s="450"/>
      <c r="H134" s="392">
        <v>1</v>
      </c>
      <c r="I134" s="391"/>
      <c r="J134" s="391"/>
      <c r="K134" s="391"/>
      <c r="L134" s="391"/>
      <c r="M134" s="391">
        <v>1</v>
      </c>
      <c r="N134" s="391"/>
      <c r="O134" s="391"/>
      <c r="P134" s="391"/>
      <c r="Q134" s="391"/>
      <c r="R134" s="391"/>
      <c r="S134" s="391"/>
      <c r="T134" s="391"/>
      <c r="U134" s="391"/>
      <c r="V134" s="391"/>
      <c r="W134" s="391"/>
      <c r="X134" s="391"/>
      <c r="Y134" s="391"/>
      <c r="Z134" s="391"/>
      <c r="AA134" s="391"/>
      <c r="AB134" s="391"/>
      <c r="AC134" s="391"/>
      <c r="AD134" s="451"/>
      <c r="AE134" s="391"/>
      <c r="AF134" s="391"/>
      <c r="AG134" s="391"/>
      <c r="AH134" s="391"/>
    </row>
    <row r="135" spans="1:34" s="464" customFormat="1">
      <c r="A135" s="459" t="s">
        <v>2256</v>
      </c>
      <c r="B135" s="459">
        <v>18</v>
      </c>
      <c r="C135" s="459"/>
      <c r="D135" s="459"/>
      <c r="E135" s="459"/>
      <c r="F135" s="460"/>
      <c r="G135" s="460"/>
      <c r="H135" s="461">
        <v>18</v>
      </c>
      <c r="I135" s="462"/>
      <c r="J135" s="462"/>
      <c r="K135" s="462"/>
      <c r="L135" s="462">
        <v>13</v>
      </c>
      <c r="M135" s="462">
        <v>5</v>
      </c>
      <c r="N135" s="462"/>
      <c r="O135" s="462"/>
      <c r="P135" s="462"/>
      <c r="Q135" s="462"/>
      <c r="R135" s="462"/>
      <c r="S135" s="462"/>
      <c r="T135" s="462"/>
      <c r="U135" s="462"/>
      <c r="V135" s="462"/>
      <c r="W135" s="462"/>
      <c r="X135" s="462"/>
      <c r="Y135" s="462"/>
      <c r="Z135" s="462"/>
      <c r="AA135" s="462"/>
      <c r="AB135" s="462"/>
      <c r="AC135" s="462"/>
      <c r="AD135" s="463"/>
      <c r="AE135" s="462"/>
      <c r="AF135" s="462"/>
      <c r="AG135" s="462"/>
      <c r="AH135" s="462"/>
    </row>
    <row r="136" spans="1:34">
      <c r="A136" s="458" t="s">
        <v>2257</v>
      </c>
      <c r="B136" s="458">
        <v>3</v>
      </c>
      <c r="C136" s="458"/>
      <c r="D136" s="458"/>
      <c r="E136" s="458"/>
      <c r="F136" s="450"/>
      <c r="G136" s="450"/>
      <c r="H136" s="392">
        <v>3</v>
      </c>
      <c r="I136" s="391"/>
      <c r="J136" s="391"/>
      <c r="K136" s="391"/>
      <c r="L136" s="391">
        <v>3</v>
      </c>
      <c r="M136" s="391"/>
      <c r="N136" s="391"/>
      <c r="O136" s="391"/>
      <c r="P136" s="391"/>
      <c r="Q136" s="391"/>
      <c r="R136" s="391"/>
      <c r="S136" s="391"/>
      <c r="T136" s="391"/>
      <c r="U136" s="391"/>
      <c r="V136" s="391"/>
      <c r="W136" s="391"/>
      <c r="X136" s="391"/>
      <c r="Y136" s="391"/>
      <c r="Z136" s="391"/>
      <c r="AA136" s="391"/>
      <c r="AB136" s="391"/>
      <c r="AC136" s="391"/>
      <c r="AD136" s="451"/>
      <c r="AE136" s="391"/>
      <c r="AF136" s="391"/>
      <c r="AG136" s="391"/>
      <c r="AH136" s="391"/>
    </row>
    <row r="137" spans="1:34">
      <c r="A137" s="458" t="s">
        <v>1627</v>
      </c>
      <c r="B137" s="458">
        <v>5</v>
      </c>
      <c r="C137" s="458"/>
      <c r="D137" s="458"/>
      <c r="E137" s="458"/>
      <c r="F137" s="450"/>
      <c r="G137" s="450"/>
      <c r="H137" s="392">
        <v>5</v>
      </c>
      <c r="I137" s="391"/>
      <c r="J137" s="391"/>
      <c r="K137" s="391"/>
      <c r="L137" s="391"/>
      <c r="M137" s="391">
        <v>5</v>
      </c>
      <c r="N137" s="391"/>
      <c r="O137" s="391"/>
      <c r="P137" s="391"/>
      <c r="Q137" s="391"/>
      <c r="R137" s="391"/>
      <c r="S137" s="391"/>
      <c r="T137" s="391"/>
      <c r="U137" s="391"/>
      <c r="V137" s="391"/>
      <c r="W137" s="391"/>
      <c r="X137" s="391"/>
      <c r="Y137" s="391"/>
      <c r="Z137" s="391"/>
      <c r="AA137" s="391"/>
      <c r="AB137" s="391"/>
      <c r="AC137" s="391"/>
      <c r="AD137" s="451"/>
      <c r="AE137" s="391"/>
      <c r="AF137" s="391"/>
      <c r="AG137" s="391"/>
      <c r="AH137" s="391"/>
    </row>
    <row r="138" spans="1:34">
      <c r="A138" s="458" t="s">
        <v>1543</v>
      </c>
      <c r="B138" s="458">
        <v>10</v>
      </c>
      <c r="C138" s="458"/>
      <c r="D138" s="458"/>
      <c r="E138" s="458"/>
      <c r="F138" s="450"/>
      <c r="G138" s="450"/>
      <c r="H138" s="392">
        <v>10</v>
      </c>
      <c r="I138" s="391"/>
      <c r="J138" s="391"/>
      <c r="K138" s="391"/>
      <c r="L138" s="391">
        <v>10</v>
      </c>
      <c r="M138" s="391"/>
      <c r="N138" s="391"/>
      <c r="O138" s="391"/>
      <c r="P138" s="391"/>
      <c r="Q138" s="391"/>
      <c r="R138" s="391"/>
      <c r="S138" s="391"/>
      <c r="T138" s="391"/>
      <c r="U138" s="391"/>
      <c r="V138" s="391"/>
      <c r="W138" s="391"/>
      <c r="X138" s="391"/>
      <c r="Y138" s="391"/>
      <c r="Z138" s="391"/>
      <c r="AA138" s="391"/>
      <c r="AB138" s="391"/>
      <c r="AC138" s="391"/>
      <c r="AD138" s="451"/>
      <c r="AE138" s="391"/>
      <c r="AF138" s="391"/>
      <c r="AG138" s="391"/>
      <c r="AH138" s="391"/>
    </row>
    <row r="139" spans="1:34" s="464" customFormat="1">
      <c r="A139" s="459" t="s">
        <v>2258</v>
      </c>
      <c r="B139" s="459">
        <v>4</v>
      </c>
      <c r="C139" s="459"/>
      <c r="D139" s="459"/>
      <c r="E139" s="459"/>
      <c r="F139" s="460"/>
      <c r="G139" s="460"/>
      <c r="H139" s="461">
        <v>4</v>
      </c>
      <c r="I139" s="462"/>
      <c r="J139" s="462"/>
      <c r="K139" s="462"/>
      <c r="L139" s="462"/>
      <c r="M139" s="462"/>
      <c r="N139" s="462">
        <v>4</v>
      </c>
      <c r="O139" s="462"/>
      <c r="P139" s="462"/>
      <c r="Q139" s="462"/>
      <c r="R139" s="462"/>
      <c r="S139" s="462"/>
      <c r="T139" s="462"/>
      <c r="U139" s="462"/>
      <c r="V139" s="462"/>
      <c r="W139" s="462"/>
      <c r="X139" s="462"/>
      <c r="Y139" s="462"/>
      <c r="Z139" s="462"/>
      <c r="AA139" s="462"/>
      <c r="AB139" s="462"/>
      <c r="AC139" s="462"/>
      <c r="AD139" s="463"/>
      <c r="AE139" s="462"/>
      <c r="AF139" s="462"/>
      <c r="AG139" s="462"/>
      <c r="AH139" s="462"/>
    </row>
    <row r="140" spans="1:34">
      <c r="A140" s="458" t="s">
        <v>1547</v>
      </c>
      <c r="B140" s="458">
        <v>4</v>
      </c>
      <c r="C140" s="458"/>
      <c r="D140" s="458"/>
      <c r="E140" s="458"/>
      <c r="F140" s="450"/>
      <c r="G140" s="450"/>
      <c r="H140" s="392">
        <v>4</v>
      </c>
      <c r="I140" s="391"/>
      <c r="J140" s="391"/>
      <c r="K140" s="391"/>
      <c r="L140" s="391"/>
      <c r="M140" s="391"/>
      <c r="N140" s="391">
        <v>4</v>
      </c>
      <c r="O140" s="391"/>
      <c r="P140" s="391"/>
      <c r="Q140" s="391"/>
      <c r="R140" s="391"/>
      <c r="S140" s="391"/>
      <c r="T140" s="391"/>
      <c r="U140" s="391"/>
      <c r="V140" s="391"/>
      <c r="W140" s="391"/>
      <c r="X140" s="391"/>
      <c r="Y140" s="391"/>
      <c r="Z140" s="391"/>
      <c r="AA140" s="391"/>
      <c r="AB140" s="391"/>
      <c r="AC140" s="391"/>
      <c r="AD140" s="451"/>
      <c r="AE140" s="391"/>
      <c r="AF140" s="391"/>
      <c r="AG140" s="391"/>
      <c r="AH140" s="391"/>
    </row>
    <row r="141" spans="1:34" s="464" customFormat="1">
      <c r="A141" s="459" t="s">
        <v>2259</v>
      </c>
      <c r="B141" s="459">
        <v>10</v>
      </c>
      <c r="C141" s="459"/>
      <c r="D141" s="459"/>
      <c r="E141" s="459"/>
      <c r="F141" s="460"/>
      <c r="G141" s="460"/>
      <c r="H141" s="461">
        <v>10</v>
      </c>
      <c r="I141" s="462"/>
      <c r="J141" s="462"/>
      <c r="K141" s="462"/>
      <c r="L141" s="462">
        <v>5</v>
      </c>
      <c r="M141" s="462"/>
      <c r="N141" s="462">
        <v>5</v>
      </c>
      <c r="O141" s="462"/>
      <c r="P141" s="462"/>
      <c r="Q141" s="462"/>
      <c r="R141" s="462"/>
      <c r="S141" s="462"/>
      <c r="T141" s="462"/>
      <c r="U141" s="462"/>
      <c r="V141" s="462"/>
      <c r="W141" s="462"/>
      <c r="X141" s="462"/>
      <c r="Y141" s="462"/>
      <c r="Z141" s="462"/>
      <c r="AA141" s="462"/>
      <c r="AB141" s="462"/>
      <c r="AC141" s="462"/>
      <c r="AD141" s="463"/>
      <c r="AE141" s="462"/>
      <c r="AF141" s="462"/>
      <c r="AG141" s="462"/>
      <c r="AH141" s="462"/>
    </row>
    <row r="142" spans="1:34">
      <c r="A142" s="458" t="s">
        <v>1547</v>
      </c>
      <c r="B142" s="458">
        <v>5</v>
      </c>
      <c r="C142" s="458"/>
      <c r="D142" s="458"/>
      <c r="E142" s="458"/>
      <c r="F142" s="450"/>
      <c r="G142" s="450"/>
      <c r="H142" s="392">
        <v>5</v>
      </c>
      <c r="I142" s="391"/>
      <c r="J142" s="391"/>
      <c r="K142" s="391"/>
      <c r="L142" s="391"/>
      <c r="M142" s="391"/>
      <c r="N142" s="391">
        <v>5</v>
      </c>
      <c r="O142" s="391"/>
      <c r="P142" s="391"/>
      <c r="Q142" s="391"/>
      <c r="R142" s="391"/>
      <c r="S142" s="391"/>
      <c r="T142" s="391"/>
      <c r="U142" s="391"/>
      <c r="V142" s="391"/>
      <c r="W142" s="391"/>
      <c r="X142" s="391"/>
      <c r="Y142" s="391"/>
      <c r="Z142" s="391"/>
      <c r="AA142" s="391"/>
      <c r="AB142" s="391"/>
      <c r="AC142" s="391"/>
      <c r="AD142" s="451"/>
      <c r="AE142" s="391"/>
      <c r="AF142" s="391"/>
      <c r="AG142" s="391"/>
      <c r="AH142" s="391"/>
    </row>
    <row r="143" spans="1:34">
      <c r="A143" s="458" t="s">
        <v>1543</v>
      </c>
      <c r="B143" s="458">
        <v>5</v>
      </c>
      <c r="C143" s="458"/>
      <c r="D143" s="458"/>
      <c r="E143" s="458"/>
      <c r="F143" s="450"/>
      <c r="G143" s="450"/>
      <c r="H143" s="392">
        <v>5</v>
      </c>
      <c r="I143" s="391"/>
      <c r="J143" s="391"/>
      <c r="K143" s="391"/>
      <c r="L143" s="391">
        <v>5</v>
      </c>
      <c r="M143" s="391"/>
      <c r="N143" s="391"/>
      <c r="O143" s="391"/>
      <c r="P143" s="391"/>
      <c r="Q143" s="391"/>
      <c r="R143" s="391"/>
      <c r="S143" s="391"/>
      <c r="T143" s="391"/>
      <c r="U143" s="391"/>
      <c r="V143" s="391"/>
      <c r="W143" s="391"/>
      <c r="X143" s="391"/>
      <c r="Y143" s="391"/>
      <c r="Z143" s="391"/>
      <c r="AA143" s="391"/>
      <c r="AB143" s="391"/>
      <c r="AC143" s="391"/>
      <c r="AD143" s="451"/>
      <c r="AE143" s="391"/>
      <c r="AF143" s="391"/>
      <c r="AG143" s="391"/>
      <c r="AH143" s="391"/>
    </row>
    <row r="144" spans="1:34" s="464" customFormat="1">
      <c r="A144" s="459" t="s">
        <v>2260</v>
      </c>
      <c r="B144" s="459">
        <v>22</v>
      </c>
      <c r="C144" s="459"/>
      <c r="D144" s="459"/>
      <c r="E144" s="459"/>
      <c r="F144" s="460"/>
      <c r="G144" s="460"/>
      <c r="H144" s="461">
        <v>22</v>
      </c>
      <c r="I144" s="462"/>
      <c r="J144" s="462"/>
      <c r="K144" s="462">
        <v>22</v>
      </c>
      <c r="L144" s="462"/>
      <c r="M144" s="462"/>
      <c r="N144" s="462"/>
      <c r="O144" s="462"/>
      <c r="P144" s="462"/>
      <c r="Q144" s="462"/>
      <c r="R144" s="462"/>
      <c r="S144" s="462"/>
      <c r="T144" s="462"/>
      <c r="U144" s="462"/>
      <c r="V144" s="462"/>
      <c r="W144" s="462"/>
      <c r="X144" s="462"/>
      <c r="Y144" s="462"/>
      <c r="Z144" s="462"/>
      <c r="AA144" s="462"/>
      <c r="AB144" s="462"/>
      <c r="AC144" s="462"/>
      <c r="AD144" s="463"/>
      <c r="AE144" s="462"/>
      <c r="AF144" s="462"/>
      <c r="AG144" s="462"/>
      <c r="AH144" s="462"/>
    </row>
    <row r="145" spans="1:34">
      <c r="A145" s="458" t="s">
        <v>1621</v>
      </c>
      <c r="B145" s="458">
        <v>22</v>
      </c>
      <c r="C145" s="458"/>
      <c r="D145" s="458"/>
      <c r="E145" s="458"/>
      <c r="F145" s="450"/>
      <c r="G145" s="450"/>
      <c r="H145" s="392">
        <v>22</v>
      </c>
      <c r="I145" s="391"/>
      <c r="J145" s="391"/>
      <c r="K145" s="391">
        <v>22</v>
      </c>
      <c r="L145" s="391"/>
      <c r="M145" s="391"/>
      <c r="N145" s="391"/>
      <c r="O145" s="391"/>
      <c r="P145" s="391"/>
      <c r="Q145" s="391"/>
      <c r="R145" s="391"/>
      <c r="S145" s="391"/>
      <c r="T145" s="391"/>
      <c r="U145" s="391"/>
      <c r="V145" s="391"/>
      <c r="W145" s="391"/>
      <c r="X145" s="391"/>
      <c r="Y145" s="391"/>
      <c r="Z145" s="391"/>
      <c r="AA145" s="391"/>
      <c r="AB145" s="391"/>
      <c r="AC145" s="391"/>
      <c r="AD145" s="451"/>
      <c r="AE145" s="391"/>
      <c r="AF145" s="391"/>
      <c r="AG145" s="391"/>
      <c r="AH145" s="391"/>
    </row>
    <row r="146" spans="1:34" s="464" customFormat="1">
      <c r="A146" s="459" t="s">
        <v>2261</v>
      </c>
      <c r="B146" s="459">
        <v>44</v>
      </c>
      <c r="C146" s="459"/>
      <c r="D146" s="459"/>
      <c r="E146" s="459"/>
      <c r="F146" s="460"/>
      <c r="G146" s="460"/>
      <c r="H146" s="461">
        <v>44</v>
      </c>
      <c r="I146" s="462"/>
      <c r="J146" s="462"/>
      <c r="K146" s="462"/>
      <c r="L146" s="462"/>
      <c r="M146" s="462"/>
      <c r="N146" s="462">
        <v>44</v>
      </c>
      <c r="O146" s="462"/>
      <c r="P146" s="462"/>
      <c r="Q146" s="462"/>
      <c r="R146" s="462"/>
      <c r="S146" s="462"/>
      <c r="T146" s="462"/>
      <c r="U146" s="462"/>
      <c r="V146" s="462"/>
      <c r="W146" s="462"/>
      <c r="X146" s="462"/>
      <c r="Y146" s="462"/>
      <c r="Z146" s="462"/>
      <c r="AA146" s="462"/>
      <c r="AB146" s="462"/>
      <c r="AC146" s="462"/>
      <c r="AD146" s="463"/>
      <c r="AE146" s="462"/>
      <c r="AF146" s="462"/>
      <c r="AG146" s="462"/>
      <c r="AH146" s="462"/>
    </row>
    <row r="147" spans="1:34">
      <c r="A147" s="458" t="s">
        <v>1624</v>
      </c>
      <c r="B147" s="458">
        <v>42</v>
      </c>
      <c r="C147" s="458"/>
      <c r="D147" s="458"/>
      <c r="E147" s="458"/>
      <c r="F147" s="450"/>
      <c r="G147" s="450"/>
      <c r="H147" s="392">
        <v>42</v>
      </c>
      <c r="I147" s="391"/>
      <c r="J147" s="391"/>
      <c r="K147" s="391"/>
      <c r="L147" s="391"/>
      <c r="M147" s="391"/>
      <c r="N147" s="391">
        <v>42</v>
      </c>
      <c r="O147" s="391"/>
      <c r="P147" s="391"/>
      <c r="Q147" s="391"/>
      <c r="R147" s="391"/>
      <c r="S147" s="391"/>
      <c r="T147" s="391"/>
      <c r="U147" s="391"/>
      <c r="V147" s="391"/>
      <c r="W147" s="391"/>
      <c r="X147" s="391"/>
      <c r="Y147" s="391"/>
      <c r="Z147" s="391"/>
      <c r="AA147" s="391"/>
      <c r="AB147" s="391"/>
      <c r="AC147" s="391"/>
      <c r="AD147" s="451"/>
      <c r="AE147" s="391"/>
      <c r="AF147" s="391"/>
      <c r="AG147" s="391"/>
      <c r="AH147" s="391"/>
    </row>
    <row r="148" spans="1:34">
      <c r="A148" s="458" t="s">
        <v>2262</v>
      </c>
      <c r="B148" s="458">
        <v>2</v>
      </c>
      <c r="C148" s="458"/>
      <c r="D148" s="458"/>
      <c r="E148" s="458"/>
      <c r="F148" s="450"/>
      <c r="G148" s="450"/>
      <c r="H148" s="392">
        <v>2</v>
      </c>
      <c r="I148" s="391"/>
      <c r="J148" s="391"/>
      <c r="K148" s="391"/>
      <c r="L148" s="391"/>
      <c r="M148" s="391"/>
      <c r="N148" s="391">
        <v>2</v>
      </c>
      <c r="O148" s="391"/>
      <c r="P148" s="391"/>
      <c r="Q148" s="391"/>
      <c r="R148" s="391"/>
      <c r="S148" s="391"/>
      <c r="T148" s="391"/>
      <c r="U148" s="391"/>
      <c r="V148" s="391"/>
      <c r="W148" s="391"/>
      <c r="X148" s="391"/>
      <c r="Y148" s="391"/>
      <c r="Z148" s="391"/>
      <c r="AA148" s="391"/>
      <c r="AB148" s="391"/>
      <c r="AC148" s="391"/>
      <c r="AD148" s="451"/>
      <c r="AE148" s="391"/>
      <c r="AF148" s="391"/>
      <c r="AG148" s="391"/>
      <c r="AH148" s="391"/>
    </row>
    <row r="149" spans="1:34" s="464" customFormat="1">
      <c r="A149" s="459" t="s">
        <v>2263</v>
      </c>
      <c r="B149" s="459">
        <v>25</v>
      </c>
      <c r="C149" s="459"/>
      <c r="D149" s="459"/>
      <c r="E149" s="459"/>
      <c r="F149" s="460"/>
      <c r="G149" s="460"/>
      <c r="H149" s="461">
        <v>25</v>
      </c>
      <c r="I149" s="462"/>
      <c r="J149" s="462"/>
      <c r="K149" s="462"/>
      <c r="L149" s="462"/>
      <c r="M149" s="462"/>
      <c r="N149" s="462"/>
      <c r="O149" s="462"/>
      <c r="P149" s="462"/>
      <c r="Q149" s="462"/>
      <c r="R149" s="462"/>
      <c r="S149" s="462"/>
      <c r="T149" s="462"/>
      <c r="U149" s="462"/>
      <c r="V149" s="462"/>
      <c r="W149" s="462"/>
      <c r="X149" s="462"/>
      <c r="Y149" s="462"/>
      <c r="Z149" s="462"/>
      <c r="AA149" s="462"/>
      <c r="AB149" s="462"/>
      <c r="AC149" s="462"/>
      <c r="AD149" s="463">
        <v>10</v>
      </c>
      <c r="AE149" s="462">
        <v>15</v>
      </c>
      <c r="AF149" s="462"/>
      <c r="AG149" s="462"/>
      <c r="AH149" s="462"/>
    </row>
    <row r="150" spans="1:34">
      <c r="A150" s="458" t="s">
        <v>2264</v>
      </c>
      <c r="B150" s="458">
        <v>15</v>
      </c>
      <c r="C150" s="458"/>
      <c r="D150" s="458"/>
      <c r="E150" s="458"/>
      <c r="F150" s="450"/>
      <c r="G150" s="450"/>
      <c r="H150" s="392"/>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451"/>
      <c r="AE150" s="391">
        <v>15</v>
      </c>
      <c r="AF150" s="391"/>
      <c r="AG150" s="391"/>
      <c r="AH150" s="391"/>
    </row>
    <row r="151" spans="1:34">
      <c r="A151" s="458" t="s">
        <v>2265</v>
      </c>
      <c r="B151" s="458">
        <v>10</v>
      </c>
      <c r="C151" s="458"/>
      <c r="D151" s="458"/>
      <c r="E151" s="458"/>
      <c r="F151" s="450"/>
      <c r="G151" s="450"/>
      <c r="H151" s="392"/>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451">
        <v>10</v>
      </c>
      <c r="AE151" s="391"/>
      <c r="AF151" s="391"/>
      <c r="AG151" s="391"/>
      <c r="AH151" s="391"/>
    </row>
    <row r="152" spans="1:34" s="3" customFormat="1">
      <c r="A152" s="399" t="s">
        <v>1635</v>
      </c>
      <c r="B152" s="399">
        <v>30</v>
      </c>
      <c r="C152" s="399"/>
      <c r="D152" s="399"/>
      <c r="E152" s="399"/>
      <c r="F152" s="401"/>
      <c r="G152" s="401"/>
      <c r="H152" s="392">
        <v>30</v>
      </c>
      <c r="I152" s="431"/>
      <c r="J152" s="431"/>
      <c r="K152" s="431">
        <v>10</v>
      </c>
      <c r="L152" s="431">
        <v>3</v>
      </c>
      <c r="M152" s="431"/>
      <c r="N152" s="431">
        <v>8</v>
      </c>
      <c r="O152" s="431"/>
      <c r="P152" s="431"/>
      <c r="Q152" s="431"/>
      <c r="R152" s="431"/>
      <c r="S152" s="431"/>
      <c r="T152" s="431">
        <v>9</v>
      </c>
      <c r="U152" s="431"/>
      <c r="V152" s="431"/>
      <c r="W152" s="431"/>
      <c r="X152" s="431"/>
      <c r="Y152" s="431"/>
      <c r="Z152" s="431"/>
      <c r="AA152" s="431"/>
      <c r="AB152" s="431"/>
      <c r="AC152" s="431"/>
      <c r="AD152" s="432"/>
      <c r="AE152" s="431"/>
      <c r="AF152" s="431"/>
      <c r="AG152" s="431"/>
      <c r="AH152" s="431"/>
    </row>
    <row r="153" spans="1:34">
      <c r="A153" s="458" t="s">
        <v>2266</v>
      </c>
      <c r="B153" s="458">
        <v>10</v>
      </c>
      <c r="C153" s="458"/>
      <c r="D153" s="458"/>
      <c r="E153" s="458"/>
      <c r="F153" s="450"/>
      <c r="G153" s="450"/>
      <c r="H153" s="392">
        <v>10</v>
      </c>
      <c r="I153" s="391"/>
      <c r="J153" s="391"/>
      <c r="K153" s="391">
        <v>10</v>
      </c>
      <c r="L153" s="391"/>
      <c r="M153" s="391"/>
      <c r="N153" s="391"/>
      <c r="O153" s="391"/>
      <c r="P153" s="391"/>
      <c r="Q153" s="391"/>
      <c r="R153" s="391"/>
      <c r="S153" s="391"/>
      <c r="T153" s="391"/>
      <c r="U153" s="391"/>
      <c r="V153" s="391"/>
      <c r="W153" s="391"/>
      <c r="X153" s="391"/>
      <c r="Y153" s="391"/>
      <c r="Z153" s="391"/>
      <c r="AA153" s="391"/>
      <c r="AB153" s="391"/>
      <c r="AC153" s="391"/>
      <c r="AD153" s="451"/>
      <c r="AE153" s="391"/>
      <c r="AF153" s="391"/>
      <c r="AG153" s="391"/>
      <c r="AH153" s="391"/>
    </row>
    <row r="154" spans="1:34">
      <c r="A154" s="458" t="s">
        <v>2267</v>
      </c>
      <c r="B154" s="458">
        <v>8</v>
      </c>
      <c r="C154" s="458"/>
      <c r="D154" s="458"/>
      <c r="E154" s="458"/>
      <c r="F154" s="450"/>
      <c r="G154" s="450"/>
      <c r="H154" s="392">
        <v>8</v>
      </c>
      <c r="I154" s="391"/>
      <c r="J154" s="391"/>
      <c r="K154" s="391"/>
      <c r="L154" s="391"/>
      <c r="M154" s="391"/>
      <c r="N154" s="391">
        <v>8</v>
      </c>
      <c r="O154" s="391"/>
      <c r="P154" s="391"/>
      <c r="Q154" s="391"/>
      <c r="R154" s="391"/>
      <c r="S154" s="391"/>
      <c r="T154" s="391"/>
      <c r="U154" s="391"/>
      <c r="V154" s="391"/>
      <c r="W154" s="391"/>
      <c r="X154" s="391"/>
      <c r="Y154" s="391"/>
      <c r="Z154" s="391"/>
      <c r="AA154" s="391"/>
      <c r="AB154" s="391"/>
      <c r="AC154" s="391"/>
      <c r="AD154" s="451"/>
      <c r="AE154" s="391"/>
      <c r="AF154" s="391"/>
      <c r="AG154" s="391"/>
      <c r="AH154" s="391"/>
    </row>
    <row r="155" spans="1:34">
      <c r="A155" s="458" t="s">
        <v>2268</v>
      </c>
      <c r="B155" s="458">
        <v>3</v>
      </c>
      <c r="C155" s="458"/>
      <c r="D155" s="458"/>
      <c r="E155" s="458"/>
      <c r="F155" s="450"/>
      <c r="G155" s="450"/>
      <c r="H155" s="392">
        <v>3</v>
      </c>
      <c r="I155" s="391"/>
      <c r="J155" s="391"/>
      <c r="K155" s="391"/>
      <c r="L155" s="391">
        <v>3</v>
      </c>
      <c r="M155" s="391"/>
      <c r="N155" s="391"/>
      <c r="O155" s="391"/>
      <c r="P155" s="391"/>
      <c r="Q155" s="391"/>
      <c r="R155" s="391"/>
      <c r="S155" s="391"/>
      <c r="T155" s="391"/>
      <c r="U155" s="391"/>
      <c r="V155" s="391"/>
      <c r="W155" s="391"/>
      <c r="X155" s="391"/>
      <c r="Y155" s="391"/>
      <c r="Z155" s="391"/>
      <c r="AA155" s="391"/>
      <c r="AB155" s="391"/>
      <c r="AC155" s="391"/>
      <c r="AD155" s="451"/>
      <c r="AE155" s="391"/>
      <c r="AF155" s="391"/>
      <c r="AG155" s="391"/>
      <c r="AH155" s="391"/>
    </row>
    <row r="156" spans="1:34">
      <c r="A156" s="458" t="s">
        <v>2269</v>
      </c>
      <c r="B156" s="458">
        <v>9</v>
      </c>
      <c r="C156" s="458"/>
      <c r="D156" s="458"/>
      <c r="E156" s="458"/>
      <c r="F156" s="450"/>
      <c r="G156" s="450"/>
      <c r="H156" s="392">
        <v>9</v>
      </c>
      <c r="I156" s="391"/>
      <c r="J156" s="391"/>
      <c r="K156" s="391"/>
      <c r="L156" s="391"/>
      <c r="M156" s="391"/>
      <c r="N156" s="391"/>
      <c r="O156" s="391"/>
      <c r="P156" s="391"/>
      <c r="Q156" s="391"/>
      <c r="R156" s="391"/>
      <c r="S156" s="391"/>
      <c r="T156" s="391">
        <v>9</v>
      </c>
      <c r="U156" s="391"/>
      <c r="V156" s="391"/>
      <c r="W156" s="391"/>
      <c r="X156" s="391"/>
      <c r="Y156" s="391"/>
      <c r="Z156" s="391"/>
      <c r="AA156" s="391"/>
      <c r="AB156" s="391"/>
      <c r="AC156" s="391"/>
      <c r="AD156" s="451"/>
      <c r="AE156" s="391"/>
      <c r="AF156" s="391"/>
      <c r="AG156" s="391"/>
      <c r="AH156" s="391"/>
    </row>
    <row r="157" spans="1:34" s="3" customFormat="1">
      <c r="A157" s="399" t="s">
        <v>2270</v>
      </c>
      <c r="B157" s="399">
        <v>15</v>
      </c>
      <c r="C157" s="399">
        <v>94</v>
      </c>
      <c r="D157" s="399">
        <v>7</v>
      </c>
      <c r="E157" s="399"/>
      <c r="F157" s="401"/>
      <c r="G157" s="401"/>
      <c r="H157" s="392">
        <v>116</v>
      </c>
      <c r="I157" s="431">
        <v>15</v>
      </c>
      <c r="J157" s="431"/>
      <c r="K157" s="431">
        <v>12</v>
      </c>
      <c r="L157" s="431">
        <v>72</v>
      </c>
      <c r="M157" s="431">
        <v>10</v>
      </c>
      <c r="N157" s="431">
        <v>2</v>
      </c>
      <c r="O157" s="431"/>
      <c r="P157" s="431"/>
      <c r="Q157" s="431"/>
      <c r="R157" s="431"/>
      <c r="S157" s="431"/>
      <c r="T157" s="431">
        <v>5</v>
      </c>
      <c r="U157" s="431"/>
      <c r="V157" s="431"/>
      <c r="W157" s="431"/>
      <c r="X157" s="431"/>
      <c r="Y157" s="431"/>
      <c r="Z157" s="431"/>
      <c r="AA157" s="431"/>
      <c r="AB157" s="431"/>
      <c r="AC157" s="431"/>
      <c r="AD157" s="432"/>
      <c r="AE157" s="431"/>
      <c r="AF157" s="431"/>
      <c r="AG157" s="431"/>
      <c r="AH157" s="431"/>
    </row>
    <row r="158" spans="1:34">
      <c r="A158" s="458" t="s">
        <v>2271</v>
      </c>
      <c r="B158" s="458">
        <v>15</v>
      </c>
      <c r="C158" s="458">
        <v>25</v>
      </c>
      <c r="D158" s="458"/>
      <c r="E158" s="458"/>
      <c r="F158" s="450"/>
      <c r="G158" s="450"/>
      <c r="H158" s="392">
        <v>40</v>
      </c>
      <c r="I158" s="391"/>
      <c r="J158" s="391"/>
      <c r="K158" s="391"/>
      <c r="L158" s="391">
        <v>40</v>
      </c>
      <c r="M158" s="391"/>
      <c r="N158" s="391"/>
      <c r="O158" s="391"/>
      <c r="P158" s="391"/>
      <c r="Q158" s="391"/>
      <c r="R158" s="391"/>
      <c r="S158" s="391"/>
      <c r="T158" s="391"/>
      <c r="U158" s="391"/>
      <c r="V158" s="391"/>
      <c r="W158" s="391"/>
      <c r="X158" s="391"/>
      <c r="Y158" s="391"/>
      <c r="Z158" s="391"/>
      <c r="AA158" s="391"/>
      <c r="AB158" s="391"/>
      <c r="AC158" s="391"/>
      <c r="AD158" s="451"/>
      <c r="AE158" s="391"/>
      <c r="AF158" s="391"/>
      <c r="AG158" s="391"/>
      <c r="AH158" s="391"/>
    </row>
    <row r="159" spans="1:34">
      <c r="A159" s="458" t="s">
        <v>2272</v>
      </c>
      <c r="B159" s="458"/>
      <c r="C159" s="458">
        <v>25</v>
      </c>
      <c r="D159" s="458"/>
      <c r="E159" s="458"/>
      <c r="F159" s="450"/>
      <c r="G159" s="450"/>
      <c r="H159" s="392">
        <v>25</v>
      </c>
      <c r="I159" s="391"/>
      <c r="J159" s="391"/>
      <c r="K159" s="391"/>
      <c r="L159" s="391">
        <v>25</v>
      </c>
      <c r="M159" s="391"/>
      <c r="N159" s="391"/>
      <c r="O159" s="391"/>
      <c r="P159" s="391"/>
      <c r="Q159" s="391"/>
      <c r="R159" s="391"/>
      <c r="S159" s="391"/>
      <c r="T159" s="391"/>
      <c r="U159" s="391"/>
      <c r="V159" s="391"/>
      <c r="W159" s="391"/>
      <c r="X159" s="391"/>
      <c r="Y159" s="391"/>
      <c r="Z159" s="391"/>
      <c r="AA159" s="391"/>
      <c r="AB159" s="391"/>
      <c r="AC159" s="391"/>
      <c r="AD159" s="451"/>
      <c r="AE159" s="391"/>
      <c r="AF159" s="391"/>
      <c r="AG159" s="391"/>
      <c r="AH159" s="391"/>
    </row>
    <row r="160" spans="1:34">
      <c r="A160" s="458" t="s">
        <v>1504</v>
      </c>
      <c r="B160" s="458"/>
      <c r="C160" s="458">
        <v>12</v>
      </c>
      <c r="D160" s="458"/>
      <c r="E160" s="458"/>
      <c r="F160" s="450"/>
      <c r="G160" s="450"/>
      <c r="H160" s="392">
        <v>12</v>
      </c>
      <c r="I160" s="391"/>
      <c r="J160" s="391"/>
      <c r="K160" s="391">
        <v>12</v>
      </c>
      <c r="L160" s="391"/>
      <c r="M160" s="391"/>
      <c r="N160" s="391"/>
      <c r="O160" s="391"/>
      <c r="P160" s="391"/>
      <c r="Q160" s="391"/>
      <c r="R160" s="391"/>
      <c r="S160" s="391"/>
      <c r="T160" s="391"/>
      <c r="U160" s="391"/>
      <c r="V160" s="391"/>
      <c r="W160" s="391"/>
      <c r="X160" s="391"/>
      <c r="Y160" s="391"/>
      <c r="Z160" s="391"/>
      <c r="AA160" s="391"/>
      <c r="AB160" s="391"/>
      <c r="AC160" s="391"/>
      <c r="AD160" s="451"/>
      <c r="AE160" s="391"/>
      <c r="AF160" s="391"/>
      <c r="AG160" s="391"/>
      <c r="AH160" s="391"/>
    </row>
    <row r="161" spans="1:34">
      <c r="A161" s="458" t="s">
        <v>2273</v>
      </c>
      <c r="B161" s="458"/>
      <c r="C161" s="458">
        <v>15</v>
      </c>
      <c r="D161" s="458"/>
      <c r="E161" s="458"/>
      <c r="F161" s="450"/>
      <c r="G161" s="450"/>
      <c r="H161" s="392">
        <v>15</v>
      </c>
      <c r="I161" s="391">
        <v>15</v>
      </c>
      <c r="J161" s="391"/>
      <c r="K161" s="391"/>
      <c r="L161" s="391"/>
      <c r="M161" s="391"/>
      <c r="N161" s="391"/>
      <c r="O161" s="391"/>
      <c r="P161" s="391"/>
      <c r="Q161" s="391"/>
      <c r="R161" s="391"/>
      <c r="S161" s="391"/>
      <c r="T161" s="391"/>
      <c r="U161" s="391"/>
      <c r="V161" s="391"/>
      <c r="W161" s="391"/>
      <c r="X161" s="391"/>
      <c r="Y161" s="391"/>
      <c r="Z161" s="391"/>
      <c r="AA161" s="391"/>
      <c r="AB161" s="391"/>
      <c r="AC161" s="391"/>
      <c r="AD161" s="451"/>
      <c r="AE161" s="391"/>
      <c r="AF161" s="391"/>
      <c r="AG161" s="391"/>
      <c r="AH161" s="391"/>
    </row>
    <row r="162" spans="1:34">
      <c r="A162" s="458" t="s">
        <v>1510</v>
      </c>
      <c r="B162" s="458"/>
      <c r="C162" s="458">
        <v>2</v>
      </c>
      <c r="D162" s="458"/>
      <c r="E162" s="458"/>
      <c r="F162" s="450"/>
      <c r="G162" s="450"/>
      <c r="H162" s="392">
        <v>2</v>
      </c>
      <c r="I162" s="391"/>
      <c r="J162" s="391"/>
      <c r="K162" s="391"/>
      <c r="L162" s="391"/>
      <c r="M162" s="391"/>
      <c r="N162" s="391">
        <v>2</v>
      </c>
      <c r="O162" s="391"/>
      <c r="P162" s="391"/>
      <c r="Q162" s="391"/>
      <c r="R162" s="391"/>
      <c r="S162" s="391"/>
      <c r="T162" s="391"/>
      <c r="U162" s="391"/>
      <c r="V162" s="391"/>
      <c r="W162" s="391"/>
      <c r="X162" s="391"/>
      <c r="Y162" s="391"/>
      <c r="Z162" s="391"/>
      <c r="AA162" s="391"/>
      <c r="AB162" s="391"/>
      <c r="AC162" s="391"/>
      <c r="AD162" s="451"/>
      <c r="AE162" s="391"/>
      <c r="AF162" s="391"/>
      <c r="AG162" s="391"/>
      <c r="AH162" s="391"/>
    </row>
    <row r="163" spans="1:34">
      <c r="A163" s="458" t="s">
        <v>1524</v>
      </c>
      <c r="B163" s="458"/>
      <c r="C163" s="458">
        <v>10</v>
      </c>
      <c r="D163" s="458"/>
      <c r="E163" s="458"/>
      <c r="F163" s="450"/>
      <c r="G163" s="450"/>
      <c r="H163" s="392">
        <v>10</v>
      </c>
      <c r="I163" s="391"/>
      <c r="J163" s="391"/>
      <c r="K163" s="391"/>
      <c r="L163" s="391"/>
      <c r="M163" s="391">
        <v>10</v>
      </c>
      <c r="N163" s="391"/>
      <c r="O163" s="391"/>
      <c r="P163" s="391"/>
      <c r="Q163" s="391"/>
      <c r="R163" s="391"/>
      <c r="S163" s="391"/>
      <c r="T163" s="391"/>
      <c r="U163" s="391"/>
      <c r="V163" s="391"/>
      <c r="W163" s="391"/>
      <c r="X163" s="391"/>
      <c r="Y163" s="391"/>
      <c r="Z163" s="391"/>
      <c r="AA163" s="391"/>
      <c r="AB163" s="391"/>
      <c r="AC163" s="391"/>
      <c r="AD163" s="451"/>
      <c r="AE163" s="391"/>
      <c r="AF163" s="391"/>
      <c r="AG163" s="391"/>
      <c r="AH163" s="391"/>
    </row>
    <row r="164" spans="1:34">
      <c r="A164" s="458" t="s">
        <v>1642</v>
      </c>
      <c r="B164" s="458"/>
      <c r="C164" s="458"/>
      <c r="D164" s="458">
        <v>7</v>
      </c>
      <c r="E164" s="458"/>
      <c r="F164" s="450"/>
      <c r="G164" s="450"/>
      <c r="H164" s="392">
        <v>7</v>
      </c>
      <c r="I164" s="391"/>
      <c r="J164" s="391"/>
      <c r="K164" s="391"/>
      <c r="L164" s="391">
        <v>7</v>
      </c>
      <c r="M164" s="391"/>
      <c r="N164" s="391"/>
      <c r="O164" s="391"/>
      <c r="P164" s="391"/>
      <c r="Q164" s="391"/>
      <c r="R164" s="391"/>
      <c r="S164" s="391"/>
      <c r="T164" s="391"/>
      <c r="U164" s="391"/>
      <c r="V164" s="391"/>
      <c r="W164" s="391"/>
      <c r="X164" s="391"/>
      <c r="Y164" s="391"/>
      <c r="Z164" s="391"/>
      <c r="AA164" s="391"/>
      <c r="AB164" s="391"/>
      <c r="AC164" s="391"/>
      <c r="AD164" s="451"/>
      <c r="AE164" s="391"/>
      <c r="AF164" s="391"/>
      <c r="AG164" s="391"/>
      <c r="AH164" s="391"/>
    </row>
    <row r="165" spans="1:34">
      <c r="A165" s="458" t="s">
        <v>2274</v>
      </c>
      <c r="B165" s="458"/>
      <c r="C165" s="458">
        <v>5</v>
      </c>
      <c r="D165" s="458"/>
      <c r="E165" s="458"/>
      <c r="F165" s="450"/>
      <c r="G165" s="450"/>
      <c r="H165" s="392">
        <v>5</v>
      </c>
      <c r="I165" s="391"/>
      <c r="J165" s="391"/>
      <c r="K165" s="391"/>
      <c r="L165" s="391"/>
      <c r="M165" s="391"/>
      <c r="N165" s="391"/>
      <c r="O165" s="391"/>
      <c r="P165" s="391"/>
      <c r="Q165" s="391"/>
      <c r="R165" s="391"/>
      <c r="S165" s="391"/>
      <c r="T165" s="391">
        <v>5</v>
      </c>
      <c r="U165" s="391"/>
      <c r="V165" s="391"/>
      <c r="W165" s="391"/>
      <c r="X165" s="391"/>
      <c r="Y165" s="391"/>
      <c r="Z165" s="391"/>
      <c r="AA165" s="391"/>
      <c r="AB165" s="391"/>
      <c r="AC165" s="391"/>
      <c r="AD165" s="451"/>
      <c r="AE165" s="391"/>
      <c r="AF165" s="391"/>
      <c r="AG165" s="391"/>
      <c r="AH165" s="391"/>
    </row>
    <row r="166" spans="1:34" s="3" customFormat="1">
      <c r="A166" s="399" t="s">
        <v>1648</v>
      </c>
      <c r="B166" s="465">
        <v>43</v>
      </c>
      <c r="C166" s="465"/>
      <c r="D166" s="465"/>
      <c r="E166" s="465"/>
      <c r="F166" s="445"/>
      <c r="G166" s="445"/>
      <c r="H166" s="392">
        <v>43</v>
      </c>
      <c r="I166" s="431"/>
      <c r="J166" s="431"/>
      <c r="K166" s="431"/>
      <c r="L166" s="431">
        <v>36</v>
      </c>
      <c r="M166" s="431">
        <v>7</v>
      </c>
      <c r="N166" s="431"/>
      <c r="O166" s="431"/>
      <c r="P166" s="431"/>
      <c r="Q166" s="431"/>
      <c r="R166" s="431"/>
      <c r="S166" s="431"/>
      <c r="T166" s="431"/>
      <c r="U166" s="431"/>
      <c r="V166" s="431"/>
      <c r="W166" s="431"/>
      <c r="X166" s="431"/>
      <c r="Y166" s="431"/>
      <c r="Z166" s="431"/>
      <c r="AA166" s="431"/>
      <c r="AB166" s="431"/>
      <c r="AC166" s="431"/>
      <c r="AD166" s="432"/>
      <c r="AE166" s="431"/>
      <c r="AF166" s="431"/>
      <c r="AG166" s="431"/>
      <c r="AH166" s="431"/>
    </row>
    <row r="167" spans="1:34">
      <c r="A167" s="457" t="s">
        <v>1649</v>
      </c>
      <c r="B167" s="458">
        <v>7</v>
      </c>
      <c r="C167" s="458"/>
      <c r="D167" s="458"/>
      <c r="E167" s="458"/>
      <c r="F167" s="450"/>
      <c r="G167" s="450"/>
      <c r="H167" s="392">
        <v>7</v>
      </c>
      <c r="I167" s="391"/>
      <c r="J167" s="391"/>
      <c r="K167" s="391"/>
      <c r="L167" s="391"/>
      <c r="M167" s="391">
        <v>7</v>
      </c>
      <c r="N167" s="391"/>
      <c r="O167" s="391"/>
      <c r="P167" s="391"/>
      <c r="Q167" s="391"/>
      <c r="R167" s="391"/>
      <c r="S167" s="391"/>
      <c r="T167" s="391"/>
      <c r="U167" s="391"/>
      <c r="V167" s="391"/>
      <c r="W167" s="391"/>
      <c r="X167" s="391"/>
      <c r="Y167" s="391"/>
      <c r="Z167" s="391"/>
      <c r="AA167" s="391"/>
      <c r="AB167" s="391"/>
      <c r="AC167" s="391"/>
      <c r="AD167" s="451"/>
      <c r="AE167" s="391"/>
      <c r="AF167" s="391"/>
      <c r="AG167" s="391"/>
      <c r="AH167" s="391"/>
    </row>
    <row r="168" spans="1:34">
      <c r="A168" s="457" t="s">
        <v>1609</v>
      </c>
      <c r="B168" s="458">
        <v>36</v>
      </c>
      <c r="C168" s="458"/>
      <c r="D168" s="458"/>
      <c r="E168" s="458"/>
      <c r="F168" s="450"/>
      <c r="G168" s="450"/>
      <c r="H168" s="392">
        <v>36</v>
      </c>
      <c r="I168" s="391"/>
      <c r="J168" s="391"/>
      <c r="K168" s="391"/>
      <c r="L168" s="391">
        <v>36</v>
      </c>
      <c r="M168" s="391"/>
      <c r="N168" s="391"/>
      <c r="O168" s="391"/>
      <c r="P168" s="391"/>
      <c r="Q168" s="391"/>
      <c r="R168" s="391"/>
      <c r="S168" s="391"/>
      <c r="T168" s="391"/>
      <c r="U168" s="391"/>
      <c r="V168" s="391"/>
      <c r="W168" s="391"/>
      <c r="X168" s="391"/>
      <c r="Y168" s="391"/>
      <c r="Z168" s="391"/>
      <c r="AA168" s="391"/>
      <c r="AB168" s="391"/>
      <c r="AC168" s="391"/>
      <c r="AD168" s="451"/>
      <c r="AE168" s="391"/>
      <c r="AF168" s="391"/>
      <c r="AG168" s="391"/>
      <c r="AH168" s="391"/>
    </row>
    <row r="169" spans="1:34" s="3" customFormat="1">
      <c r="A169" s="399" t="s">
        <v>2275</v>
      </c>
      <c r="B169" s="399">
        <v>32</v>
      </c>
      <c r="C169" s="399">
        <v>0</v>
      </c>
      <c r="D169" s="399">
        <v>0</v>
      </c>
      <c r="E169" s="399">
        <v>18</v>
      </c>
      <c r="F169" s="401"/>
      <c r="G169" s="401"/>
      <c r="H169" s="392">
        <v>50</v>
      </c>
      <c r="I169" s="431"/>
      <c r="J169" s="431"/>
      <c r="K169" s="431"/>
      <c r="L169" s="431">
        <v>40</v>
      </c>
      <c r="M169" s="431"/>
      <c r="N169" s="431">
        <v>10</v>
      </c>
      <c r="O169" s="431"/>
      <c r="P169" s="431"/>
      <c r="Q169" s="431"/>
      <c r="R169" s="431"/>
      <c r="S169" s="431"/>
      <c r="T169" s="431"/>
      <c r="U169" s="431"/>
      <c r="V169" s="431"/>
      <c r="W169" s="431"/>
      <c r="X169" s="431"/>
      <c r="Y169" s="431"/>
      <c r="Z169" s="431"/>
      <c r="AA169" s="431"/>
      <c r="AB169" s="431"/>
      <c r="AC169" s="431"/>
      <c r="AD169" s="432"/>
      <c r="AE169" s="431"/>
      <c r="AF169" s="431"/>
      <c r="AG169" s="431"/>
      <c r="AH169" s="431"/>
    </row>
    <row r="170" spans="1:34">
      <c r="A170" s="457" t="s">
        <v>1582</v>
      </c>
      <c r="B170" s="458">
        <v>25</v>
      </c>
      <c r="C170" s="458"/>
      <c r="D170" s="458"/>
      <c r="E170" s="458">
        <v>15</v>
      </c>
      <c r="F170" s="450"/>
      <c r="G170" s="450"/>
      <c r="H170" s="392">
        <v>40</v>
      </c>
      <c r="I170" s="391"/>
      <c r="J170" s="391"/>
      <c r="K170" s="391"/>
      <c r="L170" s="391">
        <v>40</v>
      </c>
      <c r="M170" s="391"/>
      <c r="N170" s="391"/>
      <c r="O170" s="391"/>
      <c r="P170" s="391"/>
      <c r="Q170" s="391"/>
      <c r="R170" s="391"/>
      <c r="S170" s="391"/>
      <c r="T170" s="391"/>
      <c r="U170" s="391"/>
      <c r="V170" s="391"/>
      <c r="W170" s="391"/>
      <c r="X170" s="391"/>
      <c r="Y170" s="391"/>
      <c r="Z170" s="391"/>
      <c r="AA170" s="391"/>
      <c r="AB170" s="391"/>
      <c r="AC170" s="391"/>
      <c r="AD170" s="451"/>
      <c r="AE170" s="391"/>
      <c r="AF170" s="391"/>
      <c r="AG170" s="391"/>
      <c r="AH170" s="391"/>
    </row>
    <row r="171" spans="1:34">
      <c r="A171" s="457" t="s">
        <v>1962</v>
      </c>
      <c r="B171" s="458">
        <v>7</v>
      </c>
      <c r="C171" s="458"/>
      <c r="D171" s="458"/>
      <c r="E171" s="458">
        <v>3</v>
      </c>
      <c r="F171" s="450"/>
      <c r="G171" s="450"/>
      <c r="H171" s="392">
        <v>10</v>
      </c>
      <c r="I171" s="391"/>
      <c r="J171" s="391"/>
      <c r="K171" s="391"/>
      <c r="L171" s="391"/>
      <c r="M171" s="391"/>
      <c r="N171" s="391">
        <v>10</v>
      </c>
      <c r="O171" s="391"/>
      <c r="P171" s="391"/>
      <c r="Q171" s="391"/>
      <c r="R171" s="391"/>
      <c r="S171" s="391"/>
      <c r="T171" s="391"/>
      <c r="U171" s="391"/>
      <c r="V171" s="391"/>
      <c r="W171" s="391"/>
      <c r="X171" s="391"/>
      <c r="Y171" s="391"/>
      <c r="Z171" s="391"/>
      <c r="AA171" s="391"/>
      <c r="AB171" s="391"/>
      <c r="AC171" s="391"/>
      <c r="AD171" s="451"/>
      <c r="AE171" s="391"/>
      <c r="AF171" s="391"/>
      <c r="AG171" s="391"/>
      <c r="AH171" s="391"/>
    </row>
    <row r="172" spans="1:34" s="3" customFormat="1">
      <c r="A172" s="399" t="s">
        <v>2276</v>
      </c>
      <c r="B172" s="399">
        <v>63</v>
      </c>
      <c r="C172" s="465"/>
      <c r="D172" s="465"/>
      <c r="E172" s="465"/>
      <c r="F172" s="445"/>
      <c r="G172" s="445"/>
      <c r="H172" s="392">
        <v>63</v>
      </c>
      <c r="I172" s="431"/>
      <c r="J172" s="431"/>
      <c r="K172" s="431"/>
      <c r="L172" s="431">
        <v>40</v>
      </c>
      <c r="M172" s="431">
        <v>15</v>
      </c>
      <c r="N172" s="431">
        <v>8</v>
      </c>
      <c r="O172" s="431"/>
      <c r="P172" s="431"/>
      <c r="Q172" s="431"/>
      <c r="R172" s="431"/>
      <c r="S172" s="431"/>
      <c r="T172" s="431"/>
      <c r="U172" s="431"/>
      <c r="V172" s="431"/>
      <c r="W172" s="431"/>
      <c r="X172" s="431"/>
      <c r="Y172" s="431"/>
      <c r="Z172" s="431"/>
      <c r="AA172" s="431"/>
      <c r="AB172" s="431"/>
      <c r="AC172" s="431"/>
      <c r="AD172" s="432"/>
      <c r="AE172" s="431"/>
      <c r="AF172" s="431"/>
      <c r="AG172" s="431"/>
      <c r="AH172" s="431"/>
    </row>
    <row r="173" spans="1:34">
      <c r="A173" s="457" t="s">
        <v>1713</v>
      </c>
      <c r="B173" s="458">
        <v>15</v>
      </c>
      <c r="C173" s="458"/>
      <c r="D173" s="458"/>
      <c r="E173" s="458"/>
      <c r="F173" s="450"/>
      <c r="G173" s="450"/>
      <c r="H173" s="392">
        <v>15</v>
      </c>
      <c r="I173" s="391"/>
      <c r="J173" s="391"/>
      <c r="K173" s="391"/>
      <c r="L173" s="391"/>
      <c r="M173" s="391">
        <v>15</v>
      </c>
      <c r="N173" s="391"/>
      <c r="O173" s="391"/>
      <c r="P173" s="391"/>
      <c r="Q173" s="391"/>
      <c r="R173" s="391"/>
      <c r="S173" s="391"/>
      <c r="T173" s="391"/>
      <c r="U173" s="391"/>
      <c r="V173" s="391"/>
      <c r="W173" s="391"/>
      <c r="X173" s="391"/>
      <c r="Y173" s="391"/>
      <c r="Z173" s="391"/>
      <c r="AA173" s="391"/>
      <c r="AB173" s="391"/>
      <c r="AC173" s="391"/>
      <c r="AD173" s="451"/>
      <c r="AE173" s="391"/>
      <c r="AF173" s="391"/>
      <c r="AG173" s="391"/>
      <c r="AH173" s="391"/>
    </row>
    <row r="174" spans="1:34">
      <c r="A174" s="457" t="s">
        <v>1582</v>
      </c>
      <c r="B174" s="458">
        <v>40</v>
      </c>
      <c r="C174" s="458"/>
      <c r="D174" s="458"/>
      <c r="E174" s="458"/>
      <c r="F174" s="450"/>
      <c r="G174" s="450"/>
      <c r="H174" s="392">
        <v>40</v>
      </c>
      <c r="I174" s="391"/>
      <c r="J174" s="391"/>
      <c r="K174" s="391"/>
      <c r="L174" s="391">
        <v>40</v>
      </c>
      <c r="M174" s="391"/>
      <c r="N174" s="391"/>
      <c r="O174" s="391"/>
      <c r="P174" s="391"/>
      <c r="Q174" s="391"/>
      <c r="R174" s="391"/>
      <c r="S174" s="391"/>
      <c r="T174" s="391"/>
      <c r="U174" s="391"/>
      <c r="V174" s="391"/>
      <c r="W174" s="391"/>
      <c r="X174" s="391"/>
      <c r="Y174" s="391"/>
      <c r="Z174" s="391"/>
      <c r="AA174" s="391"/>
      <c r="AB174" s="391"/>
      <c r="AC174" s="391"/>
      <c r="AD174" s="451"/>
      <c r="AE174" s="391"/>
      <c r="AF174" s="391"/>
      <c r="AG174" s="391"/>
      <c r="AH174" s="391"/>
    </row>
    <row r="175" spans="1:34">
      <c r="A175" s="457" t="s">
        <v>1962</v>
      </c>
      <c r="B175" s="458">
        <v>8</v>
      </c>
      <c r="C175" s="458"/>
      <c r="D175" s="458"/>
      <c r="E175" s="458"/>
      <c r="F175" s="450"/>
      <c r="G175" s="450"/>
      <c r="H175" s="392">
        <v>8</v>
      </c>
      <c r="I175" s="391"/>
      <c r="J175" s="391"/>
      <c r="K175" s="391"/>
      <c r="L175" s="391"/>
      <c r="M175" s="391"/>
      <c r="N175" s="391">
        <v>8</v>
      </c>
      <c r="O175" s="391"/>
      <c r="P175" s="391"/>
      <c r="Q175" s="391"/>
      <c r="R175" s="391"/>
      <c r="S175" s="391"/>
      <c r="T175" s="391"/>
      <c r="U175" s="391"/>
      <c r="V175" s="391"/>
      <c r="W175" s="391"/>
      <c r="X175" s="391"/>
      <c r="Y175" s="391"/>
      <c r="Z175" s="391"/>
      <c r="AA175" s="391"/>
      <c r="AB175" s="391"/>
      <c r="AC175" s="391"/>
      <c r="AD175" s="451"/>
      <c r="AE175" s="391"/>
      <c r="AF175" s="391"/>
      <c r="AG175" s="391"/>
      <c r="AH175" s="391"/>
    </row>
    <row r="176" spans="1:34" s="3" customFormat="1">
      <c r="A176" s="466" t="s">
        <v>2277</v>
      </c>
      <c r="B176" s="466">
        <v>33</v>
      </c>
      <c r="C176" s="466"/>
      <c r="D176" s="466">
        <v>10</v>
      </c>
      <c r="E176" s="466"/>
      <c r="F176" s="467"/>
      <c r="G176" s="467"/>
      <c r="H176" s="392">
        <v>43</v>
      </c>
      <c r="I176" s="431"/>
      <c r="J176" s="431"/>
      <c r="K176" s="431"/>
      <c r="L176" s="431">
        <v>43</v>
      </c>
      <c r="M176" s="431"/>
      <c r="N176" s="431"/>
      <c r="O176" s="431"/>
      <c r="P176" s="431"/>
      <c r="Q176" s="431"/>
      <c r="R176" s="431"/>
      <c r="S176" s="431"/>
      <c r="T176" s="431"/>
      <c r="U176" s="431"/>
      <c r="V176" s="431"/>
      <c r="W176" s="431"/>
      <c r="X176" s="431"/>
      <c r="Y176" s="431"/>
      <c r="Z176" s="431"/>
      <c r="AA176" s="431"/>
      <c r="AB176" s="431"/>
      <c r="AC176" s="431"/>
      <c r="AD176" s="432"/>
      <c r="AE176" s="431"/>
      <c r="AF176" s="431"/>
      <c r="AG176" s="431"/>
      <c r="AH176" s="431"/>
    </row>
    <row r="177" spans="1:34">
      <c r="A177" s="468" t="s">
        <v>1582</v>
      </c>
      <c r="B177" s="458">
        <v>33</v>
      </c>
      <c r="C177" s="458"/>
      <c r="D177" s="458">
        <v>10</v>
      </c>
      <c r="E177" s="458"/>
      <c r="F177" s="450"/>
      <c r="G177" s="450"/>
      <c r="H177" s="392"/>
      <c r="I177" s="391"/>
      <c r="J177" s="391"/>
      <c r="K177" s="391"/>
      <c r="L177" s="391">
        <v>43</v>
      </c>
      <c r="M177" s="391"/>
      <c r="N177" s="391"/>
      <c r="O177" s="391"/>
      <c r="P177" s="391"/>
      <c r="Q177" s="391"/>
      <c r="R177" s="391"/>
      <c r="S177" s="391"/>
      <c r="T177" s="391"/>
      <c r="U177" s="391"/>
      <c r="V177" s="391"/>
      <c r="W177" s="391"/>
      <c r="X177" s="391"/>
      <c r="Y177" s="391"/>
      <c r="Z177" s="391"/>
      <c r="AA177" s="391"/>
      <c r="AB177" s="391"/>
      <c r="AC177" s="391"/>
      <c r="AD177" s="451"/>
      <c r="AE177" s="391"/>
      <c r="AF177" s="391"/>
      <c r="AG177" s="391"/>
      <c r="AH177" s="391"/>
    </row>
    <row r="178" spans="1:34" s="3" customFormat="1">
      <c r="A178" s="399" t="s">
        <v>2278</v>
      </c>
      <c r="B178" s="399">
        <f>B179+B180+B181+B182</f>
        <v>65</v>
      </c>
      <c r="C178" s="399">
        <f>C183+C184</f>
        <v>15</v>
      </c>
      <c r="D178" s="399">
        <f t="shared" ref="D178" si="5">D179+D180+D181+D182</f>
        <v>0</v>
      </c>
      <c r="E178" s="399"/>
      <c r="F178" s="401"/>
      <c r="G178" s="401"/>
      <c r="H178" s="392">
        <v>80</v>
      </c>
      <c r="I178" s="431"/>
      <c r="J178" s="431"/>
      <c r="K178" s="431">
        <v>9</v>
      </c>
      <c r="L178" s="431">
        <v>35</v>
      </c>
      <c r="M178" s="431">
        <v>15</v>
      </c>
      <c r="N178" s="431">
        <v>15</v>
      </c>
      <c r="O178" s="431"/>
      <c r="P178" s="431"/>
      <c r="Q178" s="431"/>
      <c r="R178" s="431"/>
      <c r="S178" s="431"/>
      <c r="T178" s="431">
        <v>6</v>
      </c>
      <c r="U178" s="431"/>
      <c r="V178" s="431"/>
      <c r="W178" s="431"/>
      <c r="X178" s="431"/>
      <c r="Y178" s="431"/>
      <c r="Z178" s="431"/>
      <c r="AA178" s="431"/>
      <c r="AB178" s="431"/>
      <c r="AC178" s="431"/>
      <c r="AD178" s="432"/>
      <c r="AE178" s="431"/>
      <c r="AF178" s="431"/>
      <c r="AG178" s="431"/>
      <c r="AH178" s="431"/>
    </row>
    <row r="179" spans="1:34">
      <c r="A179" s="469" t="s">
        <v>1461</v>
      </c>
      <c r="B179" s="391">
        <v>31</v>
      </c>
      <c r="C179" s="391"/>
      <c r="D179" s="391"/>
      <c r="E179" s="391"/>
      <c r="F179" s="391"/>
      <c r="G179" s="391"/>
      <c r="H179" s="392">
        <v>31</v>
      </c>
      <c r="I179" s="391"/>
      <c r="J179" s="391"/>
      <c r="K179" s="391"/>
      <c r="L179" s="391">
        <v>31</v>
      </c>
      <c r="M179" s="391"/>
      <c r="N179" s="391"/>
      <c r="O179" s="391"/>
      <c r="P179" s="391"/>
      <c r="Q179" s="391"/>
      <c r="R179" s="391"/>
      <c r="S179" s="391"/>
      <c r="T179" s="391"/>
      <c r="U179" s="391"/>
      <c r="V179" s="391"/>
      <c r="W179" s="391"/>
      <c r="X179" s="391"/>
      <c r="Y179" s="391"/>
      <c r="Z179" s="391"/>
      <c r="AA179" s="391"/>
      <c r="AB179" s="391"/>
      <c r="AC179" s="391"/>
      <c r="AD179" s="451"/>
      <c r="AE179" s="391"/>
      <c r="AF179" s="391"/>
      <c r="AG179" s="391"/>
      <c r="AH179" s="391"/>
    </row>
    <row r="180" spans="1:34">
      <c r="A180" s="469" t="s">
        <v>1462</v>
      </c>
      <c r="B180" s="391">
        <v>15</v>
      </c>
      <c r="C180" s="391"/>
      <c r="D180" s="391"/>
      <c r="E180" s="391"/>
      <c r="F180" s="391"/>
      <c r="G180" s="391"/>
      <c r="H180" s="392">
        <v>15</v>
      </c>
      <c r="I180" s="391"/>
      <c r="J180" s="391"/>
      <c r="K180" s="391"/>
      <c r="L180" s="391"/>
      <c r="M180" s="391">
        <v>15</v>
      </c>
      <c r="N180" s="391"/>
      <c r="O180" s="391"/>
      <c r="P180" s="391"/>
      <c r="Q180" s="391"/>
      <c r="R180" s="391"/>
      <c r="S180" s="391"/>
      <c r="T180" s="391"/>
      <c r="U180" s="391"/>
      <c r="V180" s="391"/>
      <c r="W180" s="391"/>
      <c r="X180" s="391"/>
      <c r="Y180" s="391"/>
      <c r="Z180" s="391"/>
      <c r="AA180" s="391"/>
      <c r="AB180" s="391"/>
      <c r="AC180" s="391"/>
      <c r="AD180" s="451"/>
      <c r="AE180" s="391"/>
      <c r="AF180" s="391"/>
      <c r="AG180" s="391"/>
      <c r="AH180" s="391"/>
    </row>
    <row r="181" spans="1:34">
      <c r="A181" s="469" t="s">
        <v>1460</v>
      </c>
      <c r="B181" s="391">
        <v>15</v>
      </c>
      <c r="C181" s="391"/>
      <c r="D181" s="391"/>
      <c r="E181" s="391"/>
      <c r="F181" s="391"/>
      <c r="G181" s="391"/>
      <c r="H181" s="392">
        <v>15</v>
      </c>
      <c r="I181" s="391"/>
      <c r="J181" s="391"/>
      <c r="K181" s="391"/>
      <c r="L181" s="391"/>
      <c r="M181" s="391"/>
      <c r="N181" s="391">
        <v>15</v>
      </c>
      <c r="O181" s="391"/>
      <c r="P181" s="391"/>
      <c r="Q181" s="391"/>
      <c r="R181" s="391"/>
      <c r="S181" s="391"/>
      <c r="T181" s="391"/>
      <c r="U181" s="391"/>
      <c r="V181" s="391"/>
      <c r="W181" s="391"/>
      <c r="X181" s="391"/>
      <c r="Y181" s="391"/>
      <c r="Z181" s="391"/>
      <c r="AA181" s="391"/>
      <c r="AB181" s="391"/>
      <c r="AC181" s="391"/>
      <c r="AD181" s="451"/>
      <c r="AE181" s="391"/>
      <c r="AF181" s="391"/>
      <c r="AG181" s="391"/>
      <c r="AH181" s="391"/>
    </row>
    <row r="182" spans="1:34">
      <c r="A182" s="469" t="s">
        <v>2279</v>
      </c>
      <c r="B182" s="391">
        <v>4</v>
      </c>
      <c r="C182" s="391"/>
      <c r="D182" s="391"/>
      <c r="E182" s="391"/>
      <c r="F182" s="391"/>
      <c r="G182" s="391"/>
      <c r="H182" s="392">
        <v>4</v>
      </c>
      <c r="I182" s="391"/>
      <c r="J182" s="391"/>
      <c r="K182" s="391"/>
      <c r="L182" s="391">
        <v>4</v>
      </c>
      <c r="M182" s="391"/>
      <c r="N182" s="391"/>
      <c r="O182" s="391"/>
      <c r="P182" s="391"/>
      <c r="Q182" s="391"/>
      <c r="R182" s="391"/>
      <c r="S182" s="391"/>
      <c r="T182" s="391"/>
      <c r="U182" s="391"/>
      <c r="V182" s="391"/>
      <c r="W182" s="391"/>
      <c r="X182" s="391"/>
      <c r="Y182" s="391"/>
      <c r="Z182" s="391"/>
      <c r="AA182" s="391"/>
      <c r="AB182" s="391"/>
      <c r="AC182" s="391"/>
      <c r="AD182" s="451"/>
      <c r="AE182" s="391"/>
      <c r="AF182" s="391"/>
      <c r="AG182" s="391"/>
      <c r="AH182" s="391"/>
    </row>
    <row r="183" spans="1:34">
      <c r="A183" s="469" t="s">
        <v>2280</v>
      </c>
      <c r="B183" s="391"/>
      <c r="C183" s="391">
        <v>9</v>
      </c>
      <c r="D183" s="391"/>
      <c r="E183" s="391"/>
      <c r="F183" s="391"/>
      <c r="G183" s="391"/>
      <c r="H183" s="392">
        <v>9</v>
      </c>
      <c r="I183" s="391"/>
      <c r="J183" s="391"/>
      <c r="K183" s="391">
        <v>9</v>
      </c>
      <c r="L183" s="391"/>
      <c r="M183" s="391"/>
      <c r="N183" s="391"/>
      <c r="O183" s="391"/>
      <c r="P183" s="391"/>
      <c r="Q183" s="391"/>
      <c r="R183" s="391"/>
      <c r="S183" s="391"/>
      <c r="T183" s="391"/>
      <c r="U183" s="391"/>
      <c r="V183" s="391"/>
      <c r="W183" s="391"/>
      <c r="X183" s="391"/>
      <c r="Y183" s="391"/>
      <c r="Z183" s="391"/>
      <c r="AA183" s="391"/>
      <c r="AB183" s="391"/>
      <c r="AC183" s="391"/>
      <c r="AD183" s="451"/>
      <c r="AE183" s="391"/>
      <c r="AF183" s="391"/>
      <c r="AG183" s="391"/>
      <c r="AH183" s="391"/>
    </row>
    <row r="184" spans="1:34">
      <c r="A184" s="469" t="s">
        <v>1469</v>
      </c>
      <c r="B184" s="391"/>
      <c r="C184" s="391">
        <v>6</v>
      </c>
      <c r="D184" s="391"/>
      <c r="E184" s="391"/>
      <c r="F184" s="391"/>
      <c r="G184" s="391"/>
      <c r="H184" s="392">
        <v>6</v>
      </c>
      <c r="I184" s="391"/>
      <c r="J184" s="391"/>
      <c r="K184" s="391"/>
      <c r="L184" s="391"/>
      <c r="M184" s="391"/>
      <c r="N184" s="391"/>
      <c r="O184" s="391"/>
      <c r="P184" s="391"/>
      <c r="Q184" s="391"/>
      <c r="R184" s="391"/>
      <c r="S184" s="391"/>
      <c r="T184" s="391">
        <v>6</v>
      </c>
      <c r="U184" s="391"/>
      <c r="V184" s="391"/>
      <c r="W184" s="391"/>
      <c r="X184" s="391"/>
      <c r="Y184" s="391"/>
      <c r="Z184" s="391"/>
      <c r="AA184" s="391"/>
      <c r="AB184" s="391"/>
      <c r="AC184" s="391"/>
      <c r="AD184" s="451"/>
      <c r="AE184" s="391"/>
      <c r="AF184" s="391"/>
      <c r="AG184" s="391"/>
      <c r="AH184" s="391"/>
    </row>
    <row r="185" spans="1:34" s="394" customFormat="1">
      <c r="A185" s="456" t="s">
        <v>1672</v>
      </c>
      <c r="B185" s="456">
        <f>B186+B190+B195+B198+B204</f>
        <v>95</v>
      </c>
      <c r="C185" s="456">
        <f t="shared" ref="C185:AH185" si="6">C186+C190+C195+C198+C204</f>
        <v>69</v>
      </c>
      <c r="D185" s="456">
        <f t="shared" si="6"/>
        <v>22</v>
      </c>
      <c r="E185" s="456">
        <f t="shared" si="6"/>
        <v>25</v>
      </c>
      <c r="F185" s="456">
        <f t="shared" si="6"/>
        <v>0</v>
      </c>
      <c r="G185" s="456">
        <f t="shared" si="6"/>
        <v>0</v>
      </c>
      <c r="H185" s="456">
        <f t="shared" si="6"/>
        <v>211</v>
      </c>
      <c r="I185" s="456">
        <f t="shared" si="6"/>
        <v>4</v>
      </c>
      <c r="J185" s="456">
        <f t="shared" si="6"/>
        <v>0</v>
      </c>
      <c r="K185" s="456">
        <f t="shared" si="6"/>
        <v>11</v>
      </c>
      <c r="L185" s="456">
        <f t="shared" si="6"/>
        <v>125</v>
      </c>
      <c r="M185" s="456">
        <f t="shared" si="6"/>
        <v>23</v>
      </c>
      <c r="N185" s="456">
        <f t="shared" si="6"/>
        <v>32</v>
      </c>
      <c r="O185" s="456">
        <f t="shared" si="6"/>
        <v>0</v>
      </c>
      <c r="P185" s="456">
        <f t="shared" si="6"/>
        <v>0</v>
      </c>
      <c r="Q185" s="456">
        <f t="shared" si="6"/>
        <v>0</v>
      </c>
      <c r="R185" s="456">
        <f t="shared" si="6"/>
        <v>0</v>
      </c>
      <c r="S185" s="456">
        <f t="shared" si="6"/>
        <v>3</v>
      </c>
      <c r="T185" s="456">
        <f t="shared" si="6"/>
        <v>10</v>
      </c>
      <c r="U185" s="456">
        <f t="shared" si="6"/>
        <v>0</v>
      </c>
      <c r="V185" s="456">
        <f t="shared" si="6"/>
        <v>0</v>
      </c>
      <c r="W185" s="456">
        <f t="shared" si="6"/>
        <v>3</v>
      </c>
      <c r="X185" s="456">
        <f t="shared" si="6"/>
        <v>0</v>
      </c>
      <c r="Y185" s="456">
        <f t="shared" si="6"/>
        <v>0</v>
      </c>
      <c r="Z185" s="456">
        <f t="shared" si="6"/>
        <v>0</v>
      </c>
      <c r="AA185" s="456">
        <f t="shared" si="6"/>
        <v>0</v>
      </c>
      <c r="AB185" s="456">
        <f t="shared" si="6"/>
        <v>0</v>
      </c>
      <c r="AC185" s="456">
        <f t="shared" si="6"/>
        <v>0</v>
      </c>
      <c r="AD185" s="456">
        <f t="shared" si="6"/>
        <v>0</v>
      </c>
      <c r="AE185" s="456">
        <f t="shared" si="6"/>
        <v>0</v>
      </c>
      <c r="AF185" s="456">
        <f t="shared" si="6"/>
        <v>0</v>
      </c>
      <c r="AG185" s="456">
        <f t="shared" si="6"/>
        <v>0</v>
      </c>
      <c r="AH185" s="456">
        <f t="shared" si="6"/>
        <v>0</v>
      </c>
    </row>
    <row r="186" spans="1:34" s="3" customFormat="1">
      <c r="A186" s="465" t="s">
        <v>2281</v>
      </c>
      <c r="B186" s="465">
        <v>15</v>
      </c>
      <c r="C186" s="465">
        <v>20</v>
      </c>
      <c r="D186" s="465"/>
      <c r="E186" s="465"/>
      <c r="F186" s="445">
        <v>0</v>
      </c>
      <c r="G186" s="445">
        <v>0</v>
      </c>
      <c r="H186" s="392">
        <v>35</v>
      </c>
      <c r="I186" s="431"/>
      <c r="J186" s="431"/>
      <c r="K186" s="431">
        <v>3</v>
      </c>
      <c r="L186" s="431">
        <v>25</v>
      </c>
      <c r="M186" s="431"/>
      <c r="N186" s="431">
        <v>7</v>
      </c>
      <c r="O186" s="431"/>
      <c r="P186" s="431"/>
      <c r="Q186" s="431"/>
      <c r="R186" s="431"/>
      <c r="S186" s="431"/>
      <c r="T186" s="431"/>
      <c r="U186" s="431"/>
      <c r="V186" s="431"/>
      <c r="W186" s="431"/>
      <c r="X186" s="431"/>
      <c r="Y186" s="431"/>
      <c r="Z186" s="431"/>
      <c r="AA186" s="431"/>
      <c r="AB186" s="431"/>
      <c r="AC186" s="431"/>
      <c r="AD186" s="432"/>
      <c r="AE186" s="431"/>
      <c r="AF186" s="431"/>
      <c r="AG186" s="431"/>
      <c r="AH186" s="431"/>
    </row>
    <row r="187" spans="1:34" s="25" customFormat="1">
      <c r="A187" s="409" t="s">
        <v>1461</v>
      </c>
      <c r="B187" s="409">
        <v>15</v>
      </c>
      <c r="C187" s="409">
        <v>10</v>
      </c>
      <c r="D187" s="409"/>
      <c r="E187" s="409"/>
      <c r="F187" s="410"/>
      <c r="G187" s="410"/>
      <c r="H187" s="385">
        <v>25</v>
      </c>
      <c r="I187" s="388"/>
      <c r="J187" s="388"/>
      <c r="K187" s="388"/>
      <c r="L187" s="388">
        <v>25</v>
      </c>
      <c r="M187" s="388"/>
      <c r="N187" s="388"/>
      <c r="O187" s="388"/>
      <c r="P187" s="388"/>
      <c r="Q187" s="388"/>
      <c r="R187" s="388"/>
      <c r="S187" s="388"/>
      <c r="T187" s="388"/>
      <c r="U187" s="388"/>
      <c r="V187" s="388"/>
      <c r="W187" s="388"/>
      <c r="X187" s="388"/>
      <c r="Y187" s="388"/>
      <c r="Z187" s="388"/>
      <c r="AA187" s="388"/>
      <c r="AB187" s="388"/>
      <c r="AC187" s="388"/>
      <c r="AD187" s="389"/>
      <c r="AE187" s="388"/>
      <c r="AF187" s="388"/>
      <c r="AG187" s="388"/>
      <c r="AH187" s="388"/>
    </row>
    <row r="188" spans="1:34" s="25" customFormat="1">
      <c r="A188" s="409" t="s">
        <v>1460</v>
      </c>
      <c r="B188" s="409"/>
      <c r="C188" s="409">
        <v>7</v>
      </c>
      <c r="D188" s="409"/>
      <c r="E188" s="409"/>
      <c r="F188" s="410"/>
      <c r="G188" s="410"/>
      <c r="H188" s="385">
        <v>7</v>
      </c>
      <c r="I188" s="388"/>
      <c r="J188" s="388"/>
      <c r="K188" s="388"/>
      <c r="L188" s="388"/>
      <c r="M188" s="388"/>
      <c r="N188" s="388">
        <v>7</v>
      </c>
      <c r="O188" s="388"/>
      <c r="P188" s="388"/>
      <c r="Q188" s="388"/>
      <c r="R188" s="388"/>
      <c r="S188" s="388"/>
      <c r="T188" s="388"/>
      <c r="U188" s="388"/>
      <c r="V188" s="388"/>
      <c r="W188" s="388"/>
      <c r="X188" s="388"/>
      <c r="Y188" s="388"/>
      <c r="Z188" s="388"/>
      <c r="AA188" s="388"/>
      <c r="AB188" s="388"/>
      <c r="AC188" s="388"/>
      <c r="AD188" s="389"/>
      <c r="AE188" s="388"/>
      <c r="AF188" s="388"/>
      <c r="AG188" s="388"/>
      <c r="AH188" s="388"/>
    </row>
    <row r="189" spans="1:34" s="25" customFormat="1">
      <c r="A189" s="409" t="s">
        <v>1458</v>
      </c>
      <c r="B189" s="409"/>
      <c r="C189" s="409">
        <v>3</v>
      </c>
      <c r="D189" s="409"/>
      <c r="E189" s="409"/>
      <c r="F189" s="410"/>
      <c r="G189" s="410"/>
      <c r="H189" s="385">
        <v>3</v>
      </c>
      <c r="I189" s="388"/>
      <c r="J189" s="388"/>
      <c r="K189" s="388">
        <v>3</v>
      </c>
      <c r="L189" s="388"/>
      <c r="M189" s="388"/>
      <c r="N189" s="388"/>
      <c r="O189" s="388"/>
      <c r="P189" s="388"/>
      <c r="Q189" s="388"/>
      <c r="R189" s="388"/>
      <c r="S189" s="388"/>
      <c r="T189" s="388"/>
      <c r="U189" s="388"/>
      <c r="V189" s="388"/>
      <c r="W189" s="388"/>
      <c r="X189" s="388"/>
      <c r="Y189" s="388"/>
      <c r="Z189" s="388"/>
      <c r="AA189" s="388"/>
      <c r="AB189" s="388"/>
      <c r="AC189" s="388"/>
      <c r="AD189" s="389"/>
      <c r="AE189" s="388"/>
      <c r="AF189" s="388"/>
      <c r="AG189" s="388"/>
      <c r="AH189" s="388"/>
    </row>
    <row r="190" spans="1:34" s="3" customFormat="1">
      <c r="A190" s="465" t="s">
        <v>1678</v>
      </c>
      <c r="B190" s="465">
        <v>29</v>
      </c>
      <c r="C190" s="465"/>
      <c r="D190" s="465"/>
      <c r="E190" s="465"/>
      <c r="F190" s="445"/>
      <c r="G190" s="445"/>
      <c r="H190" s="392">
        <v>29</v>
      </c>
      <c r="I190" s="431"/>
      <c r="J190" s="431"/>
      <c r="K190" s="431">
        <v>1</v>
      </c>
      <c r="L190" s="431">
        <v>20</v>
      </c>
      <c r="M190" s="431">
        <v>5</v>
      </c>
      <c r="N190" s="431"/>
      <c r="O190" s="431"/>
      <c r="P190" s="431"/>
      <c r="Q190" s="431"/>
      <c r="R190" s="431"/>
      <c r="S190" s="431"/>
      <c r="T190" s="431">
        <v>3</v>
      </c>
      <c r="U190" s="431"/>
      <c r="V190" s="431"/>
      <c r="W190" s="431"/>
      <c r="X190" s="431"/>
      <c r="Y190" s="431"/>
      <c r="Z190" s="431"/>
      <c r="AA190" s="431"/>
      <c r="AB190" s="431"/>
      <c r="AC190" s="431"/>
      <c r="AD190" s="432"/>
      <c r="AE190" s="431"/>
      <c r="AF190" s="431"/>
      <c r="AG190" s="431"/>
      <c r="AH190" s="431"/>
    </row>
    <row r="191" spans="1:34" s="25" customFormat="1">
      <c r="A191" s="409" t="s">
        <v>1461</v>
      </c>
      <c r="B191" s="409">
        <v>20</v>
      </c>
      <c r="C191" s="409"/>
      <c r="D191" s="409"/>
      <c r="E191" s="409"/>
      <c r="F191" s="410"/>
      <c r="G191" s="410"/>
      <c r="H191" s="385">
        <v>20</v>
      </c>
      <c r="I191" s="388"/>
      <c r="J191" s="388"/>
      <c r="K191" s="388"/>
      <c r="L191" s="388">
        <v>20</v>
      </c>
      <c r="M191" s="388"/>
      <c r="N191" s="388"/>
      <c r="O191" s="388"/>
      <c r="P191" s="388"/>
      <c r="Q191" s="388"/>
      <c r="R191" s="388"/>
      <c r="S191" s="388"/>
      <c r="T191" s="388"/>
      <c r="U191" s="388"/>
      <c r="V191" s="388"/>
      <c r="W191" s="388"/>
      <c r="X191" s="388"/>
      <c r="Y191" s="388"/>
      <c r="Z191" s="388"/>
      <c r="AA191" s="388"/>
      <c r="AB191" s="388"/>
      <c r="AC191" s="388"/>
      <c r="AD191" s="389"/>
      <c r="AE191" s="388"/>
      <c r="AF191" s="388"/>
      <c r="AG191" s="388"/>
      <c r="AH191" s="388"/>
    </row>
    <row r="192" spans="1:34" s="25" customFormat="1">
      <c r="A192" s="409" t="s">
        <v>1462</v>
      </c>
      <c r="B192" s="409">
        <v>5</v>
      </c>
      <c r="C192" s="409"/>
      <c r="D192" s="409"/>
      <c r="E192" s="409"/>
      <c r="F192" s="410"/>
      <c r="G192" s="410"/>
      <c r="H192" s="385">
        <v>5</v>
      </c>
      <c r="I192" s="388"/>
      <c r="J192" s="388"/>
      <c r="K192" s="388"/>
      <c r="L192" s="388"/>
      <c r="M192" s="388">
        <v>5</v>
      </c>
      <c r="N192" s="388"/>
      <c r="O192" s="388"/>
      <c r="P192" s="388"/>
      <c r="Q192" s="388"/>
      <c r="R192" s="388"/>
      <c r="S192" s="388"/>
      <c r="T192" s="388"/>
      <c r="U192" s="388"/>
      <c r="V192" s="388"/>
      <c r="W192" s="388"/>
      <c r="X192" s="388"/>
      <c r="Y192" s="388"/>
      <c r="Z192" s="388"/>
      <c r="AA192" s="388"/>
      <c r="AB192" s="388"/>
      <c r="AC192" s="388"/>
      <c r="AD192" s="389"/>
      <c r="AE192" s="388"/>
      <c r="AF192" s="388"/>
      <c r="AG192" s="388"/>
      <c r="AH192" s="388"/>
    </row>
    <row r="193" spans="1:34" s="25" customFormat="1">
      <c r="A193" s="409" t="s">
        <v>1469</v>
      </c>
      <c r="B193" s="409">
        <v>3</v>
      </c>
      <c r="C193" s="409"/>
      <c r="D193" s="409"/>
      <c r="E193" s="409"/>
      <c r="F193" s="410"/>
      <c r="G193" s="410"/>
      <c r="H193" s="385">
        <v>3</v>
      </c>
      <c r="I193" s="388"/>
      <c r="J193" s="388"/>
      <c r="K193" s="388"/>
      <c r="L193" s="388"/>
      <c r="M193" s="388"/>
      <c r="N193" s="388"/>
      <c r="O193" s="388"/>
      <c r="P193" s="388"/>
      <c r="Q193" s="388"/>
      <c r="R193" s="388"/>
      <c r="S193" s="388"/>
      <c r="T193" s="388">
        <v>3</v>
      </c>
      <c r="U193" s="388"/>
      <c r="V193" s="388"/>
      <c r="W193" s="388"/>
      <c r="X193" s="388"/>
      <c r="Y193" s="388"/>
      <c r="Z193" s="388"/>
      <c r="AA193" s="388"/>
      <c r="AB193" s="388"/>
      <c r="AC193" s="388"/>
      <c r="AD193" s="389"/>
      <c r="AE193" s="388"/>
      <c r="AF193" s="388"/>
      <c r="AG193" s="388"/>
      <c r="AH193" s="388"/>
    </row>
    <row r="194" spans="1:34" s="25" customFormat="1">
      <c r="A194" s="409" t="s">
        <v>1458</v>
      </c>
      <c r="B194" s="409">
        <v>1</v>
      </c>
      <c r="C194" s="409"/>
      <c r="D194" s="409"/>
      <c r="E194" s="409"/>
      <c r="F194" s="410"/>
      <c r="G194" s="410"/>
      <c r="H194" s="385">
        <v>1</v>
      </c>
      <c r="I194" s="388"/>
      <c r="J194" s="388"/>
      <c r="K194" s="388"/>
      <c r="L194" s="388"/>
      <c r="M194" s="388"/>
      <c r="N194" s="388"/>
      <c r="O194" s="388"/>
      <c r="P194" s="388"/>
      <c r="Q194" s="388"/>
      <c r="R194" s="388"/>
      <c r="S194" s="388"/>
      <c r="T194" s="388"/>
      <c r="U194" s="388"/>
      <c r="V194" s="388"/>
      <c r="W194" s="388"/>
      <c r="X194" s="388"/>
      <c r="Y194" s="388"/>
      <c r="Z194" s="388"/>
      <c r="AA194" s="388"/>
      <c r="AB194" s="388"/>
      <c r="AC194" s="388"/>
      <c r="AD194" s="389"/>
      <c r="AE194" s="388"/>
      <c r="AF194" s="388"/>
      <c r="AG194" s="388"/>
      <c r="AH194" s="388"/>
    </row>
    <row r="195" spans="1:34" s="3" customFormat="1">
      <c r="A195" s="465" t="s">
        <v>2282</v>
      </c>
      <c r="B195" s="465">
        <v>14</v>
      </c>
      <c r="C195" s="465">
        <v>0</v>
      </c>
      <c r="D195" s="465">
        <v>0</v>
      </c>
      <c r="E195" s="465">
        <v>14</v>
      </c>
      <c r="F195" s="445">
        <v>0</v>
      </c>
      <c r="G195" s="445">
        <v>0</v>
      </c>
      <c r="H195" s="392">
        <v>28</v>
      </c>
      <c r="I195" s="431"/>
      <c r="J195" s="431"/>
      <c r="K195" s="431"/>
      <c r="L195" s="431">
        <v>14</v>
      </c>
      <c r="M195" s="431"/>
      <c r="N195" s="431">
        <v>14</v>
      </c>
      <c r="O195" s="431"/>
      <c r="P195" s="431"/>
      <c r="Q195" s="431"/>
      <c r="R195" s="431"/>
      <c r="S195" s="431"/>
      <c r="T195" s="431"/>
      <c r="U195" s="431"/>
      <c r="V195" s="431"/>
      <c r="W195" s="431"/>
      <c r="X195" s="431"/>
      <c r="Y195" s="431"/>
      <c r="Z195" s="431"/>
      <c r="AA195" s="431"/>
      <c r="AB195" s="431"/>
      <c r="AC195" s="431"/>
      <c r="AD195" s="432"/>
      <c r="AE195" s="431"/>
      <c r="AF195" s="431"/>
      <c r="AG195" s="431"/>
      <c r="AH195" s="431"/>
    </row>
    <row r="196" spans="1:34" s="25" customFormat="1">
      <c r="A196" s="409" t="s">
        <v>1461</v>
      </c>
      <c r="B196" s="409">
        <v>14</v>
      </c>
      <c r="C196" s="409"/>
      <c r="D196" s="409"/>
      <c r="E196" s="409"/>
      <c r="F196" s="410"/>
      <c r="G196" s="410"/>
      <c r="H196" s="385">
        <v>14</v>
      </c>
      <c r="I196" s="388"/>
      <c r="J196" s="388"/>
      <c r="K196" s="388"/>
      <c r="L196" s="388">
        <v>14</v>
      </c>
      <c r="M196" s="388"/>
      <c r="N196" s="388"/>
      <c r="O196" s="388"/>
      <c r="P196" s="388"/>
      <c r="Q196" s="388"/>
      <c r="R196" s="388"/>
      <c r="S196" s="388"/>
      <c r="T196" s="388"/>
      <c r="U196" s="388"/>
      <c r="V196" s="388"/>
      <c r="W196" s="388"/>
      <c r="X196" s="388"/>
      <c r="Y196" s="388"/>
      <c r="Z196" s="388"/>
      <c r="AA196" s="388"/>
      <c r="AB196" s="388"/>
      <c r="AC196" s="388"/>
      <c r="AD196" s="389"/>
      <c r="AE196" s="388"/>
      <c r="AF196" s="388"/>
      <c r="AG196" s="388"/>
      <c r="AH196" s="388"/>
    </row>
    <row r="197" spans="1:34" s="25" customFormat="1">
      <c r="A197" s="409" t="s">
        <v>49</v>
      </c>
      <c r="B197" s="409">
        <v>9</v>
      </c>
      <c r="C197" s="409"/>
      <c r="D197" s="409"/>
      <c r="E197" s="409">
        <v>5</v>
      </c>
      <c r="F197" s="410"/>
      <c r="G197" s="410"/>
      <c r="H197" s="385">
        <v>14</v>
      </c>
      <c r="I197" s="388"/>
      <c r="J197" s="388"/>
      <c r="K197" s="388"/>
      <c r="L197" s="388"/>
      <c r="M197" s="388"/>
      <c r="N197" s="388">
        <v>14</v>
      </c>
      <c r="O197" s="388"/>
      <c r="P197" s="388"/>
      <c r="Q197" s="388"/>
      <c r="R197" s="388"/>
      <c r="S197" s="388"/>
      <c r="T197" s="388"/>
      <c r="U197" s="388"/>
      <c r="V197" s="388"/>
      <c r="W197" s="388"/>
      <c r="X197" s="388"/>
      <c r="Y197" s="388"/>
      <c r="Z197" s="388"/>
      <c r="AA197" s="388"/>
      <c r="AB197" s="388"/>
      <c r="AC197" s="388"/>
      <c r="AD197" s="389"/>
      <c r="AE197" s="388"/>
      <c r="AF197" s="388"/>
      <c r="AG197" s="388"/>
      <c r="AH197" s="388"/>
    </row>
    <row r="198" spans="1:34" s="3" customFormat="1">
      <c r="A198" s="465" t="s">
        <v>2283</v>
      </c>
      <c r="B198" s="465">
        <v>29</v>
      </c>
      <c r="C198" s="465">
        <v>0</v>
      </c>
      <c r="D198" s="465">
        <v>22</v>
      </c>
      <c r="E198" s="465">
        <v>11</v>
      </c>
      <c r="F198" s="445">
        <v>0</v>
      </c>
      <c r="G198" s="445">
        <v>0</v>
      </c>
      <c r="H198" s="392">
        <v>62</v>
      </c>
      <c r="I198" s="431"/>
      <c r="J198" s="431"/>
      <c r="K198" s="431"/>
      <c r="L198" s="431">
        <v>48</v>
      </c>
      <c r="M198" s="431">
        <v>8</v>
      </c>
      <c r="N198" s="431">
        <v>1</v>
      </c>
      <c r="O198" s="431"/>
      <c r="P198" s="431"/>
      <c r="Q198" s="431"/>
      <c r="R198" s="431"/>
      <c r="S198" s="431">
        <v>3</v>
      </c>
      <c r="T198" s="431">
        <v>2</v>
      </c>
      <c r="U198" s="431"/>
      <c r="V198" s="431"/>
      <c r="W198" s="431"/>
      <c r="X198" s="431"/>
      <c r="Y198" s="431"/>
      <c r="Z198" s="431"/>
      <c r="AA198" s="431"/>
      <c r="AB198" s="431"/>
      <c r="AC198" s="431"/>
      <c r="AD198" s="432"/>
      <c r="AE198" s="431"/>
      <c r="AF198" s="431"/>
      <c r="AG198" s="431"/>
      <c r="AH198" s="431"/>
    </row>
    <row r="199" spans="1:34" s="25" customFormat="1">
      <c r="A199" s="409" t="s">
        <v>1461</v>
      </c>
      <c r="B199" s="409">
        <v>15</v>
      </c>
      <c r="C199" s="409"/>
      <c r="D199" s="409">
        <v>22</v>
      </c>
      <c r="E199" s="409">
        <v>11</v>
      </c>
      <c r="F199" s="410"/>
      <c r="G199" s="410"/>
      <c r="H199" s="385">
        <v>48</v>
      </c>
      <c r="I199" s="388"/>
      <c r="J199" s="388"/>
      <c r="K199" s="388"/>
      <c r="L199" s="388">
        <v>48</v>
      </c>
      <c r="M199" s="388"/>
      <c r="N199" s="388"/>
      <c r="O199" s="388"/>
      <c r="P199" s="388"/>
      <c r="Q199" s="388"/>
      <c r="R199" s="388"/>
      <c r="S199" s="388"/>
      <c r="T199" s="388"/>
      <c r="U199" s="388"/>
      <c r="V199" s="388"/>
      <c r="W199" s="388"/>
      <c r="X199" s="388"/>
      <c r="Y199" s="388"/>
      <c r="Z199" s="388"/>
      <c r="AA199" s="388"/>
      <c r="AB199" s="388"/>
      <c r="AC199" s="388"/>
      <c r="AD199" s="389"/>
      <c r="AE199" s="388"/>
      <c r="AF199" s="388"/>
      <c r="AG199" s="388"/>
      <c r="AH199" s="388"/>
    </row>
    <row r="200" spans="1:34" s="25" customFormat="1">
      <c r="A200" s="409" t="s">
        <v>49</v>
      </c>
      <c r="B200" s="409">
        <v>1</v>
      </c>
      <c r="C200" s="409"/>
      <c r="D200" s="409"/>
      <c r="E200" s="409"/>
      <c r="F200" s="410"/>
      <c r="G200" s="410"/>
      <c r="H200" s="385">
        <v>1</v>
      </c>
      <c r="I200" s="388"/>
      <c r="J200" s="388"/>
      <c r="K200" s="388"/>
      <c r="L200" s="388"/>
      <c r="M200" s="388"/>
      <c r="N200" s="388">
        <v>1</v>
      </c>
      <c r="O200" s="388"/>
      <c r="P200" s="388"/>
      <c r="Q200" s="388"/>
      <c r="R200" s="388"/>
      <c r="S200" s="388"/>
      <c r="T200" s="388"/>
      <c r="U200" s="388"/>
      <c r="V200" s="388"/>
      <c r="W200" s="388"/>
      <c r="X200" s="388"/>
      <c r="Y200" s="388"/>
      <c r="Z200" s="388"/>
      <c r="AA200" s="388"/>
      <c r="AB200" s="388"/>
      <c r="AC200" s="388"/>
      <c r="AD200" s="389"/>
      <c r="AE200" s="388"/>
      <c r="AF200" s="388"/>
      <c r="AG200" s="388"/>
      <c r="AH200" s="388"/>
    </row>
    <row r="201" spans="1:34" s="25" customFormat="1">
      <c r="A201" s="409" t="s">
        <v>1480</v>
      </c>
      <c r="B201" s="409">
        <v>3</v>
      </c>
      <c r="C201" s="409"/>
      <c r="D201" s="409"/>
      <c r="E201" s="409"/>
      <c r="F201" s="410"/>
      <c r="G201" s="410"/>
      <c r="H201" s="385">
        <v>3</v>
      </c>
      <c r="I201" s="388"/>
      <c r="J201" s="388"/>
      <c r="K201" s="388"/>
      <c r="L201" s="388"/>
      <c r="M201" s="388"/>
      <c r="N201" s="388"/>
      <c r="O201" s="388"/>
      <c r="P201" s="388"/>
      <c r="Q201" s="388"/>
      <c r="R201" s="388"/>
      <c r="S201" s="388">
        <v>3</v>
      </c>
      <c r="T201" s="388"/>
      <c r="U201" s="388"/>
      <c r="V201" s="388"/>
      <c r="W201" s="388"/>
      <c r="X201" s="388"/>
      <c r="Y201" s="388"/>
      <c r="Z201" s="388"/>
      <c r="AA201" s="388"/>
      <c r="AB201" s="388"/>
      <c r="AC201" s="388"/>
      <c r="AD201" s="389"/>
      <c r="AE201" s="388"/>
      <c r="AF201" s="388"/>
      <c r="AG201" s="388"/>
      <c r="AH201" s="388"/>
    </row>
    <row r="202" spans="1:34" s="25" customFormat="1">
      <c r="A202" s="409" t="s">
        <v>1462</v>
      </c>
      <c r="B202" s="409">
        <v>8</v>
      </c>
      <c r="C202" s="409"/>
      <c r="D202" s="409"/>
      <c r="E202" s="409"/>
      <c r="F202" s="410"/>
      <c r="G202" s="410"/>
      <c r="H202" s="385">
        <v>8</v>
      </c>
      <c r="I202" s="388"/>
      <c r="J202" s="388"/>
      <c r="K202" s="388"/>
      <c r="L202" s="388"/>
      <c r="M202" s="388">
        <v>8</v>
      </c>
      <c r="N202" s="388"/>
      <c r="O202" s="388"/>
      <c r="P202" s="388"/>
      <c r="Q202" s="388"/>
      <c r="R202" s="388"/>
      <c r="S202" s="388"/>
      <c r="T202" s="388"/>
      <c r="U202" s="388"/>
      <c r="V202" s="388"/>
      <c r="W202" s="388"/>
      <c r="X202" s="388"/>
      <c r="Y202" s="388"/>
      <c r="Z202" s="388"/>
      <c r="AA202" s="388"/>
      <c r="AB202" s="388"/>
      <c r="AC202" s="388"/>
      <c r="AD202" s="389"/>
      <c r="AE202" s="388"/>
      <c r="AF202" s="388"/>
      <c r="AG202" s="388"/>
      <c r="AH202" s="388"/>
    </row>
    <row r="203" spans="1:34" s="25" customFormat="1">
      <c r="A203" s="409" t="s">
        <v>1469</v>
      </c>
      <c r="B203" s="409">
        <v>2</v>
      </c>
      <c r="C203" s="409"/>
      <c r="D203" s="409"/>
      <c r="E203" s="409"/>
      <c r="F203" s="410"/>
      <c r="G203" s="410"/>
      <c r="H203" s="385">
        <v>2</v>
      </c>
      <c r="I203" s="388"/>
      <c r="J203" s="388"/>
      <c r="K203" s="388"/>
      <c r="L203" s="388"/>
      <c r="M203" s="388"/>
      <c r="N203" s="388"/>
      <c r="O203" s="388"/>
      <c r="P203" s="388"/>
      <c r="Q203" s="388"/>
      <c r="R203" s="388"/>
      <c r="S203" s="388"/>
      <c r="T203" s="388">
        <v>2</v>
      </c>
      <c r="U203" s="388"/>
      <c r="V203" s="388"/>
      <c r="W203" s="388"/>
      <c r="X203" s="388"/>
      <c r="Y203" s="388"/>
      <c r="Z203" s="388"/>
      <c r="AA203" s="388"/>
      <c r="AB203" s="388"/>
      <c r="AC203" s="388"/>
      <c r="AD203" s="389"/>
      <c r="AE203" s="388"/>
      <c r="AF203" s="388"/>
      <c r="AG203" s="388"/>
      <c r="AH203" s="388"/>
    </row>
    <row r="204" spans="1:34" s="3" customFormat="1">
      <c r="A204" s="465" t="s">
        <v>2284</v>
      </c>
      <c r="B204" s="465">
        <v>8</v>
      </c>
      <c r="C204" s="465">
        <v>49</v>
      </c>
      <c r="D204" s="465"/>
      <c r="E204" s="465">
        <v>0</v>
      </c>
      <c r="F204" s="445">
        <v>0</v>
      </c>
      <c r="G204" s="445">
        <v>0</v>
      </c>
      <c r="H204" s="392">
        <v>57</v>
      </c>
      <c r="I204" s="431">
        <v>4</v>
      </c>
      <c r="J204" s="431"/>
      <c r="K204" s="431">
        <v>7</v>
      </c>
      <c r="L204" s="431">
        <v>18</v>
      </c>
      <c r="M204" s="431">
        <v>10</v>
      </c>
      <c r="N204" s="431">
        <v>10</v>
      </c>
      <c r="O204" s="431"/>
      <c r="P204" s="431"/>
      <c r="Q204" s="431"/>
      <c r="R204" s="431"/>
      <c r="S204" s="431"/>
      <c r="T204" s="431">
        <v>5</v>
      </c>
      <c r="U204" s="431"/>
      <c r="V204" s="431"/>
      <c r="W204" s="431">
        <v>3</v>
      </c>
      <c r="X204" s="431"/>
      <c r="Y204" s="431"/>
      <c r="Z204" s="431"/>
      <c r="AA204" s="431"/>
      <c r="AB204" s="431"/>
      <c r="AC204" s="431"/>
      <c r="AD204" s="432"/>
      <c r="AE204" s="431"/>
      <c r="AF204" s="431"/>
      <c r="AG204" s="431"/>
      <c r="AH204" s="431"/>
    </row>
    <row r="205" spans="1:34" s="25" customFormat="1">
      <c r="A205" s="470" t="s">
        <v>1460</v>
      </c>
      <c r="B205" s="470"/>
      <c r="C205" s="470">
        <v>10</v>
      </c>
      <c r="D205" s="470"/>
      <c r="E205" s="470"/>
      <c r="F205" s="471"/>
      <c r="G205" s="471"/>
      <c r="H205" s="472">
        <v>10</v>
      </c>
      <c r="I205" s="473"/>
      <c r="J205" s="473"/>
      <c r="K205" s="473"/>
      <c r="L205" s="473"/>
      <c r="M205" s="473"/>
      <c r="N205" s="473">
        <v>10</v>
      </c>
      <c r="O205" s="473"/>
      <c r="P205" s="473"/>
      <c r="Q205" s="473"/>
      <c r="R205" s="473"/>
      <c r="S205" s="473"/>
      <c r="T205" s="473"/>
      <c r="U205" s="473"/>
      <c r="V205" s="473"/>
      <c r="W205" s="473"/>
      <c r="X205" s="473"/>
      <c r="Y205" s="473"/>
      <c r="Z205" s="473"/>
      <c r="AA205" s="473"/>
      <c r="AB205" s="473"/>
      <c r="AC205" s="473"/>
      <c r="AD205" s="474"/>
      <c r="AE205" s="473"/>
      <c r="AF205" s="473"/>
      <c r="AG205" s="473"/>
      <c r="AH205" s="473"/>
    </row>
    <row r="206" spans="1:34" s="25" customFormat="1">
      <c r="A206" s="470" t="s">
        <v>1462</v>
      </c>
      <c r="B206" s="470"/>
      <c r="C206" s="470">
        <v>10</v>
      </c>
      <c r="D206" s="470"/>
      <c r="E206" s="470"/>
      <c r="F206" s="471"/>
      <c r="G206" s="471"/>
      <c r="H206" s="472">
        <v>10</v>
      </c>
      <c r="I206" s="473"/>
      <c r="J206" s="473"/>
      <c r="K206" s="473"/>
      <c r="L206" s="473"/>
      <c r="M206" s="473">
        <v>10</v>
      </c>
      <c r="N206" s="473"/>
      <c r="O206" s="473"/>
      <c r="P206" s="473"/>
      <c r="Q206" s="473"/>
      <c r="R206" s="473"/>
      <c r="S206" s="473"/>
      <c r="T206" s="473"/>
      <c r="U206" s="473"/>
      <c r="V206" s="473"/>
      <c r="W206" s="473"/>
      <c r="X206" s="473"/>
      <c r="Y206" s="473"/>
      <c r="Z206" s="473"/>
      <c r="AA206" s="473"/>
      <c r="AB206" s="473"/>
      <c r="AC206" s="473"/>
      <c r="AD206" s="474"/>
      <c r="AE206" s="473"/>
      <c r="AF206" s="473"/>
      <c r="AG206" s="473"/>
      <c r="AH206" s="473"/>
    </row>
    <row r="207" spans="1:34" s="25" customFormat="1">
      <c r="A207" s="470" t="s">
        <v>1458</v>
      </c>
      <c r="B207" s="470"/>
      <c r="C207" s="470">
        <v>7</v>
      </c>
      <c r="D207" s="470"/>
      <c r="E207" s="470"/>
      <c r="F207" s="471"/>
      <c r="G207" s="471"/>
      <c r="H207" s="472">
        <v>7</v>
      </c>
      <c r="I207" s="473"/>
      <c r="J207" s="473"/>
      <c r="K207" s="473">
        <v>7</v>
      </c>
      <c r="L207" s="473"/>
      <c r="M207" s="473"/>
      <c r="N207" s="473"/>
      <c r="O207" s="473"/>
      <c r="P207" s="473"/>
      <c r="Q207" s="473"/>
      <c r="R207" s="473"/>
      <c r="S207" s="473"/>
      <c r="T207" s="473"/>
      <c r="U207" s="473"/>
      <c r="V207" s="473"/>
      <c r="W207" s="473"/>
      <c r="X207" s="473"/>
      <c r="Y207" s="473"/>
      <c r="Z207" s="473"/>
      <c r="AA207" s="473"/>
      <c r="AB207" s="473"/>
      <c r="AC207" s="473"/>
      <c r="AD207" s="474"/>
      <c r="AE207" s="473"/>
      <c r="AF207" s="473"/>
      <c r="AG207" s="473"/>
      <c r="AH207" s="473"/>
    </row>
    <row r="208" spans="1:34" s="25" customFormat="1">
      <c r="A208" s="470" t="s">
        <v>1469</v>
      </c>
      <c r="B208" s="470"/>
      <c r="C208" s="470">
        <v>5</v>
      </c>
      <c r="D208" s="470"/>
      <c r="E208" s="470"/>
      <c r="F208" s="471"/>
      <c r="G208" s="471"/>
      <c r="H208" s="472">
        <v>5</v>
      </c>
      <c r="I208" s="473"/>
      <c r="J208" s="473"/>
      <c r="K208" s="473"/>
      <c r="L208" s="473"/>
      <c r="M208" s="473"/>
      <c r="N208" s="473"/>
      <c r="O208" s="473"/>
      <c r="P208" s="473"/>
      <c r="Q208" s="473"/>
      <c r="R208" s="473"/>
      <c r="S208" s="473"/>
      <c r="T208" s="473">
        <v>5</v>
      </c>
      <c r="U208" s="473"/>
      <c r="V208" s="473"/>
      <c r="W208" s="473"/>
      <c r="X208" s="473"/>
      <c r="Y208" s="473"/>
      <c r="Z208" s="473"/>
      <c r="AA208" s="473"/>
      <c r="AB208" s="473"/>
      <c r="AC208" s="473"/>
      <c r="AD208" s="474"/>
      <c r="AE208" s="473"/>
      <c r="AF208" s="473"/>
      <c r="AG208" s="473"/>
      <c r="AH208" s="473"/>
    </row>
    <row r="209" spans="1:34" s="25" customFormat="1">
      <c r="A209" s="470" t="s">
        <v>1461</v>
      </c>
      <c r="B209" s="470">
        <v>6</v>
      </c>
      <c r="C209" s="470">
        <v>10</v>
      </c>
      <c r="D209" s="470"/>
      <c r="E209" s="470"/>
      <c r="F209" s="471"/>
      <c r="G209" s="471"/>
      <c r="H209" s="472">
        <v>16</v>
      </c>
      <c r="I209" s="473"/>
      <c r="J209" s="473"/>
      <c r="K209" s="473"/>
      <c r="L209" s="473">
        <v>16</v>
      </c>
      <c r="M209" s="473"/>
      <c r="N209" s="473"/>
      <c r="O209" s="473"/>
      <c r="P209" s="473"/>
      <c r="Q209" s="473"/>
      <c r="R209" s="473"/>
      <c r="S209" s="473"/>
      <c r="T209" s="473"/>
      <c r="U209" s="473"/>
      <c r="V209" s="473"/>
      <c r="W209" s="473"/>
      <c r="X209" s="473"/>
      <c r="Y209" s="473"/>
      <c r="Z209" s="473"/>
      <c r="AA209" s="473"/>
      <c r="AB209" s="473"/>
      <c r="AC209" s="473"/>
      <c r="AD209" s="474"/>
      <c r="AE209" s="473"/>
      <c r="AF209" s="473"/>
      <c r="AG209" s="473"/>
      <c r="AH209" s="473"/>
    </row>
    <row r="210" spans="1:34" s="25" customFormat="1">
      <c r="A210" s="470" t="s">
        <v>1456</v>
      </c>
      <c r="B210" s="470"/>
      <c r="C210" s="470">
        <v>4</v>
      </c>
      <c r="D210" s="470"/>
      <c r="E210" s="470"/>
      <c r="F210" s="471"/>
      <c r="G210" s="471"/>
      <c r="H210" s="472">
        <v>4</v>
      </c>
      <c r="I210" s="473">
        <v>4</v>
      </c>
      <c r="J210" s="473"/>
      <c r="K210" s="473"/>
      <c r="L210" s="473"/>
      <c r="M210" s="473"/>
      <c r="N210" s="473"/>
      <c r="O210" s="473"/>
      <c r="P210" s="473"/>
      <c r="Q210" s="473"/>
      <c r="R210" s="473"/>
      <c r="S210" s="473"/>
      <c r="T210" s="473"/>
      <c r="U210" s="473"/>
      <c r="V210" s="473"/>
      <c r="W210" s="473"/>
      <c r="X210" s="473"/>
      <c r="Y210" s="473"/>
      <c r="Z210" s="473"/>
      <c r="AA210" s="473"/>
      <c r="AB210" s="473"/>
      <c r="AC210" s="473"/>
      <c r="AD210" s="474"/>
      <c r="AE210" s="473"/>
      <c r="AF210" s="473"/>
      <c r="AG210" s="473"/>
      <c r="AH210" s="473"/>
    </row>
    <row r="211" spans="1:34" s="25" customFormat="1">
      <c r="A211" s="470" t="s">
        <v>2212</v>
      </c>
      <c r="B211" s="470"/>
      <c r="C211" s="470">
        <v>3</v>
      </c>
      <c r="D211" s="470"/>
      <c r="E211" s="470"/>
      <c r="F211" s="471"/>
      <c r="G211" s="471"/>
      <c r="H211" s="472">
        <v>3</v>
      </c>
      <c r="I211" s="473"/>
      <c r="J211" s="473"/>
      <c r="K211" s="473"/>
      <c r="L211" s="473"/>
      <c r="M211" s="473"/>
      <c r="N211" s="473"/>
      <c r="O211" s="473"/>
      <c r="P211" s="473"/>
      <c r="Q211" s="473"/>
      <c r="R211" s="473"/>
      <c r="S211" s="473"/>
      <c r="T211" s="473"/>
      <c r="U211" s="473"/>
      <c r="V211" s="473"/>
      <c r="W211" s="473">
        <v>3</v>
      </c>
      <c r="X211" s="473"/>
      <c r="Y211" s="473"/>
      <c r="Z211" s="473"/>
      <c r="AA211" s="473"/>
      <c r="AB211" s="473"/>
      <c r="AC211" s="473"/>
      <c r="AD211" s="474"/>
      <c r="AE211" s="473"/>
      <c r="AF211" s="473"/>
      <c r="AG211" s="473"/>
      <c r="AH211" s="473"/>
    </row>
    <row r="212" spans="1:34" s="25" customFormat="1">
      <c r="A212" s="470" t="s">
        <v>2285</v>
      </c>
      <c r="B212" s="470">
        <v>2</v>
      </c>
      <c r="C212" s="470"/>
      <c r="D212" s="470"/>
      <c r="E212" s="470"/>
      <c r="F212" s="471"/>
      <c r="G212" s="471"/>
      <c r="H212" s="472">
        <v>2</v>
      </c>
      <c r="I212" s="473"/>
      <c r="J212" s="473"/>
      <c r="K212" s="473"/>
      <c r="L212" s="473">
        <v>2</v>
      </c>
      <c r="M212" s="473"/>
      <c r="N212" s="473"/>
      <c r="O212" s="473"/>
      <c r="P212" s="473"/>
      <c r="Q212" s="473"/>
      <c r="R212" s="473"/>
      <c r="S212" s="473"/>
      <c r="T212" s="473"/>
      <c r="U212" s="473"/>
      <c r="V212" s="473"/>
      <c r="W212" s="473"/>
      <c r="X212" s="473"/>
      <c r="Y212" s="473"/>
      <c r="Z212" s="473"/>
      <c r="AA212" s="473"/>
      <c r="AB212" s="473"/>
      <c r="AC212" s="473"/>
      <c r="AD212" s="474"/>
      <c r="AE212" s="473"/>
      <c r="AF212" s="473"/>
      <c r="AG212" s="473"/>
      <c r="AH212" s="473"/>
    </row>
    <row r="213" spans="1:34" s="394" customFormat="1">
      <c r="A213" s="475" t="s">
        <v>1697</v>
      </c>
      <c r="B213" s="475">
        <f>B214+B216+B223+B227</f>
        <v>186</v>
      </c>
      <c r="C213" s="475">
        <f t="shared" ref="C213:AH213" si="7">C214+C216+C223+C227</f>
        <v>26</v>
      </c>
      <c r="D213" s="475">
        <f t="shared" si="7"/>
        <v>25</v>
      </c>
      <c r="E213" s="475">
        <f t="shared" si="7"/>
        <v>16</v>
      </c>
      <c r="F213" s="475">
        <f t="shared" si="7"/>
        <v>0</v>
      </c>
      <c r="G213" s="475">
        <f t="shared" si="7"/>
        <v>0</v>
      </c>
      <c r="H213" s="475">
        <f t="shared" si="7"/>
        <v>253</v>
      </c>
      <c r="I213" s="475">
        <f t="shared" si="7"/>
        <v>10</v>
      </c>
      <c r="J213" s="475">
        <f t="shared" si="7"/>
        <v>0</v>
      </c>
      <c r="K213" s="475">
        <f t="shared" si="7"/>
        <v>10</v>
      </c>
      <c r="L213" s="475">
        <f t="shared" si="7"/>
        <v>171</v>
      </c>
      <c r="M213" s="475">
        <f t="shared" si="7"/>
        <v>6</v>
      </c>
      <c r="N213" s="475">
        <f t="shared" si="7"/>
        <v>8</v>
      </c>
      <c r="O213" s="475">
        <f t="shared" si="7"/>
        <v>0</v>
      </c>
      <c r="P213" s="475">
        <f t="shared" si="7"/>
        <v>0</v>
      </c>
      <c r="Q213" s="475">
        <f t="shared" si="7"/>
        <v>0</v>
      </c>
      <c r="R213" s="475">
        <f t="shared" si="7"/>
        <v>0</v>
      </c>
      <c r="S213" s="475">
        <f t="shared" si="7"/>
        <v>0</v>
      </c>
      <c r="T213" s="475">
        <f t="shared" si="7"/>
        <v>8</v>
      </c>
      <c r="U213" s="475">
        <f t="shared" si="7"/>
        <v>0</v>
      </c>
      <c r="V213" s="475">
        <f t="shared" si="7"/>
        <v>0</v>
      </c>
      <c r="W213" s="475">
        <f t="shared" si="7"/>
        <v>0</v>
      </c>
      <c r="X213" s="475">
        <f t="shared" si="7"/>
        <v>17</v>
      </c>
      <c r="Y213" s="475">
        <f t="shared" si="7"/>
        <v>23</v>
      </c>
      <c r="Z213" s="475">
        <f t="shared" si="7"/>
        <v>0</v>
      </c>
      <c r="AA213" s="475">
        <f t="shared" si="7"/>
        <v>0</v>
      </c>
      <c r="AB213" s="475">
        <f t="shared" si="7"/>
        <v>0</v>
      </c>
      <c r="AC213" s="475">
        <f t="shared" si="7"/>
        <v>0</v>
      </c>
      <c r="AD213" s="475">
        <f t="shared" si="7"/>
        <v>0</v>
      </c>
      <c r="AE213" s="475">
        <f t="shared" si="7"/>
        <v>0</v>
      </c>
      <c r="AF213" s="475">
        <f t="shared" si="7"/>
        <v>0</v>
      </c>
      <c r="AG213" s="475">
        <f t="shared" si="7"/>
        <v>0</v>
      </c>
      <c r="AH213" s="475">
        <f t="shared" si="7"/>
        <v>0</v>
      </c>
    </row>
    <row r="214" spans="1:34" s="3" customFormat="1">
      <c r="A214" s="465" t="s">
        <v>1698</v>
      </c>
      <c r="B214" s="476">
        <v>60</v>
      </c>
      <c r="C214" s="465"/>
      <c r="D214" s="465"/>
      <c r="E214" s="465"/>
      <c r="F214" s="445"/>
      <c r="G214" s="445"/>
      <c r="H214" s="392">
        <v>60</v>
      </c>
      <c r="I214" s="431"/>
      <c r="J214" s="431"/>
      <c r="K214" s="431"/>
      <c r="L214" s="431">
        <v>60</v>
      </c>
      <c r="M214" s="431"/>
      <c r="N214" s="431"/>
      <c r="O214" s="431"/>
      <c r="P214" s="431"/>
      <c r="Q214" s="431"/>
      <c r="R214" s="431"/>
      <c r="S214" s="431"/>
      <c r="T214" s="431"/>
      <c r="U214" s="431"/>
      <c r="V214" s="431"/>
      <c r="W214" s="431"/>
      <c r="X214" s="431"/>
      <c r="Y214" s="431"/>
      <c r="Z214" s="431"/>
      <c r="AA214" s="431"/>
      <c r="AB214" s="431"/>
      <c r="AC214" s="431"/>
      <c r="AD214" s="432"/>
      <c r="AE214" s="431"/>
      <c r="AF214" s="431"/>
      <c r="AG214" s="431"/>
      <c r="AH214" s="431"/>
    </row>
    <row r="215" spans="1:34" s="25" customFormat="1">
      <c r="A215" s="409" t="s">
        <v>1461</v>
      </c>
      <c r="B215" s="409">
        <v>60</v>
      </c>
      <c r="C215" s="388"/>
      <c r="D215" s="388"/>
      <c r="E215" s="388"/>
      <c r="F215" s="388"/>
      <c r="G215" s="388"/>
      <c r="H215" s="392"/>
      <c r="I215" s="388"/>
      <c r="J215" s="388"/>
      <c r="K215" s="388"/>
      <c r="L215" s="388">
        <v>60</v>
      </c>
      <c r="M215" s="388"/>
      <c r="N215" s="388"/>
      <c r="O215" s="388"/>
      <c r="P215" s="388"/>
      <c r="Q215" s="388"/>
      <c r="R215" s="388"/>
      <c r="S215" s="388"/>
      <c r="T215" s="388"/>
      <c r="U215" s="388"/>
      <c r="V215" s="388"/>
      <c r="W215" s="388"/>
      <c r="X215" s="388"/>
      <c r="Y215" s="388"/>
      <c r="Z215" s="388"/>
      <c r="AA215" s="388"/>
      <c r="AB215" s="388"/>
      <c r="AC215" s="388"/>
      <c r="AD215" s="389"/>
      <c r="AE215" s="388"/>
      <c r="AF215" s="388"/>
      <c r="AG215" s="388"/>
      <c r="AH215" s="388"/>
    </row>
    <row r="216" spans="1:34" s="3" customFormat="1">
      <c r="A216" s="477" t="s">
        <v>1706</v>
      </c>
      <c r="B216" s="465">
        <v>67</v>
      </c>
      <c r="C216" s="465"/>
      <c r="D216" s="465">
        <v>25</v>
      </c>
      <c r="E216" s="465">
        <v>16</v>
      </c>
      <c r="F216" s="445"/>
      <c r="G216" s="445"/>
      <c r="H216" s="392">
        <v>108</v>
      </c>
      <c r="I216" s="431"/>
      <c r="J216" s="431"/>
      <c r="K216" s="431">
        <v>4</v>
      </c>
      <c r="L216" s="431">
        <v>80</v>
      </c>
      <c r="M216" s="431"/>
      <c r="N216" s="431">
        <v>8</v>
      </c>
      <c r="O216" s="431"/>
      <c r="P216" s="431"/>
      <c r="Q216" s="431"/>
      <c r="R216" s="431"/>
      <c r="S216" s="431"/>
      <c r="T216" s="431">
        <v>2</v>
      </c>
      <c r="U216" s="431"/>
      <c r="V216" s="431"/>
      <c r="W216" s="431"/>
      <c r="X216" s="431">
        <v>7</v>
      </c>
      <c r="Y216" s="431">
        <v>7</v>
      </c>
      <c r="Z216" s="431"/>
      <c r="AA216" s="431"/>
      <c r="AB216" s="431"/>
      <c r="AC216" s="431"/>
      <c r="AD216" s="432"/>
      <c r="AE216" s="431"/>
      <c r="AF216" s="431"/>
      <c r="AG216" s="431"/>
      <c r="AH216" s="431"/>
    </row>
    <row r="217" spans="1:34">
      <c r="A217" s="458" t="s">
        <v>1458</v>
      </c>
      <c r="B217" s="458">
        <v>4</v>
      </c>
      <c r="C217" s="458"/>
      <c r="D217" s="458"/>
      <c r="E217" s="458"/>
      <c r="F217" s="450"/>
      <c r="G217" s="450"/>
      <c r="H217" s="392">
        <v>4</v>
      </c>
      <c r="I217" s="391"/>
      <c r="J217" s="391"/>
      <c r="K217" s="391">
        <v>4</v>
      </c>
      <c r="L217" s="391"/>
      <c r="M217" s="391"/>
      <c r="N217" s="391"/>
      <c r="O217" s="391"/>
      <c r="P217" s="391"/>
      <c r="Q217" s="391"/>
      <c r="R217" s="391"/>
      <c r="S217" s="391"/>
      <c r="T217" s="391"/>
      <c r="U217" s="391"/>
      <c r="V217" s="391"/>
      <c r="W217" s="391"/>
      <c r="X217" s="391"/>
      <c r="Y217" s="391"/>
      <c r="Z217" s="391"/>
      <c r="AA217" s="391"/>
      <c r="AB217" s="391"/>
      <c r="AC217" s="391"/>
      <c r="AD217" s="451"/>
      <c r="AE217" s="391"/>
      <c r="AF217" s="391"/>
      <c r="AG217" s="391"/>
      <c r="AH217" s="391"/>
    </row>
    <row r="218" spans="1:34">
      <c r="A218" s="458" t="s">
        <v>1670</v>
      </c>
      <c r="B218" s="458">
        <v>7</v>
      </c>
      <c r="C218" s="458"/>
      <c r="D218" s="458"/>
      <c r="E218" s="458"/>
      <c r="F218" s="450"/>
      <c r="G218" s="450"/>
      <c r="H218" s="392">
        <v>7</v>
      </c>
      <c r="I218" s="391"/>
      <c r="J218" s="391"/>
      <c r="K218" s="391"/>
      <c r="L218" s="391"/>
      <c r="M218" s="391"/>
      <c r="N218" s="391"/>
      <c r="O218" s="391"/>
      <c r="P218" s="391"/>
      <c r="Q218" s="391"/>
      <c r="R218" s="391"/>
      <c r="S218" s="391"/>
      <c r="T218" s="391"/>
      <c r="U218" s="391"/>
      <c r="V218" s="391"/>
      <c r="W218" s="391"/>
      <c r="X218" s="391"/>
      <c r="Y218" s="391">
        <v>7</v>
      </c>
      <c r="Z218" s="391"/>
      <c r="AA218" s="391"/>
      <c r="AB218" s="391"/>
      <c r="AC218" s="391"/>
      <c r="AD218" s="451"/>
      <c r="AE218" s="391"/>
      <c r="AF218" s="391"/>
      <c r="AG218" s="391"/>
      <c r="AH218" s="391"/>
    </row>
    <row r="219" spans="1:34">
      <c r="A219" s="409" t="s">
        <v>1461</v>
      </c>
      <c r="B219" s="409">
        <v>39</v>
      </c>
      <c r="C219" s="391"/>
      <c r="D219" s="391">
        <v>25</v>
      </c>
      <c r="E219" s="391">
        <v>16</v>
      </c>
      <c r="F219" s="391"/>
      <c r="G219" s="391"/>
      <c r="H219" s="392">
        <v>80</v>
      </c>
      <c r="I219" s="391"/>
      <c r="J219" s="391"/>
      <c r="K219" s="391"/>
      <c r="L219" s="391">
        <v>80</v>
      </c>
      <c r="M219" s="391"/>
      <c r="N219" s="391"/>
      <c r="O219" s="391"/>
      <c r="P219" s="391"/>
      <c r="Q219" s="391"/>
      <c r="R219" s="391"/>
      <c r="S219" s="391"/>
      <c r="T219" s="391"/>
      <c r="U219" s="391"/>
      <c r="V219" s="391"/>
      <c r="W219" s="391"/>
      <c r="X219" s="391"/>
      <c r="Y219" s="391"/>
      <c r="Z219" s="391"/>
      <c r="AA219" s="391"/>
      <c r="AB219" s="391"/>
      <c r="AC219" s="391"/>
      <c r="AD219" s="451"/>
      <c r="AE219" s="391"/>
      <c r="AF219" s="391"/>
      <c r="AG219" s="391"/>
      <c r="AH219" s="391"/>
    </row>
    <row r="220" spans="1:34">
      <c r="A220" s="409" t="s">
        <v>1469</v>
      </c>
      <c r="B220" s="409">
        <v>2</v>
      </c>
      <c r="C220" s="391"/>
      <c r="D220" s="391"/>
      <c r="E220" s="391"/>
      <c r="F220" s="391"/>
      <c r="G220" s="391"/>
      <c r="H220" s="392">
        <v>2</v>
      </c>
      <c r="I220" s="391"/>
      <c r="J220" s="391"/>
      <c r="K220" s="391"/>
      <c r="L220" s="391"/>
      <c r="M220" s="391"/>
      <c r="N220" s="391"/>
      <c r="O220" s="391"/>
      <c r="P220" s="391"/>
      <c r="Q220" s="391"/>
      <c r="R220" s="391"/>
      <c r="S220" s="391"/>
      <c r="T220" s="391">
        <v>2</v>
      </c>
      <c r="U220" s="391"/>
      <c r="V220" s="391"/>
      <c r="W220" s="391"/>
      <c r="X220" s="391"/>
      <c r="Y220" s="391"/>
      <c r="Z220" s="391"/>
      <c r="AA220" s="391"/>
      <c r="AB220" s="391"/>
      <c r="AC220" s="391"/>
      <c r="AD220" s="451"/>
      <c r="AE220" s="391"/>
      <c r="AF220" s="391"/>
      <c r="AG220" s="391"/>
      <c r="AH220" s="391"/>
    </row>
    <row r="221" spans="1:34">
      <c r="A221" s="409" t="s">
        <v>1485</v>
      </c>
      <c r="B221" s="409">
        <v>7</v>
      </c>
      <c r="C221" s="391"/>
      <c r="D221" s="391"/>
      <c r="E221" s="391"/>
      <c r="F221" s="391"/>
      <c r="G221" s="391"/>
      <c r="H221" s="392">
        <v>7</v>
      </c>
      <c r="I221" s="391"/>
      <c r="J221" s="391"/>
      <c r="K221" s="391"/>
      <c r="L221" s="391"/>
      <c r="M221" s="391"/>
      <c r="N221" s="391"/>
      <c r="O221" s="391"/>
      <c r="P221" s="391"/>
      <c r="Q221" s="391"/>
      <c r="R221" s="391"/>
      <c r="S221" s="391"/>
      <c r="T221" s="391"/>
      <c r="U221" s="391"/>
      <c r="V221" s="391"/>
      <c r="W221" s="391"/>
      <c r="X221" s="391">
        <v>7</v>
      </c>
      <c r="Y221" s="391"/>
      <c r="Z221" s="391"/>
      <c r="AA221" s="391"/>
      <c r="AB221" s="391"/>
      <c r="AC221" s="391"/>
      <c r="AD221" s="451"/>
      <c r="AE221" s="391"/>
      <c r="AF221" s="391"/>
      <c r="AG221" s="391"/>
      <c r="AH221" s="391"/>
    </row>
    <row r="222" spans="1:34">
      <c r="A222" s="409" t="s">
        <v>1460</v>
      </c>
      <c r="B222" s="409">
        <v>8</v>
      </c>
      <c r="C222" s="391"/>
      <c r="D222" s="391"/>
      <c r="E222" s="391"/>
      <c r="F222" s="391"/>
      <c r="G222" s="391"/>
      <c r="H222" s="392">
        <v>8</v>
      </c>
      <c r="I222" s="391"/>
      <c r="J222" s="391"/>
      <c r="K222" s="391"/>
      <c r="L222" s="391"/>
      <c r="M222" s="391"/>
      <c r="N222" s="391">
        <v>8</v>
      </c>
      <c r="O222" s="391"/>
      <c r="P222" s="391"/>
      <c r="Q222" s="391"/>
      <c r="R222" s="391"/>
      <c r="S222" s="391"/>
      <c r="T222" s="391"/>
      <c r="U222" s="391"/>
      <c r="V222" s="391"/>
      <c r="W222" s="391"/>
      <c r="X222" s="391"/>
      <c r="Y222" s="391"/>
      <c r="Z222" s="391"/>
      <c r="AA222" s="391"/>
      <c r="AB222" s="391"/>
      <c r="AC222" s="391"/>
      <c r="AD222" s="451"/>
      <c r="AE222" s="391"/>
      <c r="AF222" s="391"/>
      <c r="AG222" s="391"/>
      <c r="AH222" s="391"/>
    </row>
    <row r="223" spans="1:34">
      <c r="A223" s="431" t="s">
        <v>2286</v>
      </c>
      <c r="B223" s="431">
        <v>18</v>
      </c>
      <c r="C223" s="431"/>
      <c r="D223" s="431"/>
      <c r="E223" s="431"/>
      <c r="F223" s="431"/>
      <c r="G223" s="431"/>
      <c r="H223" s="392">
        <v>18</v>
      </c>
      <c r="I223" s="431"/>
      <c r="J223" s="431"/>
      <c r="K223" s="431">
        <v>6</v>
      </c>
      <c r="L223" s="431"/>
      <c r="M223" s="431">
        <v>6</v>
      </c>
      <c r="N223" s="431"/>
      <c r="O223" s="431"/>
      <c r="P223" s="431"/>
      <c r="Q223" s="431"/>
      <c r="R223" s="431"/>
      <c r="S223" s="431"/>
      <c r="T223" s="431">
        <v>6</v>
      </c>
      <c r="U223" s="431"/>
      <c r="V223" s="431"/>
      <c r="W223" s="431"/>
      <c r="X223" s="431"/>
      <c r="Y223" s="431"/>
      <c r="Z223" s="431"/>
      <c r="AA223" s="431"/>
      <c r="AB223" s="431"/>
      <c r="AC223" s="431"/>
      <c r="AD223" s="432"/>
      <c r="AE223" s="431"/>
      <c r="AF223" s="431"/>
      <c r="AG223" s="431"/>
      <c r="AH223" s="431"/>
    </row>
    <row r="224" spans="1:34">
      <c r="A224" s="409" t="s">
        <v>1469</v>
      </c>
      <c r="B224" s="409">
        <v>6</v>
      </c>
      <c r="C224" s="391"/>
      <c r="D224" s="391"/>
      <c r="E224" s="391"/>
      <c r="F224" s="391"/>
      <c r="G224" s="391"/>
      <c r="H224" s="392">
        <v>6</v>
      </c>
      <c r="I224" s="391"/>
      <c r="J224" s="391"/>
      <c r="K224" s="391"/>
      <c r="L224" s="391"/>
      <c r="M224" s="391"/>
      <c r="N224" s="391"/>
      <c r="O224" s="391"/>
      <c r="P224" s="391"/>
      <c r="Q224" s="391"/>
      <c r="R224" s="391"/>
      <c r="S224" s="391"/>
      <c r="T224" s="391">
        <v>6</v>
      </c>
      <c r="U224" s="391"/>
      <c r="V224" s="391"/>
      <c r="W224" s="391"/>
      <c r="X224" s="391"/>
      <c r="Y224" s="391"/>
      <c r="Z224" s="391"/>
      <c r="AA224" s="391"/>
      <c r="AB224" s="391"/>
      <c r="AC224" s="391"/>
      <c r="AD224" s="451"/>
      <c r="AE224" s="391"/>
      <c r="AF224" s="391"/>
      <c r="AG224" s="391"/>
      <c r="AH224" s="391"/>
    </row>
    <row r="225" spans="1:34">
      <c r="A225" s="409" t="s">
        <v>1458</v>
      </c>
      <c r="B225" s="409">
        <v>6</v>
      </c>
      <c r="C225" s="391"/>
      <c r="D225" s="391"/>
      <c r="E225" s="391"/>
      <c r="F225" s="391"/>
      <c r="G225" s="391"/>
      <c r="H225" s="392">
        <v>6</v>
      </c>
      <c r="I225" s="391"/>
      <c r="J225" s="391"/>
      <c r="K225" s="391">
        <v>6</v>
      </c>
      <c r="L225" s="391"/>
      <c r="M225" s="391"/>
      <c r="N225" s="391"/>
      <c r="O225" s="391"/>
      <c r="P225" s="391"/>
      <c r="Q225" s="391"/>
      <c r="R225" s="391"/>
      <c r="S225" s="391"/>
      <c r="T225" s="391"/>
      <c r="U225" s="391"/>
      <c r="V225" s="391"/>
      <c r="W225" s="391"/>
      <c r="X225" s="391"/>
      <c r="Y225" s="391"/>
      <c r="Z225" s="391"/>
      <c r="AA225" s="391"/>
      <c r="AB225" s="391"/>
      <c r="AC225" s="391"/>
      <c r="AD225" s="451"/>
      <c r="AE225" s="391"/>
      <c r="AF225" s="391"/>
      <c r="AG225" s="391"/>
      <c r="AH225" s="391"/>
    </row>
    <row r="226" spans="1:34">
      <c r="A226" s="409" t="s">
        <v>1461</v>
      </c>
      <c r="B226" s="409">
        <v>6</v>
      </c>
      <c r="C226" s="391"/>
      <c r="D226" s="391"/>
      <c r="E226" s="391"/>
      <c r="F226" s="391"/>
      <c r="G226" s="391"/>
      <c r="H226" s="392">
        <v>6</v>
      </c>
      <c r="I226" s="391"/>
      <c r="J226" s="391"/>
      <c r="K226" s="391"/>
      <c r="L226" s="391">
        <v>6</v>
      </c>
      <c r="M226" s="391"/>
      <c r="N226" s="391"/>
      <c r="O226" s="391"/>
      <c r="P226" s="391"/>
      <c r="Q226" s="391"/>
      <c r="R226" s="391"/>
      <c r="S226" s="391"/>
      <c r="T226" s="391"/>
      <c r="U226" s="391"/>
      <c r="V226" s="391"/>
      <c r="W226" s="391"/>
      <c r="X226" s="391"/>
      <c r="Y226" s="391"/>
      <c r="Z226" s="391"/>
      <c r="AA226" s="391"/>
      <c r="AB226" s="391"/>
      <c r="AC226" s="391"/>
      <c r="AD226" s="451"/>
      <c r="AE226" s="391"/>
      <c r="AF226" s="391"/>
      <c r="AG226" s="391"/>
      <c r="AH226" s="391"/>
    </row>
    <row r="227" spans="1:34">
      <c r="A227" s="465" t="s">
        <v>1720</v>
      </c>
      <c r="B227" s="431">
        <v>41</v>
      </c>
      <c r="C227" s="431">
        <v>26</v>
      </c>
      <c r="D227" s="431"/>
      <c r="E227" s="431"/>
      <c r="F227" s="431"/>
      <c r="G227" s="431"/>
      <c r="H227" s="392">
        <v>67</v>
      </c>
      <c r="I227" s="431">
        <v>10</v>
      </c>
      <c r="J227" s="431"/>
      <c r="K227" s="431"/>
      <c r="L227" s="431">
        <v>31</v>
      </c>
      <c r="M227" s="431"/>
      <c r="N227" s="431"/>
      <c r="O227" s="431"/>
      <c r="P227" s="431"/>
      <c r="Q227" s="431"/>
      <c r="R227" s="431"/>
      <c r="S227" s="431"/>
      <c r="T227" s="431"/>
      <c r="U227" s="431"/>
      <c r="V227" s="431"/>
      <c r="W227" s="431"/>
      <c r="X227" s="431">
        <v>10</v>
      </c>
      <c r="Y227" s="431">
        <v>16</v>
      </c>
      <c r="Z227" s="431"/>
      <c r="AA227" s="431"/>
      <c r="AB227" s="431"/>
      <c r="AC227" s="431"/>
      <c r="AD227" s="432"/>
      <c r="AE227" s="431"/>
      <c r="AF227" s="431"/>
      <c r="AG227" s="431"/>
      <c r="AH227" s="431"/>
    </row>
    <row r="228" spans="1:34">
      <c r="A228" s="409" t="s">
        <v>1456</v>
      </c>
      <c r="B228" s="409">
        <v>10</v>
      </c>
      <c r="C228" s="391"/>
      <c r="D228" s="391"/>
      <c r="E228" s="391"/>
      <c r="F228" s="391"/>
      <c r="G228" s="391"/>
      <c r="H228" s="392">
        <v>10</v>
      </c>
      <c r="I228" s="391">
        <v>10</v>
      </c>
      <c r="J228" s="391"/>
      <c r="K228" s="391"/>
      <c r="L228" s="391"/>
      <c r="M228" s="391"/>
      <c r="N228" s="391"/>
      <c r="O228" s="391"/>
      <c r="P228" s="391"/>
      <c r="Q228" s="391"/>
      <c r="R228" s="391"/>
      <c r="S228" s="391"/>
      <c r="T228" s="391"/>
      <c r="U228" s="391"/>
      <c r="V228" s="391"/>
      <c r="W228" s="391"/>
      <c r="X228" s="391"/>
      <c r="Y228" s="391"/>
      <c r="Z228" s="391"/>
      <c r="AA228" s="391"/>
      <c r="AB228" s="391"/>
      <c r="AC228" s="391"/>
      <c r="AD228" s="451"/>
      <c r="AE228" s="391"/>
      <c r="AF228" s="391"/>
      <c r="AG228" s="391"/>
      <c r="AH228" s="391"/>
    </row>
    <row r="229" spans="1:34">
      <c r="A229" s="409" t="s">
        <v>1461</v>
      </c>
      <c r="B229" s="409">
        <v>26</v>
      </c>
      <c r="C229" s="391"/>
      <c r="D229" s="391"/>
      <c r="E229" s="391"/>
      <c r="F229" s="391"/>
      <c r="G229" s="391"/>
      <c r="H229" s="392">
        <v>26</v>
      </c>
      <c r="I229" s="391"/>
      <c r="J229" s="391"/>
      <c r="K229" s="391"/>
      <c r="L229" s="391">
        <v>26</v>
      </c>
      <c r="M229" s="391"/>
      <c r="N229" s="391"/>
      <c r="O229" s="391"/>
      <c r="P229" s="391"/>
      <c r="Q229" s="391"/>
      <c r="R229" s="391"/>
      <c r="S229" s="391"/>
      <c r="T229" s="391"/>
      <c r="U229" s="391"/>
      <c r="V229" s="391"/>
      <c r="W229" s="391"/>
      <c r="X229" s="391"/>
      <c r="Y229" s="391"/>
      <c r="Z229" s="391"/>
      <c r="AA229" s="391"/>
      <c r="AB229" s="391"/>
      <c r="AC229" s="391"/>
      <c r="AD229" s="451"/>
      <c r="AE229" s="391"/>
      <c r="AF229" s="391"/>
      <c r="AG229" s="391"/>
      <c r="AH229" s="391"/>
    </row>
    <row r="230" spans="1:34">
      <c r="A230" s="409" t="s">
        <v>2287</v>
      </c>
      <c r="B230" s="409">
        <v>5</v>
      </c>
      <c r="C230" s="391"/>
      <c r="D230" s="391"/>
      <c r="E230" s="391"/>
      <c r="F230" s="391"/>
      <c r="G230" s="391"/>
      <c r="H230" s="392">
        <v>5</v>
      </c>
      <c r="I230" s="391"/>
      <c r="J230" s="391"/>
      <c r="K230" s="391"/>
      <c r="L230" s="391">
        <v>5</v>
      </c>
      <c r="M230" s="391"/>
      <c r="N230" s="391"/>
      <c r="O230" s="391"/>
      <c r="P230" s="391"/>
      <c r="Q230" s="391"/>
      <c r="R230" s="391"/>
      <c r="S230" s="391"/>
      <c r="T230" s="391"/>
      <c r="U230" s="391"/>
      <c r="V230" s="391"/>
      <c r="W230" s="391"/>
      <c r="X230" s="391"/>
      <c r="Y230" s="391"/>
      <c r="Z230" s="391"/>
      <c r="AA230" s="391"/>
      <c r="AB230" s="391"/>
      <c r="AC230" s="391"/>
      <c r="AD230" s="451"/>
      <c r="AE230" s="391"/>
      <c r="AF230" s="391"/>
      <c r="AG230" s="391"/>
      <c r="AH230" s="391"/>
    </row>
    <row r="231" spans="1:34">
      <c r="A231" s="409" t="s">
        <v>1485</v>
      </c>
      <c r="B231" s="391"/>
      <c r="C231" s="391">
        <v>10</v>
      </c>
      <c r="D231" s="391"/>
      <c r="E231" s="391"/>
      <c r="F231" s="391"/>
      <c r="G231" s="391"/>
      <c r="H231" s="392">
        <v>10</v>
      </c>
      <c r="I231" s="391"/>
      <c r="J231" s="391"/>
      <c r="K231" s="391"/>
      <c r="L231" s="391"/>
      <c r="M231" s="391"/>
      <c r="N231" s="391"/>
      <c r="O231" s="391"/>
      <c r="P231" s="391"/>
      <c r="Q231" s="391"/>
      <c r="R231" s="391"/>
      <c r="S231" s="391"/>
      <c r="T231" s="391"/>
      <c r="U231" s="391"/>
      <c r="V231" s="391"/>
      <c r="W231" s="391"/>
      <c r="X231" s="391">
        <v>10</v>
      </c>
      <c r="Y231" s="391"/>
      <c r="Z231" s="391"/>
      <c r="AA231" s="391"/>
      <c r="AB231" s="391"/>
      <c r="AC231" s="391"/>
      <c r="AD231" s="451"/>
      <c r="AE231" s="391"/>
      <c r="AF231" s="391"/>
      <c r="AG231" s="391"/>
      <c r="AH231" s="391"/>
    </row>
    <row r="232" spans="1:34">
      <c r="A232" s="409" t="s">
        <v>1486</v>
      </c>
      <c r="B232" s="391"/>
      <c r="C232" s="391">
        <v>16</v>
      </c>
      <c r="D232" s="391"/>
      <c r="E232" s="391"/>
      <c r="F232" s="391"/>
      <c r="G232" s="391"/>
      <c r="H232" s="392">
        <v>16</v>
      </c>
      <c r="I232" s="391"/>
      <c r="J232" s="391"/>
      <c r="K232" s="391"/>
      <c r="L232" s="391"/>
      <c r="M232" s="391"/>
      <c r="N232" s="391"/>
      <c r="O232" s="391"/>
      <c r="P232" s="391"/>
      <c r="Q232" s="391"/>
      <c r="R232" s="391"/>
      <c r="S232" s="391"/>
      <c r="T232" s="391"/>
      <c r="U232" s="391"/>
      <c r="V232" s="391"/>
      <c r="W232" s="391"/>
      <c r="X232" s="391"/>
      <c r="Y232" s="391">
        <v>16</v>
      </c>
      <c r="Z232" s="391"/>
      <c r="AA232" s="391"/>
      <c r="AB232" s="391"/>
      <c r="AC232" s="391"/>
      <c r="AD232" s="451"/>
      <c r="AE232" s="391"/>
      <c r="AF232" s="391"/>
      <c r="AG232" s="391"/>
      <c r="AH232" s="391"/>
    </row>
    <row r="233" spans="1:34" s="394" customFormat="1">
      <c r="A233" s="478" t="s">
        <v>2288</v>
      </c>
      <c r="B233" s="479">
        <f>B234+B236+B238+B241+B245+B249+B255+B258+B263+B265+B267+B270+B278+B281+B286+B298+B302+B305+B314+B318+B323+B328+B331+B336</f>
        <v>1021</v>
      </c>
      <c r="C233" s="479">
        <f t="shared" ref="C233:AH233" si="8">C234+C236+C238+C241+C245+C249+C255+C258+C263+C265+C267+C270+C278+C281+C286+C298+C302+C305+C314+C318+C323+C328+C331+C336</f>
        <v>277</v>
      </c>
      <c r="D233" s="479">
        <f t="shared" si="8"/>
        <v>89</v>
      </c>
      <c r="E233" s="479">
        <f t="shared" si="8"/>
        <v>146</v>
      </c>
      <c r="F233" s="479">
        <f t="shared" si="8"/>
        <v>0</v>
      </c>
      <c r="G233" s="479">
        <f t="shared" si="8"/>
        <v>0</v>
      </c>
      <c r="H233" s="479">
        <f t="shared" si="8"/>
        <v>1533</v>
      </c>
      <c r="I233" s="479">
        <f t="shared" si="8"/>
        <v>31</v>
      </c>
      <c r="J233" s="479">
        <f t="shared" si="8"/>
        <v>15</v>
      </c>
      <c r="K233" s="479">
        <f t="shared" si="8"/>
        <v>74</v>
      </c>
      <c r="L233" s="479">
        <f t="shared" si="8"/>
        <v>819</v>
      </c>
      <c r="M233" s="479">
        <f t="shared" si="8"/>
        <v>127</v>
      </c>
      <c r="N233" s="479">
        <f t="shared" si="8"/>
        <v>275</v>
      </c>
      <c r="O233" s="479">
        <f t="shared" si="8"/>
        <v>0</v>
      </c>
      <c r="P233" s="479"/>
      <c r="Q233" s="479"/>
      <c r="R233" s="479">
        <f t="shared" si="8"/>
        <v>1</v>
      </c>
      <c r="S233" s="479">
        <f t="shared" si="8"/>
        <v>33</v>
      </c>
      <c r="T233" s="479">
        <f t="shared" si="8"/>
        <v>65</v>
      </c>
      <c r="U233" s="479">
        <f t="shared" si="8"/>
        <v>10</v>
      </c>
      <c r="V233" s="479">
        <f t="shared" si="8"/>
        <v>2</v>
      </c>
      <c r="W233" s="479">
        <f t="shared" si="8"/>
        <v>5</v>
      </c>
      <c r="X233" s="479">
        <f t="shared" si="8"/>
        <v>16</v>
      </c>
      <c r="Y233" s="479">
        <f t="shared" si="8"/>
        <v>22</v>
      </c>
      <c r="Z233" s="479"/>
      <c r="AA233" s="479">
        <f t="shared" si="8"/>
        <v>4</v>
      </c>
      <c r="AB233" s="479"/>
      <c r="AC233" s="479">
        <f t="shared" si="8"/>
        <v>0</v>
      </c>
      <c r="AD233" s="479">
        <f t="shared" si="8"/>
        <v>29</v>
      </c>
      <c r="AE233" s="479">
        <f t="shared" si="8"/>
        <v>1</v>
      </c>
      <c r="AF233" s="479"/>
      <c r="AG233" s="479">
        <f t="shared" si="8"/>
        <v>4</v>
      </c>
      <c r="AH233" s="479">
        <f t="shared" si="8"/>
        <v>0</v>
      </c>
    </row>
    <row r="234" spans="1:34" s="3" customFormat="1">
      <c r="A234" s="404" t="s">
        <v>1734</v>
      </c>
      <c r="B234" s="480">
        <v>11</v>
      </c>
      <c r="C234" s="480"/>
      <c r="D234" s="480"/>
      <c r="E234" s="480"/>
      <c r="F234" s="481"/>
      <c r="G234" s="481"/>
      <c r="H234" s="392">
        <v>11</v>
      </c>
      <c r="I234" s="431"/>
      <c r="J234" s="431"/>
      <c r="K234" s="431"/>
      <c r="L234" s="431"/>
      <c r="M234" s="431"/>
      <c r="N234" s="431"/>
      <c r="O234" s="431"/>
      <c r="P234" s="431"/>
      <c r="Q234" s="431"/>
      <c r="R234" s="431"/>
      <c r="S234" s="431"/>
      <c r="T234" s="431"/>
      <c r="U234" s="431"/>
      <c r="V234" s="431"/>
      <c r="W234" s="431"/>
      <c r="X234" s="431"/>
      <c r="Y234" s="431"/>
      <c r="Z234" s="431"/>
      <c r="AA234" s="431"/>
      <c r="AB234" s="431"/>
      <c r="AC234" s="431"/>
      <c r="AD234" s="432">
        <v>10</v>
      </c>
      <c r="AE234" s="431">
        <v>1</v>
      </c>
      <c r="AF234" s="431"/>
      <c r="AG234" s="431"/>
      <c r="AH234" s="431"/>
    </row>
    <row r="235" spans="1:34" s="25" customFormat="1">
      <c r="A235" s="482" t="s">
        <v>1735</v>
      </c>
      <c r="B235" s="483">
        <v>11</v>
      </c>
      <c r="C235" s="483"/>
      <c r="D235" s="484"/>
      <c r="E235" s="484"/>
      <c r="F235" s="485"/>
      <c r="G235" s="485"/>
      <c r="H235" s="392">
        <v>11</v>
      </c>
      <c r="I235" s="388"/>
      <c r="J235" s="388"/>
      <c r="K235" s="388"/>
      <c r="L235" s="388"/>
      <c r="M235" s="388"/>
      <c r="N235" s="388"/>
      <c r="O235" s="388"/>
      <c r="P235" s="388"/>
      <c r="Q235" s="388"/>
      <c r="R235" s="388"/>
      <c r="S235" s="388"/>
      <c r="T235" s="388"/>
      <c r="U235" s="388"/>
      <c r="V235" s="388"/>
      <c r="W235" s="388"/>
      <c r="X235" s="388"/>
      <c r="Y235" s="388"/>
      <c r="Z235" s="388"/>
      <c r="AA235" s="388"/>
      <c r="AB235" s="388"/>
      <c r="AC235" s="388"/>
      <c r="AD235" s="389">
        <v>10</v>
      </c>
      <c r="AE235" s="388">
        <v>1</v>
      </c>
      <c r="AF235" s="388"/>
      <c r="AG235" s="388"/>
      <c r="AH235" s="388"/>
    </row>
    <row r="236" spans="1:34" s="3" customFormat="1">
      <c r="A236" s="404" t="s">
        <v>1736</v>
      </c>
      <c r="B236" s="480">
        <v>10</v>
      </c>
      <c r="C236" s="480"/>
      <c r="D236" s="480"/>
      <c r="E236" s="480"/>
      <c r="F236" s="481"/>
      <c r="G236" s="481"/>
      <c r="H236" s="392">
        <v>10</v>
      </c>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2">
        <v>10</v>
      </c>
      <c r="AE236" s="431"/>
      <c r="AF236" s="431"/>
      <c r="AG236" s="431"/>
      <c r="AH236" s="431"/>
    </row>
    <row r="237" spans="1:34" s="25" customFormat="1">
      <c r="A237" s="427" t="s">
        <v>2289</v>
      </c>
      <c r="B237" s="486">
        <v>10</v>
      </c>
      <c r="C237" s="419"/>
      <c r="D237" s="419"/>
      <c r="E237" s="419"/>
      <c r="F237" s="419"/>
      <c r="G237" s="419"/>
      <c r="H237" s="392">
        <v>10</v>
      </c>
      <c r="I237" s="388"/>
      <c r="J237" s="388"/>
      <c r="K237" s="388"/>
      <c r="L237" s="388"/>
      <c r="M237" s="388"/>
      <c r="N237" s="388"/>
      <c r="O237" s="388"/>
      <c r="P237" s="388"/>
      <c r="Q237" s="388"/>
      <c r="R237" s="388"/>
      <c r="S237" s="388"/>
      <c r="T237" s="388"/>
      <c r="U237" s="388"/>
      <c r="V237" s="388"/>
      <c r="W237" s="388"/>
      <c r="X237" s="388"/>
      <c r="Y237" s="388"/>
      <c r="Z237" s="388"/>
      <c r="AA237" s="388"/>
      <c r="AB237" s="388"/>
      <c r="AC237" s="388"/>
      <c r="AD237" s="389">
        <v>10</v>
      </c>
      <c r="AE237" s="388"/>
      <c r="AF237" s="388"/>
      <c r="AG237" s="388"/>
      <c r="AH237" s="388"/>
    </row>
    <row r="238" spans="1:34" s="3" customFormat="1">
      <c r="A238" s="404" t="s">
        <v>1737</v>
      </c>
      <c r="B238" s="480">
        <v>105</v>
      </c>
      <c r="C238" s="480"/>
      <c r="D238" s="480"/>
      <c r="E238" s="480"/>
      <c r="F238" s="481"/>
      <c r="G238" s="481"/>
      <c r="H238" s="392">
        <v>105</v>
      </c>
      <c r="I238" s="431">
        <v>16</v>
      </c>
      <c r="J238" s="431"/>
      <c r="K238" s="431"/>
      <c r="L238" s="431">
        <v>89</v>
      </c>
      <c r="M238" s="431"/>
      <c r="N238" s="431"/>
      <c r="O238" s="431"/>
      <c r="P238" s="431"/>
      <c r="Q238" s="431"/>
      <c r="R238" s="431"/>
      <c r="S238" s="431"/>
      <c r="T238" s="431"/>
      <c r="U238" s="431"/>
      <c r="V238" s="431"/>
      <c r="W238" s="431"/>
      <c r="X238" s="431"/>
      <c r="Y238" s="431"/>
      <c r="Z238" s="431"/>
      <c r="AA238" s="431"/>
      <c r="AB238" s="431"/>
      <c r="AC238" s="431"/>
      <c r="AD238" s="432"/>
      <c r="AE238" s="431"/>
      <c r="AF238" s="431"/>
      <c r="AG238" s="431"/>
      <c r="AH238" s="431"/>
    </row>
    <row r="239" spans="1:34" s="25" customFormat="1">
      <c r="A239" s="427" t="s">
        <v>1504</v>
      </c>
      <c r="B239" s="484">
        <v>16</v>
      </c>
      <c r="C239" s="486"/>
      <c r="D239" s="486"/>
      <c r="E239" s="486"/>
      <c r="F239" s="486"/>
      <c r="G239" s="486"/>
      <c r="H239" s="392">
        <v>16</v>
      </c>
      <c r="I239" s="388">
        <v>16</v>
      </c>
      <c r="J239" s="388"/>
      <c r="K239" s="388"/>
      <c r="L239" s="388"/>
      <c r="M239" s="388"/>
      <c r="N239" s="388"/>
      <c r="O239" s="388"/>
      <c r="P239" s="388"/>
      <c r="Q239" s="388"/>
      <c r="R239" s="388"/>
      <c r="S239" s="388"/>
      <c r="T239" s="388"/>
      <c r="U239" s="388"/>
      <c r="V239" s="388"/>
      <c r="W239" s="388"/>
      <c r="X239" s="388"/>
      <c r="Y239" s="388"/>
      <c r="Z239" s="388"/>
      <c r="AA239" s="388"/>
      <c r="AB239" s="388"/>
      <c r="AC239" s="388"/>
      <c r="AD239" s="389"/>
      <c r="AE239" s="388"/>
      <c r="AF239" s="388"/>
      <c r="AG239" s="388"/>
      <c r="AH239" s="388"/>
    </row>
    <row r="240" spans="1:34" s="25" customFormat="1">
      <c r="A240" s="427" t="s">
        <v>2290</v>
      </c>
      <c r="B240" s="484">
        <v>89</v>
      </c>
      <c r="C240" s="486"/>
      <c r="D240" s="486"/>
      <c r="E240" s="486"/>
      <c r="F240" s="486"/>
      <c r="G240" s="486"/>
      <c r="H240" s="392">
        <v>89</v>
      </c>
      <c r="I240" s="388"/>
      <c r="J240" s="388"/>
      <c r="K240" s="388"/>
      <c r="L240" s="388">
        <v>89</v>
      </c>
      <c r="M240" s="388"/>
      <c r="N240" s="388"/>
      <c r="O240" s="388"/>
      <c r="P240" s="388"/>
      <c r="Q240" s="388"/>
      <c r="R240" s="388"/>
      <c r="S240" s="388"/>
      <c r="T240" s="388"/>
      <c r="U240" s="388"/>
      <c r="V240" s="388"/>
      <c r="W240" s="388"/>
      <c r="X240" s="388"/>
      <c r="Y240" s="388"/>
      <c r="Z240" s="388"/>
      <c r="AA240" s="388"/>
      <c r="AB240" s="388"/>
      <c r="AC240" s="388"/>
      <c r="AD240" s="389"/>
      <c r="AE240" s="388"/>
      <c r="AF240" s="388"/>
      <c r="AG240" s="388"/>
      <c r="AH240" s="388"/>
    </row>
    <row r="241" spans="1:34" s="3" customFormat="1">
      <c r="A241" s="404" t="s">
        <v>1740</v>
      </c>
      <c r="B241" s="480">
        <v>45</v>
      </c>
      <c r="C241" s="487"/>
      <c r="D241" s="487"/>
      <c r="E241" s="487"/>
      <c r="F241" s="487"/>
      <c r="G241" s="487"/>
      <c r="H241" s="392">
        <v>45</v>
      </c>
      <c r="I241" s="431">
        <v>15</v>
      </c>
      <c r="J241" s="431"/>
      <c r="K241" s="431"/>
      <c r="L241" s="431">
        <v>15</v>
      </c>
      <c r="M241" s="431">
        <v>15</v>
      </c>
      <c r="N241" s="431"/>
      <c r="O241" s="431"/>
      <c r="P241" s="431"/>
      <c r="Q241" s="431"/>
      <c r="R241" s="431"/>
      <c r="S241" s="431"/>
      <c r="T241" s="431"/>
      <c r="U241" s="431"/>
      <c r="V241" s="431"/>
      <c r="W241" s="431"/>
      <c r="X241" s="431"/>
      <c r="Y241" s="431"/>
      <c r="Z241" s="431"/>
      <c r="AA241" s="431"/>
      <c r="AB241" s="431"/>
      <c r="AC241" s="431"/>
      <c r="AD241" s="432"/>
      <c r="AE241" s="431"/>
      <c r="AF241" s="431"/>
      <c r="AG241" s="431"/>
      <c r="AH241" s="431"/>
    </row>
    <row r="242" spans="1:34">
      <c r="A242" s="427" t="s">
        <v>1526</v>
      </c>
      <c r="B242" s="484">
        <v>15</v>
      </c>
      <c r="C242" s="484"/>
      <c r="D242" s="484"/>
      <c r="E242" s="484"/>
      <c r="F242" s="484"/>
      <c r="G242" s="484"/>
      <c r="H242" s="392">
        <v>15</v>
      </c>
      <c r="I242" s="391"/>
      <c r="J242" s="391"/>
      <c r="K242" s="391"/>
      <c r="L242" s="391">
        <v>15</v>
      </c>
      <c r="M242" s="391"/>
      <c r="N242" s="391"/>
      <c r="O242" s="391"/>
      <c r="P242" s="391"/>
      <c r="Q242" s="391"/>
      <c r="R242" s="391"/>
      <c r="S242" s="391"/>
      <c r="T242" s="391"/>
      <c r="U242" s="391"/>
      <c r="V242" s="391"/>
      <c r="W242" s="391"/>
      <c r="X242" s="391"/>
      <c r="Y242" s="391"/>
      <c r="Z242" s="391"/>
      <c r="AA242" s="391"/>
      <c r="AB242" s="391"/>
      <c r="AC242" s="391"/>
      <c r="AD242" s="451"/>
      <c r="AE242" s="391"/>
      <c r="AF242" s="391"/>
      <c r="AG242" s="391"/>
      <c r="AH242" s="391"/>
    </row>
    <row r="243" spans="1:34">
      <c r="A243" s="427" t="s">
        <v>1524</v>
      </c>
      <c r="B243" s="484">
        <v>15</v>
      </c>
      <c r="C243" s="484"/>
      <c r="D243" s="484"/>
      <c r="E243" s="484"/>
      <c r="F243" s="484"/>
      <c r="G243" s="484"/>
      <c r="H243" s="392">
        <v>15</v>
      </c>
      <c r="I243" s="391"/>
      <c r="J243" s="391"/>
      <c r="K243" s="391"/>
      <c r="L243" s="391"/>
      <c r="M243" s="391">
        <v>15</v>
      </c>
      <c r="N243" s="391"/>
      <c r="O243" s="391"/>
      <c r="P243" s="391"/>
      <c r="Q243" s="391"/>
      <c r="R243" s="391"/>
      <c r="S243" s="391"/>
      <c r="T243" s="391"/>
      <c r="U243" s="391"/>
      <c r="V243" s="391"/>
      <c r="W243" s="391"/>
      <c r="X243" s="391"/>
      <c r="Y243" s="391"/>
      <c r="Z243" s="391"/>
      <c r="AA243" s="391"/>
      <c r="AB243" s="391"/>
      <c r="AC243" s="391"/>
      <c r="AD243" s="451"/>
      <c r="AE243" s="391"/>
      <c r="AF243" s="391"/>
      <c r="AG243" s="391"/>
      <c r="AH243" s="391"/>
    </row>
    <row r="244" spans="1:34">
      <c r="A244" s="427" t="s">
        <v>1630</v>
      </c>
      <c r="B244" s="484">
        <v>15</v>
      </c>
      <c r="C244" s="484"/>
      <c r="D244" s="484"/>
      <c r="E244" s="484"/>
      <c r="F244" s="484"/>
      <c r="G244" s="484"/>
      <c r="H244" s="392">
        <v>15</v>
      </c>
      <c r="I244" s="391">
        <v>15</v>
      </c>
      <c r="J244" s="391"/>
      <c r="K244" s="391"/>
      <c r="L244" s="391"/>
      <c r="M244" s="391"/>
      <c r="N244" s="391"/>
      <c r="O244" s="391"/>
      <c r="P244" s="391"/>
      <c r="Q244" s="391"/>
      <c r="R244" s="391"/>
      <c r="S244" s="391"/>
      <c r="T244" s="391"/>
      <c r="U244" s="391"/>
      <c r="V244" s="391"/>
      <c r="W244" s="391"/>
      <c r="X244" s="391"/>
      <c r="Y244" s="391"/>
      <c r="Z244" s="391"/>
      <c r="AA244" s="391"/>
      <c r="AB244" s="391"/>
      <c r="AC244" s="391"/>
      <c r="AD244" s="451"/>
      <c r="AE244" s="391"/>
      <c r="AF244" s="391"/>
      <c r="AG244" s="391"/>
      <c r="AH244" s="391"/>
    </row>
    <row r="245" spans="1:34" s="3" customFormat="1">
      <c r="A245" s="404" t="s">
        <v>2291</v>
      </c>
      <c r="B245" s="480">
        <v>47</v>
      </c>
      <c r="C245" s="487"/>
      <c r="D245" s="487"/>
      <c r="E245" s="487"/>
      <c r="F245" s="487"/>
      <c r="G245" s="487"/>
      <c r="H245" s="392">
        <v>47</v>
      </c>
      <c r="I245" s="431"/>
      <c r="J245" s="431"/>
      <c r="K245" s="431"/>
      <c r="L245" s="431">
        <v>2</v>
      </c>
      <c r="M245" s="431">
        <v>19</v>
      </c>
      <c r="N245" s="431"/>
      <c r="O245" s="431"/>
      <c r="P245" s="431"/>
      <c r="Q245" s="431"/>
      <c r="R245" s="431">
        <v>1</v>
      </c>
      <c r="S245" s="431">
        <v>10</v>
      </c>
      <c r="T245" s="431">
        <v>4</v>
      </c>
      <c r="U245" s="431"/>
      <c r="V245" s="431">
        <v>2</v>
      </c>
      <c r="W245" s="431"/>
      <c r="X245" s="431"/>
      <c r="Y245" s="431">
        <v>1</v>
      </c>
      <c r="Z245" s="431"/>
      <c r="AA245" s="431">
        <v>4</v>
      </c>
      <c r="AB245" s="431"/>
      <c r="AC245" s="431"/>
      <c r="AD245" s="432"/>
      <c r="AE245" s="431"/>
      <c r="AF245" s="431"/>
      <c r="AG245" s="431">
        <v>4</v>
      </c>
      <c r="AH245" s="431"/>
    </row>
    <row r="246" spans="1:34" s="25" customFormat="1">
      <c r="A246" s="427" t="s">
        <v>1526</v>
      </c>
      <c r="B246" s="484">
        <v>28</v>
      </c>
      <c r="C246" s="484"/>
      <c r="D246" s="484"/>
      <c r="E246" s="484"/>
      <c r="F246" s="484"/>
      <c r="G246" s="484"/>
      <c r="H246" s="392">
        <v>28</v>
      </c>
      <c r="I246" s="388"/>
      <c r="J246" s="388"/>
      <c r="K246" s="388"/>
      <c r="L246" s="388">
        <v>2</v>
      </c>
      <c r="M246" s="388">
        <v>4</v>
      </c>
      <c r="N246" s="388"/>
      <c r="O246" s="388"/>
      <c r="P246" s="388"/>
      <c r="Q246" s="388"/>
      <c r="R246" s="388">
        <v>1</v>
      </c>
      <c r="S246" s="388">
        <v>10</v>
      </c>
      <c r="T246" s="388"/>
      <c r="U246" s="388"/>
      <c r="V246" s="388">
        <v>2</v>
      </c>
      <c r="W246" s="388"/>
      <c r="X246" s="388"/>
      <c r="Y246" s="388">
        <v>1</v>
      </c>
      <c r="Z246" s="388"/>
      <c r="AA246" s="388">
        <v>4</v>
      </c>
      <c r="AB246" s="388"/>
      <c r="AC246" s="388"/>
      <c r="AD246" s="389"/>
      <c r="AE246" s="388"/>
      <c r="AF246" s="388"/>
      <c r="AG246" s="388">
        <v>4</v>
      </c>
      <c r="AH246" s="388"/>
    </row>
    <row r="247" spans="1:34" s="25" customFormat="1">
      <c r="A247" s="427" t="s">
        <v>1524</v>
      </c>
      <c r="B247" s="484">
        <v>15</v>
      </c>
      <c r="C247" s="484"/>
      <c r="D247" s="484"/>
      <c r="E247" s="484"/>
      <c r="F247" s="484"/>
      <c r="G247" s="484"/>
      <c r="H247" s="392">
        <v>15</v>
      </c>
      <c r="I247" s="388"/>
      <c r="J247" s="388"/>
      <c r="K247" s="388"/>
      <c r="L247" s="388"/>
      <c r="M247" s="388">
        <v>15</v>
      </c>
      <c r="N247" s="388"/>
      <c r="O247" s="388"/>
      <c r="P247" s="388"/>
      <c r="Q247" s="388"/>
      <c r="R247" s="388"/>
      <c r="S247" s="388"/>
      <c r="T247" s="388"/>
      <c r="U247" s="388"/>
      <c r="V247" s="388"/>
      <c r="W247" s="388"/>
      <c r="X247" s="388"/>
      <c r="Y247" s="388"/>
      <c r="Z247" s="388"/>
      <c r="AA247" s="388"/>
      <c r="AB247" s="388"/>
      <c r="AC247" s="388"/>
      <c r="AD247" s="389"/>
      <c r="AE247" s="388"/>
      <c r="AF247" s="388"/>
      <c r="AG247" s="388"/>
      <c r="AH247" s="388"/>
    </row>
    <row r="248" spans="1:34" s="25" customFormat="1">
      <c r="A248" s="427" t="s">
        <v>1681</v>
      </c>
      <c r="B248" s="484">
        <v>4</v>
      </c>
      <c r="C248" s="484"/>
      <c r="D248" s="484"/>
      <c r="E248" s="484"/>
      <c r="F248" s="484"/>
      <c r="G248" s="484"/>
      <c r="H248" s="392">
        <v>4</v>
      </c>
      <c r="I248" s="388"/>
      <c r="J248" s="388"/>
      <c r="K248" s="388"/>
      <c r="L248" s="388"/>
      <c r="M248" s="388"/>
      <c r="N248" s="388"/>
      <c r="O248" s="388"/>
      <c r="P248" s="388"/>
      <c r="Q248" s="388"/>
      <c r="R248" s="388"/>
      <c r="S248" s="388"/>
      <c r="T248" s="388">
        <v>4</v>
      </c>
      <c r="U248" s="388"/>
      <c r="V248" s="388"/>
      <c r="W248" s="388"/>
      <c r="X248" s="388"/>
      <c r="Y248" s="388"/>
      <c r="Z248" s="388"/>
      <c r="AA248" s="388"/>
      <c r="AB248" s="388"/>
      <c r="AC248" s="388"/>
      <c r="AD248" s="389"/>
      <c r="AE248" s="388"/>
      <c r="AF248" s="388"/>
      <c r="AG248" s="388"/>
      <c r="AH248" s="388"/>
    </row>
    <row r="249" spans="1:34" s="3" customFormat="1">
      <c r="A249" s="404" t="s">
        <v>1745</v>
      </c>
      <c r="B249" s="480">
        <v>75</v>
      </c>
      <c r="C249" s="480"/>
      <c r="D249" s="480"/>
      <c r="E249" s="480"/>
      <c r="F249" s="481"/>
      <c r="G249" s="481"/>
      <c r="H249" s="392">
        <v>75</v>
      </c>
      <c r="I249" s="431"/>
      <c r="J249" s="431"/>
      <c r="K249" s="431">
        <v>15</v>
      </c>
      <c r="L249" s="431">
        <v>30</v>
      </c>
      <c r="M249" s="431">
        <v>15</v>
      </c>
      <c r="N249" s="431"/>
      <c r="O249" s="431"/>
      <c r="P249" s="431"/>
      <c r="Q249" s="431"/>
      <c r="R249" s="431"/>
      <c r="S249" s="431"/>
      <c r="T249" s="431">
        <v>15</v>
      </c>
      <c r="U249" s="431"/>
      <c r="V249" s="431"/>
      <c r="W249" s="431"/>
      <c r="X249" s="431"/>
      <c r="Y249" s="431"/>
      <c r="Z249" s="431"/>
      <c r="AA249" s="431"/>
      <c r="AB249" s="431"/>
      <c r="AC249" s="431"/>
      <c r="AD249" s="432"/>
      <c r="AE249" s="431"/>
      <c r="AF249" s="431"/>
      <c r="AG249" s="431"/>
      <c r="AH249" s="431"/>
    </row>
    <row r="250" spans="1:34" s="25" customFormat="1">
      <c r="A250" s="427" t="s">
        <v>1681</v>
      </c>
      <c r="B250" s="488">
        <v>15</v>
      </c>
      <c r="C250" s="489"/>
      <c r="D250" s="489"/>
      <c r="E250" s="489"/>
      <c r="F250" s="486"/>
      <c r="G250" s="486"/>
      <c r="H250" s="392">
        <v>15</v>
      </c>
      <c r="I250" s="388"/>
      <c r="J250" s="388"/>
      <c r="K250" s="388"/>
      <c r="L250" s="388"/>
      <c r="M250" s="388"/>
      <c r="N250" s="388"/>
      <c r="O250" s="388"/>
      <c r="P250" s="388"/>
      <c r="Q250" s="388"/>
      <c r="R250" s="388"/>
      <c r="S250" s="388"/>
      <c r="T250" s="388">
        <v>15</v>
      </c>
      <c r="U250" s="388"/>
      <c r="V250" s="388"/>
      <c r="W250" s="388"/>
      <c r="X250" s="388"/>
      <c r="Y250" s="388"/>
      <c r="Z250" s="388"/>
      <c r="AA250" s="388"/>
      <c r="AB250" s="388"/>
      <c r="AC250" s="388"/>
      <c r="AD250" s="389"/>
      <c r="AE250" s="388"/>
      <c r="AF250" s="388"/>
      <c r="AG250" s="388"/>
      <c r="AH250" s="388"/>
    </row>
    <row r="251" spans="1:34" s="25" customFormat="1">
      <c r="A251" s="427" t="s">
        <v>1524</v>
      </c>
      <c r="B251" s="488">
        <v>15</v>
      </c>
      <c r="C251" s="489"/>
      <c r="D251" s="489"/>
      <c r="E251" s="489"/>
      <c r="F251" s="486"/>
      <c r="G251" s="486"/>
      <c r="H251" s="392">
        <v>15</v>
      </c>
      <c r="I251" s="388"/>
      <c r="J251" s="388"/>
      <c r="K251" s="388"/>
      <c r="L251" s="388"/>
      <c r="M251" s="388">
        <v>15</v>
      </c>
      <c r="N251" s="388"/>
      <c r="O251" s="388"/>
      <c r="P251" s="388"/>
      <c r="Q251" s="388"/>
      <c r="R251" s="388"/>
      <c r="S251" s="388"/>
      <c r="T251" s="388"/>
      <c r="U251" s="388"/>
      <c r="V251" s="388"/>
      <c r="W251" s="388"/>
      <c r="X251" s="388"/>
      <c r="Y251" s="388"/>
      <c r="Z251" s="388"/>
      <c r="AA251" s="388"/>
      <c r="AB251" s="388"/>
      <c r="AC251" s="388"/>
      <c r="AD251" s="389"/>
      <c r="AE251" s="388"/>
      <c r="AF251" s="388"/>
      <c r="AG251" s="388"/>
      <c r="AH251" s="388"/>
    </row>
    <row r="252" spans="1:34" s="25" customFormat="1">
      <c r="A252" s="427" t="s">
        <v>1928</v>
      </c>
      <c r="B252" s="488">
        <v>15</v>
      </c>
      <c r="C252" s="489"/>
      <c r="D252" s="489"/>
      <c r="E252" s="489"/>
      <c r="F252" s="486"/>
      <c r="G252" s="486"/>
      <c r="H252" s="392">
        <v>15</v>
      </c>
      <c r="I252" s="388"/>
      <c r="J252" s="388"/>
      <c r="K252" s="388">
        <v>15</v>
      </c>
      <c r="L252" s="388"/>
      <c r="M252" s="388"/>
      <c r="N252" s="388"/>
      <c r="O252" s="388"/>
      <c r="P252" s="388"/>
      <c r="Q252" s="388"/>
      <c r="R252" s="388"/>
      <c r="S252" s="388"/>
      <c r="T252" s="388"/>
      <c r="U252" s="388"/>
      <c r="V252" s="388"/>
      <c r="W252" s="388"/>
      <c r="X252" s="388"/>
      <c r="Y252" s="388"/>
      <c r="Z252" s="388"/>
      <c r="AA252" s="388"/>
      <c r="AB252" s="388"/>
      <c r="AC252" s="388"/>
      <c r="AD252" s="389"/>
      <c r="AE252" s="388"/>
      <c r="AF252" s="388"/>
      <c r="AG252" s="388"/>
      <c r="AH252" s="388"/>
    </row>
    <row r="253" spans="1:34" s="25" customFormat="1">
      <c r="A253" s="427" t="s">
        <v>1526</v>
      </c>
      <c r="B253" s="488">
        <v>28</v>
      </c>
      <c r="C253" s="489"/>
      <c r="D253" s="489"/>
      <c r="E253" s="489"/>
      <c r="F253" s="486"/>
      <c r="G253" s="486"/>
      <c r="H253" s="392">
        <v>28</v>
      </c>
      <c r="I253" s="388"/>
      <c r="J253" s="388"/>
      <c r="K253" s="388"/>
      <c r="L253" s="388">
        <v>28</v>
      </c>
      <c r="M253" s="388"/>
      <c r="N253" s="388"/>
      <c r="O253" s="388"/>
      <c r="P253" s="388"/>
      <c r="Q253" s="388"/>
      <c r="R253" s="388"/>
      <c r="S253" s="388"/>
      <c r="T253" s="388"/>
      <c r="U253" s="388"/>
      <c r="V253" s="388"/>
      <c r="W253" s="388"/>
      <c r="X253" s="388"/>
      <c r="Y253" s="388"/>
      <c r="Z253" s="388"/>
      <c r="AA253" s="388"/>
      <c r="AB253" s="388"/>
      <c r="AC253" s="388"/>
      <c r="AD253" s="389"/>
      <c r="AE253" s="388"/>
      <c r="AF253" s="388"/>
      <c r="AG253" s="388"/>
      <c r="AH253" s="388"/>
    </row>
    <row r="254" spans="1:34" s="25" customFormat="1">
      <c r="A254" s="427" t="s">
        <v>2292</v>
      </c>
      <c r="B254" s="488">
        <v>2</v>
      </c>
      <c r="C254" s="489"/>
      <c r="D254" s="489"/>
      <c r="E254" s="489"/>
      <c r="F254" s="486"/>
      <c r="G254" s="486"/>
      <c r="H254" s="392">
        <v>2</v>
      </c>
      <c r="I254" s="388"/>
      <c r="J254" s="388"/>
      <c r="K254" s="388"/>
      <c r="L254" s="388">
        <v>2</v>
      </c>
      <c r="M254" s="388"/>
      <c r="N254" s="388"/>
      <c r="O254" s="388"/>
      <c r="P254" s="388"/>
      <c r="Q254" s="388"/>
      <c r="R254" s="388"/>
      <c r="S254" s="388"/>
      <c r="T254" s="388"/>
      <c r="U254" s="388"/>
      <c r="V254" s="388"/>
      <c r="W254" s="388"/>
      <c r="X254" s="388"/>
      <c r="Y254" s="388"/>
      <c r="Z254" s="388"/>
      <c r="AA254" s="388"/>
      <c r="AB254" s="388"/>
      <c r="AC254" s="388"/>
      <c r="AD254" s="389"/>
      <c r="AE254" s="388"/>
      <c r="AF254" s="388"/>
      <c r="AG254" s="388"/>
      <c r="AH254" s="388"/>
    </row>
    <row r="255" spans="1:34" s="3" customFormat="1" ht="45">
      <c r="A255" s="490" t="s">
        <v>2293</v>
      </c>
      <c r="B255" s="491">
        <f>B256+B257</f>
        <v>14</v>
      </c>
      <c r="C255" s="491"/>
      <c r="D255" s="491">
        <f>D256+D257</f>
        <v>34</v>
      </c>
      <c r="E255" s="491">
        <f>E256+E257</f>
        <v>43</v>
      </c>
      <c r="F255" s="487"/>
      <c r="G255" s="487"/>
      <c r="H255" s="392">
        <v>91</v>
      </c>
      <c r="I255" s="431"/>
      <c r="J255" s="431"/>
      <c r="K255" s="431"/>
      <c r="L255" s="431">
        <v>91</v>
      </c>
      <c r="M255" s="431"/>
      <c r="N255" s="431"/>
      <c r="O255" s="431"/>
      <c r="P255" s="431"/>
      <c r="Q255" s="431"/>
      <c r="R255" s="431"/>
      <c r="S255" s="431"/>
      <c r="T255" s="431"/>
      <c r="U255" s="431"/>
      <c r="V255" s="431"/>
      <c r="W255" s="431"/>
      <c r="X255" s="431"/>
      <c r="Y255" s="431"/>
      <c r="Z255" s="431"/>
      <c r="AA255" s="431"/>
      <c r="AB255" s="431"/>
      <c r="AC255" s="431"/>
      <c r="AD255" s="432"/>
      <c r="AE255" s="431"/>
      <c r="AF255" s="431"/>
      <c r="AG255" s="431"/>
      <c r="AH255" s="431"/>
    </row>
    <row r="256" spans="1:34" s="25" customFormat="1">
      <c r="A256" s="427" t="s">
        <v>1526</v>
      </c>
      <c r="B256" s="488">
        <v>12</v>
      </c>
      <c r="C256" s="489"/>
      <c r="D256" s="488">
        <v>34</v>
      </c>
      <c r="E256" s="488">
        <v>43</v>
      </c>
      <c r="F256" s="486"/>
      <c r="G256" s="486"/>
      <c r="H256" s="392">
        <v>89</v>
      </c>
      <c r="I256" s="388"/>
      <c r="J256" s="388"/>
      <c r="K256" s="388"/>
      <c r="L256" s="388">
        <v>89</v>
      </c>
      <c r="M256" s="388"/>
      <c r="N256" s="388"/>
      <c r="O256" s="388"/>
      <c r="P256" s="388"/>
      <c r="Q256" s="388"/>
      <c r="R256" s="388"/>
      <c r="S256" s="388"/>
      <c r="T256" s="388"/>
      <c r="U256" s="388"/>
      <c r="V256" s="388"/>
      <c r="W256" s="388"/>
      <c r="X256" s="388"/>
      <c r="Y256" s="388"/>
      <c r="Z256" s="388"/>
      <c r="AA256" s="388"/>
      <c r="AB256" s="388"/>
      <c r="AC256" s="388"/>
      <c r="AD256" s="389"/>
      <c r="AE256" s="388"/>
      <c r="AF256" s="388"/>
      <c r="AG256" s="388"/>
      <c r="AH256" s="388"/>
    </row>
    <row r="257" spans="1:34" s="25" customFormat="1">
      <c r="A257" s="427" t="s">
        <v>2294</v>
      </c>
      <c r="B257" s="488">
        <v>2</v>
      </c>
      <c r="C257" s="488"/>
      <c r="D257" s="488"/>
      <c r="E257" s="488"/>
      <c r="F257" s="484"/>
      <c r="G257" s="484"/>
      <c r="H257" s="392">
        <v>2</v>
      </c>
      <c r="I257" s="388"/>
      <c r="J257" s="388"/>
      <c r="K257" s="388"/>
      <c r="L257" s="388">
        <v>2</v>
      </c>
      <c r="M257" s="388"/>
      <c r="N257" s="388"/>
      <c r="O257" s="388"/>
      <c r="P257" s="388"/>
      <c r="Q257" s="388"/>
      <c r="R257" s="388"/>
      <c r="S257" s="388"/>
      <c r="T257" s="388"/>
      <c r="U257" s="388"/>
      <c r="V257" s="388"/>
      <c r="W257" s="388"/>
      <c r="X257" s="388"/>
      <c r="Y257" s="388"/>
      <c r="Z257" s="388"/>
      <c r="AA257" s="388"/>
      <c r="AB257" s="388"/>
      <c r="AC257" s="388"/>
      <c r="AD257" s="389"/>
      <c r="AE257" s="388"/>
      <c r="AF257" s="388"/>
      <c r="AG257" s="388"/>
      <c r="AH257" s="388"/>
    </row>
    <row r="258" spans="1:34" s="3" customFormat="1">
      <c r="A258" s="492" t="s">
        <v>2295</v>
      </c>
      <c r="B258" s="493">
        <v>95</v>
      </c>
      <c r="C258" s="493">
        <f>SUM(C261+C262)</f>
        <v>25</v>
      </c>
      <c r="D258" s="480"/>
      <c r="E258" s="480"/>
      <c r="F258" s="481"/>
      <c r="G258" s="481"/>
      <c r="H258" s="392">
        <v>120</v>
      </c>
      <c r="I258" s="431"/>
      <c r="J258" s="431"/>
      <c r="K258" s="431">
        <v>35</v>
      </c>
      <c r="L258" s="431">
        <v>50</v>
      </c>
      <c r="M258" s="431"/>
      <c r="N258" s="431"/>
      <c r="O258" s="431"/>
      <c r="P258" s="431"/>
      <c r="Q258" s="431"/>
      <c r="R258" s="431"/>
      <c r="S258" s="431"/>
      <c r="T258" s="431">
        <v>35</v>
      </c>
      <c r="U258" s="431"/>
      <c r="V258" s="431"/>
      <c r="W258" s="431"/>
      <c r="X258" s="431"/>
      <c r="Y258" s="431"/>
      <c r="Z258" s="431"/>
      <c r="AA258" s="431"/>
      <c r="AB258" s="431"/>
      <c r="AC258" s="431"/>
      <c r="AD258" s="432"/>
      <c r="AE258" s="431"/>
      <c r="AF258" s="431"/>
      <c r="AG258" s="431"/>
      <c r="AH258" s="431"/>
    </row>
    <row r="259" spans="1:34" s="25" customFormat="1">
      <c r="A259" s="494" t="s">
        <v>1504</v>
      </c>
      <c r="B259" s="495">
        <v>35</v>
      </c>
      <c r="C259" s="495"/>
      <c r="D259" s="484"/>
      <c r="E259" s="484"/>
      <c r="F259" s="484"/>
      <c r="G259" s="484"/>
      <c r="H259" s="392">
        <v>35</v>
      </c>
      <c r="I259" s="388"/>
      <c r="J259" s="388"/>
      <c r="K259" s="388">
        <v>35</v>
      </c>
      <c r="L259" s="388"/>
      <c r="M259" s="388"/>
      <c r="N259" s="388"/>
      <c r="O259" s="388"/>
      <c r="P259" s="388"/>
      <c r="Q259" s="388"/>
      <c r="R259" s="388"/>
      <c r="S259" s="388"/>
      <c r="T259" s="388"/>
      <c r="U259" s="388"/>
      <c r="V259" s="388"/>
      <c r="W259" s="388"/>
      <c r="X259" s="388"/>
      <c r="Y259" s="388"/>
      <c r="Z259" s="388"/>
      <c r="AA259" s="388"/>
      <c r="AB259" s="388"/>
      <c r="AC259" s="388"/>
      <c r="AD259" s="389"/>
      <c r="AE259" s="388"/>
      <c r="AF259" s="388"/>
      <c r="AG259" s="388"/>
      <c r="AH259" s="388"/>
    </row>
    <row r="260" spans="1:34" s="25" customFormat="1">
      <c r="A260" s="427" t="s">
        <v>1526</v>
      </c>
      <c r="B260" s="484">
        <v>60</v>
      </c>
      <c r="C260" s="484"/>
      <c r="D260" s="484"/>
      <c r="E260" s="484"/>
      <c r="F260" s="484"/>
      <c r="G260" s="484"/>
      <c r="H260" s="392">
        <v>60</v>
      </c>
      <c r="I260" s="388"/>
      <c r="J260" s="388"/>
      <c r="K260" s="388"/>
      <c r="L260" s="388">
        <v>40</v>
      </c>
      <c r="M260" s="388"/>
      <c r="N260" s="388"/>
      <c r="O260" s="388"/>
      <c r="P260" s="388"/>
      <c r="Q260" s="388"/>
      <c r="R260" s="388"/>
      <c r="S260" s="388"/>
      <c r="T260" s="388">
        <v>20</v>
      </c>
      <c r="U260" s="388"/>
      <c r="V260" s="388"/>
      <c r="W260" s="388"/>
      <c r="X260" s="388"/>
      <c r="Y260" s="388"/>
      <c r="Z260" s="388"/>
      <c r="AA260" s="388"/>
      <c r="AB260" s="388"/>
      <c r="AC260" s="388"/>
      <c r="AD260" s="389"/>
      <c r="AE260" s="388"/>
      <c r="AF260" s="388"/>
      <c r="AG260" s="388"/>
      <c r="AH260" s="388"/>
    </row>
    <row r="261" spans="1:34" s="25" customFormat="1">
      <c r="A261" s="385" t="s">
        <v>2296</v>
      </c>
      <c r="B261" s="486"/>
      <c r="C261" s="486">
        <v>10</v>
      </c>
      <c r="D261" s="484"/>
      <c r="E261" s="484"/>
      <c r="F261" s="484"/>
      <c r="G261" s="484"/>
      <c r="H261" s="392">
        <v>10</v>
      </c>
      <c r="I261" s="388"/>
      <c r="J261" s="388"/>
      <c r="K261" s="388"/>
      <c r="L261" s="388">
        <v>10</v>
      </c>
      <c r="M261" s="388"/>
      <c r="N261" s="388"/>
      <c r="O261" s="388"/>
      <c r="P261" s="388"/>
      <c r="Q261" s="388"/>
      <c r="R261" s="388"/>
      <c r="S261" s="388"/>
      <c r="T261" s="388"/>
      <c r="U261" s="388"/>
      <c r="V261" s="388"/>
      <c r="W261" s="388"/>
      <c r="X261" s="388"/>
      <c r="Y261" s="388"/>
      <c r="Z261" s="388"/>
      <c r="AA261" s="388"/>
      <c r="AB261" s="388"/>
      <c r="AC261" s="388"/>
      <c r="AD261" s="389"/>
      <c r="AE261" s="388"/>
      <c r="AF261" s="388"/>
      <c r="AG261" s="388"/>
      <c r="AH261" s="388"/>
    </row>
    <row r="262" spans="1:34" s="25" customFormat="1">
      <c r="A262" s="385" t="s">
        <v>1757</v>
      </c>
      <c r="B262" s="486"/>
      <c r="C262" s="486">
        <v>15</v>
      </c>
      <c r="D262" s="486"/>
      <c r="E262" s="486"/>
      <c r="F262" s="486"/>
      <c r="G262" s="486"/>
      <c r="H262" s="392">
        <v>15</v>
      </c>
      <c r="I262" s="388"/>
      <c r="J262" s="388"/>
      <c r="K262" s="388"/>
      <c r="L262" s="388"/>
      <c r="M262" s="388"/>
      <c r="N262" s="388"/>
      <c r="O262" s="388"/>
      <c r="P262" s="388"/>
      <c r="Q262" s="388"/>
      <c r="R262" s="388"/>
      <c r="S262" s="388"/>
      <c r="T262" s="388">
        <v>15</v>
      </c>
      <c r="U262" s="388"/>
      <c r="V262" s="388"/>
      <c r="W262" s="388"/>
      <c r="X262" s="388"/>
      <c r="Y262" s="388"/>
      <c r="Z262" s="388"/>
      <c r="AA262" s="388"/>
      <c r="AB262" s="388"/>
      <c r="AC262" s="388"/>
      <c r="AD262" s="389"/>
      <c r="AE262" s="388"/>
      <c r="AF262" s="388"/>
      <c r="AG262" s="388"/>
      <c r="AH262" s="388"/>
    </row>
    <row r="263" spans="1:34" s="3" customFormat="1">
      <c r="A263" s="492" t="s">
        <v>1762</v>
      </c>
      <c r="B263" s="493">
        <v>95</v>
      </c>
      <c r="C263" s="493"/>
      <c r="D263" s="487"/>
      <c r="E263" s="487"/>
      <c r="F263" s="487"/>
      <c r="G263" s="487"/>
      <c r="H263" s="392">
        <v>95</v>
      </c>
      <c r="I263" s="431"/>
      <c r="J263" s="431"/>
      <c r="K263" s="431"/>
      <c r="L263" s="431"/>
      <c r="M263" s="431"/>
      <c r="N263" s="431">
        <v>95</v>
      </c>
      <c r="O263" s="431"/>
      <c r="P263" s="431"/>
      <c r="Q263" s="431"/>
      <c r="R263" s="431"/>
      <c r="S263" s="431"/>
      <c r="T263" s="431"/>
      <c r="U263" s="431"/>
      <c r="V263" s="431"/>
      <c r="W263" s="431"/>
      <c r="X263" s="431"/>
      <c r="Y263" s="431"/>
      <c r="Z263" s="431"/>
      <c r="AA263" s="431"/>
      <c r="AB263" s="431"/>
      <c r="AC263" s="431"/>
      <c r="AD263" s="432"/>
      <c r="AE263" s="431"/>
      <c r="AF263" s="431"/>
      <c r="AG263" s="431"/>
      <c r="AH263" s="431"/>
    </row>
    <row r="264" spans="1:34">
      <c r="A264" s="427" t="s">
        <v>1510</v>
      </c>
      <c r="B264" s="484">
        <v>95</v>
      </c>
      <c r="C264" s="486"/>
      <c r="D264" s="486"/>
      <c r="E264" s="483"/>
      <c r="F264" s="483"/>
      <c r="G264" s="483"/>
      <c r="H264" s="392">
        <v>95</v>
      </c>
      <c r="I264" s="391"/>
      <c r="J264" s="391"/>
      <c r="K264" s="391"/>
      <c r="L264" s="391"/>
      <c r="M264" s="391"/>
      <c r="N264" s="391">
        <v>95</v>
      </c>
      <c r="O264" s="391"/>
      <c r="P264" s="391"/>
      <c r="Q264" s="391"/>
      <c r="R264" s="391"/>
      <c r="S264" s="391"/>
      <c r="T264" s="391"/>
      <c r="U264" s="391"/>
      <c r="V264" s="391"/>
      <c r="W264" s="391"/>
      <c r="X264" s="391"/>
      <c r="Y264" s="391"/>
      <c r="Z264" s="391"/>
      <c r="AA264" s="391"/>
      <c r="AB264" s="391"/>
      <c r="AC264" s="391"/>
      <c r="AD264" s="451"/>
      <c r="AE264" s="391"/>
      <c r="AF264" s="391"/>
      <c r="AG264" s="391"/>
      <c r="AH264" s="391"/>
    </row>
    <row r="265" spans="1:34" s="3" customFormat="1">
      <c r="A265" s="404" t="s">
        <v>1767</v>
      </c>
      <c r="B265" s="480">
        <v>60</v>
      </c>
      <c r="C265" s="480"/>
      <c r="D265" s="480"/>
      <c r="E265" s="480"/>
      <c r="F265" s="481"/>
      <c r="G265" s="481"/>
      <c r="H265" s="392">
        <v>60</v>
      </c>
      <c r="I265" s="431"/>
      <c r="J265" s="431"/>
      <c r="K265" s="431"/>
      <c r="L265" s="431"/>
      <c r="M265" s="431"/>
      <c r="N265" s="431">
        <v>60</v>
      </c>
      <c r="O265" s="431"/>
      <c r="P265" s="431"/>
      <c r="Q265" s="431"/>
      <c r="R265" s="431"/>
      <c r="S265" s="431"/>
      <c r="T265" s="431"/>
      <c r="U265" s="431"/>
      <c r="V265" s="431"/>
      <c r="W265" s="431"/>
      <c r="X265" s="431"/>
      <c r="Y265" s="431"/>
      <c r="Z265" s="431"/>
      <c r="AA265" s="431"/>
      <c r="AB265" s="431"/>
      <c r="AC265" s="431"/>
      <c r="AD265" s="432"/>
      <c r="AE265" s="431"/>
      <c r="AF265" s="431"/>
      <c r="AG265" s="431"/>
      <c r="AH265" s="431"/>
    </row>
    <row r="266" spans="1:34">
      <c r="A266" s="427" t="s">
        <v>1510</v>
      </c>
      <c r="B266" s="484">
        <v>60</v>
      </c>
      <c r="C266" s="486"/>
      <c r="D266" s="486"/>
      <c r="E266" s="483"/>
      <c r="F266" s="483"/>
      <c r="G266" s="483"/>
      <c r="H266" s="392">
        <v>60</v>
      </c>
      <c r="I266" s="391"/>
      <c r="J266" s="391"/>
      <c r="K266" s="391"/>
      <c r="L266" s="391"/>
      <c r="M266" s="391"/>
      <c r="N266" s="391">
        <v>60</v>
      </c>
      <c r="O266" s="391"/>
      <c r="P266" s="391"/>
      <c r="Q266" s="391"/>
      <c r="R266" s="391"/>
      <c r="S266" s="391"/>
      <c r="T266" s="391"/>
      <c r="U266" s="391"/>
      <c r="V266" s="391"/>
      <c r="W266" s="391"/>
      <c r="X266" s="391"/>
      <c r="Y266" s="391"/>
      <c r="Z266" s="391"/>
      <c r="AA266" s="391"/>
      <c r="AB266" s="391"/>
      <c r="AC266" s="391"/>
      <c r="AD266" s="451"/>
      <c r="AE266" s="391"/>
      <c r="AF266" s="391"/>
      <c r="AG266" s="391"/>
      <c r="AH266" s="391"/>
    </row>
    <row r="267" spans="1:34" s="3" customFormat="1">
      <c r="A267" s="404" t="s">
        <v>2297</v>
      </c>
      <c r="B267" s="480">
        <v>25</v>
      </c>
      <c r="C267" s="480"/>
      <c r="D267" s="480">
        <v>10</v>
      </c>
      <c r="E267" s="480">
        <v>12</v>
      </c>
      <c r="F267" s="481"/>
      <c r="G267" s="481"/>
      <c r="H267" s="392">
        <v>47</v>
      </c>
      <c r="I267" s="431"/>
      <c r="J267" s="431"/>
      <c r="K267" s="431"/>
      <c r="L267" s="431">
        <v>35</v>
      </c>
      <c r="M267" s="431">
        <v>12</v>
      </c>
      <c r="N267" s="431"/>
      <c r="O267" s="431"/>
      <c r="P267" s="431"/>
      <c r="Q267" s="431"/>
      <c r="R267" s="431"/>
      <c r="S267" s="431"/>
      <c r="T267" s="431"/>
      <c r="U267" s="431"/>
      <c r="V267" s="431"/>
      <c r="W267" s="431"/>
      <c r="X267" s="431"/>
      <c r="Y267" s="431"/>
      <c r="Z267" s="431"/>
      <c r="AA267" s="431"/>
      <c r="AB267" s="431"/>
      <c r="AC267" s="431"/>
      <c r="AD267" s="432"/>
      <c r="AE267" s="431"/>
      <c r="AF267" s="431"/>
      <c r="AG267" s="431"/>
      <c r="AH267" s="431"/>
    </row>
    <row r="268" spans="1:34">
      <c r="A268" s="427" t="s">
        <v>1526</v>
      </c>
      <c r="B268" s="484">
        <v>13</v>
      </c>
      <c r="C268" s="484"/>
      <c r="D268" s="484">
        <v>10</v>
      </c>
      <c r="E268" s="484">
        <v>12</v>
      </c>
      <c r="F268" s="484"/>
      <c r="G268" s="484"/>
      <c r="H268" s="392">
        <v>35</v>
      </c>
      <c r="I268" s="391"/>
      <c r="J268" s="391"/>
      <c r="K268" s="391"/>
      <c r="L268" s="391">
        <v>35</v>
      </c>
      <c r="M268" s="391"/>
      <c r="N268" s="391"/>
      <c r="O268" s="391"/>
      <c r="P268" s="391"/>
      <c r="Q268" s="391"/>
      <c r="R268" s="391"/>
      <c r="S268" s="391"/>
      <c r="T268" s="391"/>
      <c r="U268" s="391"/>
      <c r="V268" s="391"/>
      <c r="W268" s="391"/>
      <c r="X268" s="391"/>
      <c r="Y268" s="391"/>
      <c r="Z268" s="391"/>
      <c r="AA268" s="391"/>
      <c r="AB268" s="391"/>
      <c r="AC268" s="391"/>
      <c r="AD268" s="451"/>
      <c r="AE268" s="391"/>
      <c r="AF268" s="391"/>
      <c r="AG268" s="391"/>
      <c r="AH268" s="391"/>
    </row>
    <row r="269" spans="1:34">
      <c r="A269" s="427" t="s">
        <v>1524</v>
      </c>
      <c r="B269" s="484">
        <v>12</v>
      </c>
      <c r="C269" s="484"/>
      <c r="D269" s="484"/>
      <c r="E269" s="484"/>
      <c r="F269" s="484"/>
      <c r="G269" s="484"/>
      <c r="H269" s="392">
        <v>12</v>
      </c>
      <c r="I269" s="391"/>
      <c r="J269" s="391"/>
      <c r="K269" s="391"/>
      <c r="L269" s="391"/>
      <c r="M269" s="391">
        <v>12</v>
      </c>
      <c r="N269" s="391"/>
      <c r="O269" s="391"/>
      <c r="P269" s="391"/>
      <c r="Q269" s="391"/>
      <c r="R269" s="391"/>
      <c r="S269" s="391"/>
      <c r="T269" s="391"/>
      <c r="U269" s="391"/>
      <c r="V269" s="391"/>
      <c r="W269" s="391"/>
      <c r="X269" s="391"/>
      <c r="Y269" s="391"/>
      <c r="Z269" s="391"/>
      <c r="AA269" s="391"/>
      <c r="AB269" s="391"/>
      <c r="AC269" s="391"/>
      <c r="AD269" s="451"/>
      <c r="AE269" s="391"/>
      <c r="AF269" s="391"/>
      <c r="AG269" s="391"/>
      <c r="AH269" s="391"/>
    </row>
    <row r="270" spans="1:34" s="3" customFormat="1">
      <c r="A270" s="404" t="s">
        <v>2298</v>
      </c>
      <c r="B270" s="480">
        <f>B271+B272+B273</f>
        <v>47</v>
      </c>
      <c r="C270" s="480">
        <f>C271+C272+C273+C274+C275+C276+C277</f>
        <v>89</v>
      </c>
      <c r="D270" s="480">
        <v>8</v>
      </c>
      <c r="E270" s="480">
        <v>5</v>
      </c>
      <c r="F270" s="481"/>
      <c r="G270" s="481"/>
      <c r="H270" s="392">
        <v>149</v>
      </c>
      <c r="I270" s="431"/>
      <c r="J270" s="431"/>
      <c r="K270" s="431">
        <v>5</v>
      </c>
      <c r="L270" s="431">
        <v>59</v>
      </c>
      <c r="M270" s="431"/>
      <c r="N270" s="431">
        <v>58</v>
      </c>
      <c r="O270" s="431"/>
      <c r="P270" s="431"/>
      <c r="Q270" s="431"/>
      <c r="R270" s="431"/>
      <c r="S270" s="431">
        <v>8</v>
      </c>
      <c r="T270" s="431"/>
      <c r="U270" s="431"/>
      <c r="V270" s="431"/>
      <c r="W270" s="431"/>
      <c r="X270" s="431">
        <v>10</v>
      </c>
      <c r="Y270" s="431"/>
      <c r="Z270" s="431"/>
      <c r="AA270" s="431"/>
      <c r="AB270" s="431"/>
      <c r="AC270" s="431"/>
      <c r="AD270" s="432">
        <v>9</v>
      </c>
      <c r="AE270" s="431"/>
      <c r="AF270" s="431"/>
      <c r="AG270" s="431"/>
      <c r="AH270" s="431"/>
    </row>
    <row r="271" spans="1:34">
      <c r="A271" s="427" t="s">
        <v>1526</v>
      </c>
      <c r="B271" s="484">
        <v>8</v>
      </c>
      <c r="C271" s="484">
        <v>38</v>
      </c>
      <c r="D271" s="484">
        <v>8</v>
      </c>
      <c r="E271" s="484">
        <v>5</v>
      </c>
      <c r="F271" s="496"/>
      <c r="G271" s="496"/>
      <c r="H271" s="392">
        <v>59</v>
      </c>
      <c r="I271" s="391"/>
      <c r="J271" s="391"/>
      <c r="K271" s="391"/>
      <c r="L271" s="391">
        <v>59</v>
      </c>
      <c r="M271" s="391"/>
      <c r="N271" s="391"/>
      <c r="O271" s="391"/>
      <c r="P271" s="391"/>
      <c r="Q271" s="391"/>
      <c r="R271" s="391"/>
      <c r="S271" s="391"/>
      <c r="T271" s="391"/>
      <c r="U271" s="391"/>
      <c r="V271" s="391"/>
      <c r="W271" s="391"/>
      <c r="X271" s="391"/>
      <c r="Y271" s="391"/>
      <c r="Z271" s="391"/>
      <c r="AA271" s="391"/>
      <c r="AB271" s="391"/>
      <c r="AC271" s="391"/>
      <c r="AD271" s="451"/>
      <c r="AE271" s="391"/>
      <c r="AF271" s="391"/>
      <c r="AG271" s="391"/>
      <c r="AH271" s="391"/>
    </row>
    <row r="272" spans="1:34">
      <c r="A272" s="427" t="s">
        <v>2299</v>
      </c>
      <c r="B272" s="484">
        <v>9</v>
      </c>
      <c r="C272" s="484"/>
      <c r="D272" s="484"/>
      <c r="E272" s="484"/>
      <c r="F272" s="496"/>
      <c r="G272" s="496"/>
      <c r="H272" s="392">
        <v>9</v>
      </c>
      <c r="I272" s="391"/>
      <c r="J272" s="391"/>
      <c r="K272" s="391"/>
      <c r="L272" s="391"/>
      <c r="M272" s="391"/>
      <c r="N272" s="391"/>
      <c r="O272" s="391"/>
      <c r="P272" s="391"/>
      <c r="Q272" s="391"/>
      <c r="R272" s="391"/>
      <c r="S272" s="391"/>
      <c r="T272" s="391"/>
      <c r="U272" s="391"/>
      <c r="V272" s="391"/>
      <c r="W272" s="391"/>
      <c r="X272" s="391"/>
      <c r="Y272" s="391"/>
      <c r="Z272" s="391"/>
      <c r="AA272" s="391"/>
      <c r="AB272" s="391"/>
      <c r="AC272" s="391"/>
      <c r="AD272" s="451">
        <v>9</v>
      </c>
      <c r="AE272" s="391"/>
      <c r="AF272" s="391"/>
      <c r="AG272" s="391"/>
      <c r="AH272" s="391"/>
    </row>
    <row r="273" spans="1:34">
      <c r="A273" s="427" t="s">
        <v>2300</v>
      </c>
      <c r="B273" s="484">
        <v>30</v>
      </c>
      <c r="C273" s="486"/>
      <c r="D273" s="486"/>
      <c r="E273" s="486"/>
      <c r="F273" s="496"/>
      <c r="G273" s="496"/>
      <c r="H273" s="392"/>
      <c r="I273" s="391"/>
      <c r="J273" s="391"/>
      <c r="K273" s="391"/>
      <c r="L273" s="391"/>
      <c r="M273" s="391"/>
      <c r="N273" s="391">
        <v>30</v>
      </c>
      <c r="O273" s="391"/>
      <c r="P273" s="391"/>
      <c r="Q273" s="391"/>
      <c r="R273" s="391"/>
      <c r="S273" s="391"/>
      <c r="T273" s="391"/>
      <c r="U273" s="391"/>
      <c r="V273" s="391"/>
      <c r="W273" s="391"/>
      <c r="X273" s="391"/>
      <c r="Y273" s="391"/>
      <c r="Z273" s="391"/>
      <c r="AA273" s="391"/>
      <c r="AB273" s="391"/>
      <c r="AC273" s="391"/>
      <c r="AD273" s="451"/>
      <c r="AE273" s="391"/>
      <c r="AF273" s="391"/>
      <c r="AG273" s="391"/>
      <c r="AH273" s="391"/>
    </row>
    <row r="274" spans="1:34">
      <c r="A274" s="427" t="s">
        <v>1781</v>
      </c>
      <c r="B274" s="486"/>
      <c r="C274" s="484">
        <v>28</v>
      </c>
      <c r="D274" s="486"/>
      <c r="E274" s="486"/>
      <c r="F274" s="486"/>
      <c r="G274" s="486"/>
      <c r="H274" s="392"/>
      <c r="I274" s="391"/>
      <c r="J274" s="391"/>
      <c r="K274" s="391"/>
      <c r="L274" s="391"/>
      <c r="M274" s="391"/>
      <c r="N274" s="391">
        <v>28</v>
      </c>
      <c r="O274" s="391"/>
      <c r="P274" s="391"/>
      <c r="Q274" s="391"/>
      <c r="R274" s="391"/>
      <c r="S274" s="391"/>
      <c r="T274" s="391"/>
      <c r="U274" s="391"/>
      <c r="V274" s="391"/>
      <c r="W274" s="391"/>
      <c r="X274" s="391"/>
      <c r="Y274" s="391"/>
      <c r="Z274" s="391"/>
      <c r="AA274" s="391"/>
      <c r="AB274" s="391"/>
      <c r="AC274" s="391"/>
      <c r="AD274" s="451"/>
      <c r="AE274" s="391"/>
      <c r="AF274" s="391"/>
      <c r="AG274" s="391"/>
      <c r="AH274" s="391"/>
    </row>
    <row r="275" spans="1:34">
      <c r="A275" s="427" t="s">
        <v>1774</v>
      </c>
      <c r="B275" s="486"/>
      <c r="C275" s="484">
        <v>10</v>
      </c>
      <c r="D275" s="486"/>
      <c r="E275" s="486"/>
      <c r="F275" s="486"/>
      <c r="G275" s="486"/>
      <c r="H275" s="392"/>
      <c r="I275" s="391"/>
      <c r="J275" s="391"/>
      <c r="K275" s="391"/>
      <c r="L275" s="391"/>
      <c r="M275" s="391"/>
      <c r="N275" s="391"/>
      <c r="O275" s="391"/>
      <c r="P275" s="391"/>
      <c r="Q275" s="391"/>
      <c r="R275" s="391"/>
      <c r="S275" s="391"/>
      <c r="T275" s="391"/>
      <c r="U275" s="391"/>
      <c r="V275" s="391"/>
      <c r="W275" s="391"/>
      <c r="X275" s="391">
        <v>10</v>
      </c>
      <c r="Y275" s="391"/>
      <c r="Z275" s="391"/>
      <c r="AA275" s="391"/>
      <c r="AB275" s="391"/>
      <c r="AC275" s="391"/>
      <c r="AD275" s="451"/>
      <c r="AE275" s="391"/>
      <c r="AF275" s="391"/>
      <c r="AG275" s="391"/>
      <c r="AH275" s="391"/>
    </row>
    <row r="276" spans="1:34">
      <c r="A276" s="427" t="s">
        <v>2301</v>
      </c>
      <c r="B276" s="486"/>
      <c r="C276" s="484">
        <v>8</v>
      </c>
      <c r="D276" s="486"/>
      <c r="E276" s="486"/>
      <c r="F276" s="486"/>
      <c r="G276" s="486"/>
      <c r="H276" s="392"/>
      <c r="I276" s="391"/>
      <c r="J276" s="391"/>
      <c r="K276" s="391"/>
      <c r="L276" s="391"/>
      <c r="M276" s="391"/>
      <c r="N276" s="391"/>
      <c r="O276" s="391"/>
      <c r="P276" s="391"/>
      <c r="Q276" s="391"/>
      <c r="R276" s="391"/>
      <c r="S276" s="391">
        <v>8</v>
      </c>
      <c r="T276" s="391"/>
      <c r="U276" s="391"/>
      <c r="V276" s="391"/>
      <c r="W276" s="391"/>
      <c r="X276" s="391"/>
      <c r="Y276" s="391"/>
      <c r="Z276" s="391"/>
      <c r="AA276" s="391"/>
      <c r="AB276" s="391"/>
      <c r="AC276" s="391"/>
      <c r="AD276" s="451"/>
      <c r="AE276" s="391"/>
      <c r="AF276" s="391"/>
      <c r="AG276" s="391"/>
      <c r="AH276" s="391"/>
    </row>
    <row r="277" spans="1:34">
      <c r="A277" s="427" t="s">
        <v>1504</v>
      </c>
      <c r="B277" s="486"/>
      <c r="C277" s="484">
        <v>5</v>
      </c>
      <c r="D277" s="486"/>
      <c r="E277" s="486"/>
      <c r="F277" s="486"/>
      <c r="G277" s="486"/>
      <c r="H277" s="392"/>
      <c r="I277" s="391"/>
      <c r="J277" s="391"/>
      <c r="K277" s="391">
        <v>5</v>
      </c>
      <c r="L277" s="391"/>
      <c r="M277" s="391"/>
      <c r="N277" s="391"/>
      <c r="O277" s="391"/>
      <c r="P277" s="391"/>
      <c r="Q277" s="391"/>
      <c r="R277" s="391"/>
      <c r="S277" s="391"/>
      <c r="T277" s="391"/>
      <c r="U277" s="391"/>
      <c r="V277" s="391"/>
      <c r="W277" s="391"/>
      <c r="X277" s="391"/>
      <c r="Y277" s="391"/>
      <c r="Z277" s="391"/>
      <c r="AA277" s="391"/>
      <c r="AB277" s="391"/>
      <c r="AC277" s="391"/>
      <c r="AD277" s="451"/>
      <c r="AE277" s="391"/>
      <c r="AF277" s="391"/>
      <c r="AG277" s="391"/>
      <c r="AH277" s="391"/>
    </row>
    <row r="278" spans="1:34" s="3" customFormat="1">
      <c r="A278" s="404" t="s">
        <v>1783</v>
      </c>
      <c r="B278" s="480">
        <v>82</v>
      </c>
      <c r="C278" s="480"/>
      <c r="D278" s="480"/>
      <c r="E278" s="480"/>
      <c r="F278" s="481"/>
      <c r="G278" s="481"/>
      <c r="H278" s="392">
        <v>82</v>
      </c>
      <c r="I278" s="431"/>
      <c r="J278" s="431"/>
      <c r="K278" s="431"/>
      <c r="L278" s="431">
        <v>64</v>
      </c>
      <c r="M278" s="431">
        <v>18</v>
      </c>
      <c r="N278" s="431"/>
      <c r="O278" s="431"/>
      <c r="P278" s="431"/>
      <c r="Q278" s="431"/>
      <c r="R278" s="431"/>
      <c r="S278" s="431"/>
      <c r="T278" s="431"/>
      <c r="U278" s="431"/>
      <c r="V278" s="431"/>
      <c r="W278" s="431"/>
      <c r="X278" s="431"/>
      <c r="Y278" s="431"/>
      <c r="Z278" s="431"/>
      <c r="AA278" s="431"/>
      <c r="AB278" s="431"/>
      <c r="AC278" s="431"/>
      <c r="AD278" s="432"/>
      <c r="AE278" s="431"/>
      <c r="AF278" s="431"/>
      <c r="AG278" s="431"/>
      <c r="AH278" s="431"/>
    </row>
    <row r="279" spans="1:34">
      <c r="A279" s="427" t="s">
        <v>1524</v>
      </c>
      <c r="B279" s="484">
        <v>18</v>
      </c>
      <c r="C279" s="484"/>
      <c r="D279" s="484"/>
      <c r="E279" s="484"/>
      <c r="F279" s="484"/>
      <c r="G279" s="484"/>
      <c r="H279" s="392">
        <v>18</v>
      </c>
      <c r="I279" s="391"/>
      <c r="J279" s="391"/>
      <c r="K279" s="391"/>
      <c r="L279" s="391"/>
      <c r="M279" s="391">
        <v>18</v>
      </c>
      <c r="N279" s="391"/>
      <c r="O279" s="391"/>
      <c r="P279" s="391"/>
      <c r="Q279" s="391"/>
      <c r="R279" s="391"/>
      <c r="S279" s="391"/>
      <c r="T279" s="391"/>
      <c r="U279" s="391"/>
      <c r="V279" s="391"/>
      <c r="W279" s="391"/>
      <c r="X279" s="391"/>
      <c r="Y279" s="391"/>
      <c r="Z279" s="391"/>
      <c r="AA279" s="391"/>
      <c r="AB279" s="391"/>
      <c r="AC279" s="391"/>
      <c r="AD279" s="451"/>
      <c r="AE279" s="391"/>
      <c r="AF279" s="391"/>
      <c r="AG279" s="391"/>
      <c r="AH279" s="391"/>
    </row>
    <row r="280" spans="1:34">
      <c r="A280" s="427" t="s">
        <v>1526</v>
      </c>
      <c r="B280" s="484">
        <v>64</v>
      </c>
      <c r="C280" s="484"/>
      <c r="D280" s="484"/>
      <c r="E280" s="484"/>
      <c r="F280" s="484"/>
      <c r="G280" s="484"/>
      <c r="H280" s="392">
        <v>64</v>
      </c>
      <c r="I280" s="391"/>
      <c r="J280" s="391"/>
      <c r="K280" s="391"/>
      <c r="L280" s="391">
        <v>64</v>
      </c>
      <c r="M280" s="391"/>
      <c r="N280" s="391"/>
      <c r="O280" s="391"/>
      <c r="P280" s="391"/>
      <c r="Q280" s="391"/>
      <c r="R280" s="391"/>
      <c r="S280" s="391"/>
      <c r="T280" s="391"/>
      <c r="U280" s="391"/>
      <c r="V280" s="391"/>
      <c r="W280" s="391"/>
      <c r="X280" s="391"/>
      <c r="Y280" s="391"/>
      <c r="Z280" s="391"/>
      <c r="AA280" s="391"/>
      <c r="AB280" s="391"/>
      <c r="AC280" s="391"/>
      <c r="AD280" s="451"/>
      <c r="AE280" s="391"/>
      <c r="AF280" s="391"/>
      <c r="AG280" s="391"/>
      <c r="AH280" s="391"/>
    </row>
    <row r="281" spans="1:34" s="3" customFormat="1">
      <c r="A281" s="404" t="s">
        <v>2302</v>
      </c>
      <c r="B281" s="480">
        <v>20</v>
      </c>
      <c r="C281" s="480">
        <v>8</v>
      </c>
      <c r="D281" s="480"/>
      <c r="E281" s="480">
        <v>35</v>
      </c>
      <c r="F281" s="481"/>
      <c r="G281" s="481"/>
      <c r="H281" s="392">
        <v>63</v>
      </c>
      <c r="I281" s="431"/>
      <c r="J281" s="431"/>
      <c r="K281" s="431">
        <v>4</v>
      </c>
      <c r="L281" s="431">
        <v>55</v>
      </c>
      <c r="M281" s="431">
        <v>3</v>
      </c>
      <c r="N281" s="431"/>
      <c r="O281" s="431"/>
      <c r="P281" s="431"/>
      <c r="Q281" s="431"/>
      <c r="R281" s="431"/>
      <c r="S281" s="431"/>
      <c r="T281" s="431">
        <v>1</v>
      </c>
      <c r="U281" s="431"/>
      <c r="V281" s="431"/>
      <c r="W281" s="431"/>
      <c r="X281" s="431"/>
      <c r="Y281" s="431"/>
      <c r="Z281" s="431"/>
      <c r="AA281" s="431"/>
      <c r="AB281" s="431"/>
      <c r="AC281" s="431"/>
      <c r="AD281" s="432"/>
      <c r="AE281" s="431"/>
      <c r="AF281" s="431"/>
      <c r="AG281" s="431"/>
      <c r="AH281" s="431"/>
    </row>
    <row r="282" spans="1:34">
      <c r="A282" s="427" t="s">
        <v>1526</v>
      </c>
      <c r="B282" s="497">
        <v>20</v>
      </c>
      <c r="C282" s="497"/>
      <c r="D282" s="497"/>
      <c r="E282" s="497">
        <v>35</v>
      </c>
      <c r="F282" s="385"/>
      <c r="G282" s="385"/>
      <c r="H282" s="392">
        <v>55</v>
      </c>
      <c r="I282" s="391"/>
      <c r="J282" s="391"/>
      <c r="K282" s="391"/>
      <c r="L282" s="391">
        <v>55</v>
      </c>
      <c r="M282" s="391"/>
      <c r="N282" s="391"/>
      <c r="O282" s="391"/>
      <c r="P282" s="391"/>
      <c r="Q282" s="391"/>
      <c r="R282" s="391"/>
      <c r="S282" s="391"/>
      <c r="T282" s="391"/>
      <c r="U282" s="391"/>
      <c r="V282" s="391"/>
      <c r="W282" s="391"/>
      <c r="X282" s="391"/>
      <c r="Y282" s="391"/>
      <c r="Z282" s="391"/>
      <c r="AA282" s="391"/>
      <c r="AB282" s="391"/>
      <c r="AC282" s="391"/>
      <c r="AD282" s="451"/>
      <c r="AE282" s="391"/>
      <c r="AF282" s="391"/>
      <c r="AG282" s="391"/>
      <c r="AH282" s="391"/>
    </row>
    <row r="283" spans="1:34">
      <c r="A283" s="427" t="s">
        <v>1524</v>
      </c>
      <c r="B283" s="497"/>
      <c r="C283" s="497">
        <v>3</v>
      </c>
      <c r="D283" s="497"/>
      <c r="E283" s="497"/>
      <c r="F283" s="385"/>
      <c r="G283" s="385"/>
      <c r="H283" s="392">
        <v>3</v>
      </c>
      <c r="I283" s="391"/>
      <c r="J283" s="391"/>
      <c r="K283" s="391"/>
      <c r="L283" s="391"/>
      <c r="M283" s="391">
        <v>3</v>
      </c>
      <c r="N283" s="391"/>
      <c r="O283" s="391"/>
      <c r="P283" s="391"/>
      <c r="Q283" s="391"/>
      <c r="R283" s="391"/>
      <c r="S283" s="391"/>
      <c r="T283" s="391"/>
      <c r="U283" s="391"/>
      <c r="V283" s="391"/>
      <c r="W283" s="391"/>
      <c r="X283" s="391"/>
      <c r="Y283" s="391"/>
      <c r="Z283" s="391"/>
      <c r="AA283" s="391"/>
      <c r="AB283" s="391"/>
      <c r="AC283" s="391"/>
      <c r="AD283" s="451"/>
      <c r="AE283" s="391"/>
      <c r="AF283" s="391"/>
      <c r="AG283" s="391"/>
      <c r="AH283" s="391"/>
    </row>
    <row r="284" spans="1:34">
      <c r="A284" s="427" t="s">
        <v>1681</v>
      </c>
      <c r="B284" s="497"/>
      <c r="C284" s="497">
        <v>1</v>
      </c>
      <c r="D284" s="497"/>
      <c r="E284" s="497"/>
      <c r="F284" s="385"/>
      <c r="G284" s="385"/>
      <c r="H284" s="392">
        <v>1</v>
      </c>
      <c r="I284" s="391"/>
      <c r="J284" s="391"/>
      <c r="K284" s="391"/>
      <c r="L284" s="391"/>
      <c r="M284" s="391"/>
      <c r="N284" s="391"/>
      <c r="O284" s="391"/>
      <c r="P284" s="391"/>
      <c r="Q284" s="391"/>
      <c r="R284" s="391"/>
      <c r="S284" s="391"/>
      <c r="T284" s="391">
        <v>1</v>
      </c>
      <c r="U284" s="391"/>
      <c r="V284" s="391"/>
      <c r="W284" s="391"/>
      <c r="X284" s="391"/>
      <c r="Y284" s="391"/>
      <c r="Z284" s="391"/>
      <c r="AA284" s="391"/>
      <c r="AB284" s="391"/>
      <c r="AC284" s="391"/>
      <c r="AD284" s="451"/>
      <c r="AE284" s="391"/>
      <c r="AF284" s="391"/>
      <c r="AG284" s="391"/>
      <c r="AH284" s="391"/>
    </row>
    <row r="285" spans="1:34">
      <c r="A285" s="498" t="s">
        <v>1504</v>
      </c>
      <c r="B285" s="497"/>
      <c r="C285" s="497">
        <v>4</v>
      </c>
      <c r="D285" s="497"/>
      <c r="E285" s="497"/>
      <c r="F285" s="385"/>
      <c r="G285" s="385"/>
      <c r="H285" s="392">
        <v>4</v>
      </c>
      <c r="I285" s="391"/>
      <c r="J285" s="391"/>
      <c r="K285" s="391">
        <v>4</v>
      </c>
      <c r="L285" s="391"/>
      <c r="M285" s="391"/>
      <c r="N285" s="391"/>
      <c r="O285" s="391"/>
      <c r="P285" s="391"/>
      <c r="Q285" s="391"/>
      <c r="R285" s="391"/>
      <c r="S285" s="391"/>
      <c r="T285" s="391"/>
      <c r="U285" s="391"/>
      <c r="V285" s="391"/>
      <c r="W285" s="391"/>
      <c r="X285" s="391"/>
      <c r="Y285" s="391"/>
      <c r="Z285" s="391"/>
      <c r="AA285" s="391"/>
      <c r="AB285" s="391"/>
      <c r="AC285" s="391"/>
      <c r="AD285" s="451"/>
      <c r="AE285" s="391"/>
      <c r="AF285" s="391"/>
      <c r="AG285" s="391"/>
      <c r="AH285" s="391"/>
    </row>
    <row r="286" spans="1:34" s="3" customFormat="1">
      <c r="A286" s="404" t="s">
        <v>2303</v>
      </c>
      <c r="B286" s="480">
        <v>5</v>
      </c>
      <c r="C286" s="480">
        <v>107</v>
      </c>
      <c r="D286" s="480"/>
      <c r="E286" s="480">
        <v>31</v>
      </c>
      <c r="F286" s="487"/>
      <c r="G286" s="487"/>
      <c r="H286" s="392">
        <v>143</v>
      </c>
      <c r="I286" s="431"/>
      <c r="J286" s="431">
        <v>15</v>
      </c>
      <c r="K286" s="431">
        <v>6</v>
      </c>
      <c r="L286" s="431">
        <v>41</v>
      </c>
      <c r="M286" s="431">
        <v>15</v>
      </c>
      <c r="N286" s="431">
        <v>25</v>
      </c>
      <c r="O286" s="431"/>
      <c r="P286" s="431"/>
      <c r="Q286" s="431"/>
      <c r="R286" s="431"/>
      <c r="S286" s="431">
        <v>15</v>
      </c>
      <c r="T286" s="431">
        <v>9</v>
      </c>
      <c r="U286" s="431">
        <v>5</v>
      </c>
      <c r="V286" s="431"/>
      <c r="W286" s="431"/>
      <c r="X286" s="431">
        <v>6</v>
      </c>
      <c r="Y286" s="431">
        <v>6</v>
      </c>
      <c r="Z286" s="431"/>
      <c r="AA286" s="431"/>
      <c r="AB286" s="431"/>
      <c r="AC286" s="431"/>
      <c r="AD286" s="432"/>
      <c r="AE286" s="431"/>
      <c r="AF286" s="431"/>
      <c r="AG286" s="431"/>
      <c r="AH286" s="431"/>
    </row>
    <row r="287" spans="1:34">
      <c r="A287" s="427" t="s">
        <v>1526</v>
      </c>
      <c r="B287" s="484"/>
      <c r="C287" s="484">
        <v>15</v>
      </c>
      <c r="D287" s="484"/>
      <c r="E287" s="484">
        <v>23</v>
      </c>
      <c r="F287" s="484"/>
      <c r="G287" s="484"/>
      <c r="H287" s="392">
        <v>38</v>
      </c>
      <c r="I287" s="391"/>
      <c r="J287" s="391"/>
      <c r="K287" s="391"/>
      <c r="L287" s="391">
        <v>38</v>
      </c>
      <c r="M287" s="391"/>
      <c r="N287" s="391"/>
      <c r="O287" s="391"/>
      <c r="P287" s="391"/>
      <c r="Q287" s="391"/>
      <c r="R287" s="391"/>
      <c r="S287" s="391"/>
      <c r="T287" s="391"/>
      <c r="U287" s="391"/>
      <c r="V287" s="391"/>
      <c r="W287" s="391"/>
      <c r="X287" s="391"/>
      <c r="Y287" s="391"/>
      <c r="Z287" s="391"/>
      <c r="AA287" s="391"/>
      <c r="AB287" s="391"/>
      <c r="AC287" s="391"/>
      <c r="AD287" s="451"/>
      <c r="AE287" s="391"/>
      <c r="AF287" s="391"/>
      <c r="AG287" s="391"/>
      <c r="AH287" s="391"/>
    </row>
    <row r="288" spans="1:34">
      <c r="A288" s="427" t="s">
        <v>1505</v>
      </c>
      <c r="B288" s="484"/>
      <c r="C288" s="484">
        <v>15</v>
      </c>
      <c r="D288" s="484"/>
      <c r="E288" s="484"/>
      <c r="F288" s="484"/>
      <c r="G288" s="484"/>
      <c r="H288" s="392">
        <v>15</v>
      </c>
      <c r="I288" s="391"/>
      <c r="J288" s="391"/>
      <c r="K288" s="391"/>
      <c r="L288" s="391"/>
      <c r="M288" s="391"/>
      <c r="N288" s="391"/>
      <c r="O288" s="391"/>
      <c r="P288" s="391"/>
      <c r="Q288" s="391"/>
      <c r="R288" s="391"/>
      <c r="S288" s="391">
        <v>15</v>
      </c>
      <c r="T288" s="391"/>
      <c r="U288" s="391"/>
      <c r="V288" s="391"/>
      <c r="W288" s="391"/>
      <c r="X288" s="391"/>
      <c r="Y288" s="391"/>
      <c r="Z288" s="391"/>
      <c r="AA288" s="391"/>
      <c r="AB288" s="391"/>
      <c r="AC288" s="391"/>
      <c r="AD288" s="451"/>
      <c r="AE288" s="391"/>
      <c r="AF288" s="391"/>
      <c r="AG288" s="391"/>
      <c r="AH288" s="391"/>
    </row>
    <row r="289" spans="1:34">
      <c r="A289" s="427" t="s">
        <v>1524</v>
      </c>
      <c r="B289" s="484"/>
      <c r="C289" s="484">
        <v>15</v>
      </c>
      <c r="D289" s="484"/>
      <c r="E289" s="484"/>
      <c r="F289" s="484"/>
      <c r="G289" s="484"/>
      <c r="H289" s="392">
        <v>15</v>
      </c>
      <c r="I289" s="391"/>
      <c r="J289" s="391"/>
      <c r="K289" s="391"/>
      <c r="L289" s="391"/>
      <c r="M289" s="391">
        <v>15</v>
      </c>
      <c r="N289" s="391"/>
      <c r="O289" s="391"/>
      <c r="P289" s="391"/>
      <c r="Q289" s="391"/>
      <c r="R289" s="391"/>
      <c r="S289" s="391"/>
      <c r="T289" s="391"/>
      <c r="U289" s="391"/>
      <c r="V289" s="391"/>
      <c r="W289" s="391"/>
      <c r="X289" s="391"/>
      <c r="Y289" s="391"/>
      <c r="Z289" s="391"/>
      <c r="AA289" s="391"/>
      <c r="AB289" s="391"/>
      <c r="AC289" s="391"/>
      <c r="AD289" s="451"/>
      <c r="AE289" s="391"/>
      <c r="AF289" s="391"/>
      <c r="AG289" s="391"/>
      <c r="AH289" s="391"/>
    </row>
    <row r="290" spans="1:34">
      <c r="A290" s="427" t="s">
        <v>1681</v>
      </c>
      <c r="B290" s="484"/>
      <c r="C290" s="484">
        <v>5</v>
      </c>
      <c r="D290" s="484"/>
      <c r="E290" s="484"/>
      <c r="F290" s="484"/>
      <c r="G290" s="484"/>
      <c r="H290" s="392">
        <v>5</v>
      </c>
      <c r="I290" s="391"/>
      <c r="J290" s="391"/>
      <c r="K290" s="391"/>
      <c r="L290" s="391"/>
      <c r="M290" s="391"/>
      <c r="N290" s="391"/>
      <c r="O290" s="391"/>
      <c r="P290" s="391"/>
      <c r="Q290" s="391"/>
      <c r="R290" s="391"/>
      <c r="S290" s="391"/>
      <c r="T290" s="391">
        <v>5</v>
      </c>
      <c r="U290" s="391"/>
      <c r="V290" s="391"/>
      <c r="W290" s="391"/>
      <c r="X290" s="391"/>
      <c r="Y290" s="391"/>
      <c r="Z290" s="391"/>
      <c r="AA290" s="391"/>
      <c r="AB290" s="391"/>
      <c r="AC290" s="391"/>
      <c r="AD290" s="451"/>
      <c r="AE290" s="391"/>
      <c r="AF290" s="391"/>
      <c r="AG290" s="391"/>
      <c r="AH290" s="391"/>
    </row>
    <row r="291" spans="1:34">
      <c r="A291" s="427" t="s">
        <v>1778</v>
      </c>
      <c r="B291" s="484"/>
      <c r="C291" s="484">
        <v>4</v>
      </c>
      <c r="D291" s="484"/>
      <c r="E291" s="484"/>
      <c r="F291" s="484"/>
      <c r="G291" s="484"/>
      <c r="H291" s="392">
        <v>4</v>
      </c>
      <c r="I291" s="391"/>
      <c r="J291" s="391"/>
      <c r="K291" s="391"/>
      <c r="L291" s="391"/>
      <c r="M291" s="391"/>
      <c r="N291" s="391"/>
      <c r="O291" s="391"/>
      <c r="P291" s="391"/>
      <c r="Q291" s="391"/>
      <c r="R291" s="391"/>
      <c r="S291" s="391"/>
      <c r="T291" s="391">
        <v>4</v>
      </c>
      <c r="U291" s="391"/>
      <c r="V291" s="391"/>
      <c r="W291" s="391"/>
      <c r="X291" s="391"/>
      <c r="Y291" s="391"/>
      <c r="Z291" s="391"/>
      <c r="AA291" s="391"/>
      <c r="AB291" s="391"/>
      <c r="AC291" s="391"/>
      <c r="AD291" s="451"/>
      <c r="AE291" s="391"/>
      <c r="AF291" s="391"/>
      <c r="AG291" s="391"/>
      <c r="AH291" s="391"/>
    </row>
    <row r="292" spans="1:34">
      <c r="A292" s="427" t="s">
        <v>1776</v>
      </c>
      <c r="B292" s="484"/>
      <c r="C292" s="484">
        <v>5</v>
      </c>
      <c r="D292" s="484"/>
      <c r="E292" s="484"/>
      <c r="F292" s="484"/>
      <c r="G292" s="484"/>
      <c r="H292" s="392">
        <v>5</v>
      </c>
      <c r="I292" s="391"/>
      <c r="J292" s="391"/>
      <c r="K292" s="391"/>
      <c r="L292" s="391"/>
      <c r="M292" s="391"/>
      <c r="N292" s="391"/>
      <c r="O292" s="391"/>
      <c r="P292" s="391"/>
      <c r="Q292" s="391"/>
      <c r="R292" s="391"/>
      <c r="S292" s="391"/>
      <c r="T292" s="391"/>
      <c r="U292" s="391">
        <v>5</v>
      </c>
      <c r="V292" s="391"/>
      <c r="W292" s="391"/>
      <c r="X292" s="391"/>
      <c r="Y292" s="391"/>
      <c r="Z292" s="391"/>
      <c r="AA292" s="391"/>
      <c r="AB292" s="391"/>
      <c r="AC292" s="391"/>
      <c r="AD292" s="451"/>
      <c r="AE292" s="391"/>
      <c r="AF292" s="391"/>
      <c r="AG292" s="391"/>
      <c r="AH292" s="391"/>
    </row>
    <row r="293" spans="1:34">
      <c r="A293" s="427" t="s">
        <v>1504</v>
      </c>
      <c r="B293" s="484"/>
      <c r="C293" s="484">
        <v>6</v>
      </c>
      <c r="D293" s="484"/>
      <c r="E293" s="484"/>
      <c r="F293" s="484"/>
      <c r="G293" s="484"/>
      <c r="H293" s="392">
        <v>6</v>
      </c>
      <c r="I293" s="391"/>
      <c r="J293" s="391"/>
      <c r="K293" s="391">
        <v>6</v>
      </c>
      <c r="L293" s="391"/>
      <c r="M293" s="391"/>
      <c r="N293" s="391"/>
      <c r="O293" s="391"/>
      <c r="P293" s="391"/>
      <c r="Q293" s="391"/>
      <c r="R293" s="391"/>
      <c r="S293" s="391"/>
      <c r="T293" s="391"/>
      <c r="U293" s="391"/>
      <c r="V293" s="391"/>
      <c r="W293" s="391"/>
      <c r="X293" s="391"/>
      <c r="Y293" s="391"/>
      <c r="Z293" s="391"/>
      <c r="AA293" s="391"/>
      <c r="AB293" s="391"/>
      <c r="AC293" s="391"/>
      <c r="AD293" s="451"/>
      <c r="AE293" s="391"/>
      <c r="AF293" s="391"/>
      <c r="AG293" s="391"/>
      <c r="AH293" s="391"/>
    </row>
    <row r="294" spans="1:34">
      <c r="A294" s="427" t="s">
        <v>2304</v>
      </c>
      <c r="B294" s="484"/>
      <c r="C294" s="484">
        <v>12</v>
      </c>
      <c r="D294" s="484"/>
      <c r="E294" s="484"/>
      <c r="F294" s="484"/>
      <c r="G294" s="484"/>
      <c r="H294" s="392">
        <v>12</v>
      </c>
      <c r="I294" s="391"/>
      <c r="J294" s="391"/>
      <c r="K294" s="391"/>
      <c r="L294" s="391"/>
      <c r="M294" s="391"/>
      <c r="N294" s="391"/>
      <c r="O294" s="391"/>
      <c r="P294" s="391"/>
      <c r="Q294" s="391"/>
      <c r="R294" s="391"/>
      <c r="S294" s="391"/>
      <c r="T294" s="391"/>
      <c r="U294" s="391"/>
      <c r="V294" s="391"/>
      <c r="W294" s="391"/>
      <c r="X294" s="391">
        <v>6</v>
      </c>
      <c r="Y294" s="391">
        <v>6</v>
      </c>
      <c r="Z294" s="391"/>
      <c r="AA294" s="391"/>
      <c r="AB294" s="391"/>
      <c r="AC294" s="391"/>
      <c r="AD294" s="451"/>
      <c r="AE294" s="391"/>
      <c r="AF294" s="391"/>
      <c r="AG294" s="391"/>
      <c r="AH294" s="391"/>
    </row>
    <row r="295" spans="1:34">
      <c r="A295" s="427" t="s">
        <v>1685</v>
      </c>
      <c r="B295" s="484"/>
      <c r="C295" s="484">
        <v>15</v>
      </c>
      <c r="D295" s="484"/>
      <c r="E295" s="484"/>
      <c r="F295" s="484"/>
      <c r="G295" s="484"/>
      <c r="H295" s="392">
        <v>15</v>
      </c>
      <c r="I295" s="391"/>
      <c r="J295" s="391">
        <v>15</v>
      </c>
      <c r="K295" s="391"/>
      <c r="L295" s="391"/>
      <c r="M295" s="391"/>
      <c r="N295" s="391"/>
      <c r="O295" s="391"/>
      <c r="P295" s="391"/>
      <c r="Q295" s="391"/>
      <c r="R295" s="391"/>
      <c r="S295" s="391"/>
      <c r="T295" s="391"/>
      <c r="U295" s="391"/>
      <c r="V295" s="391"/>
      <c r="W295" s="391"/>
      <c r="X295" s="391"/>
      <c r="Y295" s="391"/>
      <c r="Z295" s="391"/>
      <c r="AA295" s="391"/>
      <c r="AB295" s="391"/>
      <c r="AC295" s="391"/>
      <c r="AD295" s="451"/>
      <c r="AE295" s="391"/>
      <c r="AF295" s="391"/>
      <c r="AG295" s="391"/>
      <c r="AH295" s="391"/>
    </row>
    <row r="296" spans="1:34">
      <c r="A296" s="427" t="s">
        <v>1510</v>
      </c>
      <c r="B296" s="484"/>
      <c r="C296" s="484">
        <v>15</v>
      </c>
      <c r="D296" s="484"/>
      <c r="E296" s="484">
        <v>8</v>
      </c>
      <c r="F296" s="484"/>
      <c r="G296" s="484"/>
      <c r="H296" s="392">
        <v>23</v>
      </c>
      <c r="I296" s="391"/>
      <c r="J296" s="391"/>
      <c r="K296" s="391"/>
      <c r="L296" s="391"/>
      <c r="M296" s="391"/>
      <c r="N296" s="391">
        <v>23</v>
      </c>
      <c r="O296" s="391"/>
      <c r="P296" s="391"/>
      <c r="Q296" s="391"/>
      <c r="R296" s="391"/>
      <c r="S296" s="391"/>
      <c r="T296" s="391"/>
      <c r="U296" s="391"/>
      <c r="V296" s="391"/>
      <c r="W296" s="391"/>
      <c r="X296" s="391"/>
      <c r="Y296" s="391"/>
      <c r="Z296" s="391"/>
      <c r="AA296" s="391"/>
      <c r="AB296" s="391"/>
      <c r="AC296" s="391"/>
      <c r="AD296" s="451"/>
      <c r="AE296" s="391"/>
      <c r="AF296" s="391"/>
      <c r="AG296" s="391"/>
      <c r="AH296" s="391"/>
    </row>
    <row r="297" spans="1:34">
      <c r="A297" s="427" t="s">
        <v>2305</v>
      </c>
      <c r="B297" s="484">
        <v>5</v>
      </c>
      <c r="C297" s="484"/>
      <c r="D297" s="484"/>
      <c r="E297" s="484"/>
      <c r="F297" s="484"/>
      <c r="G297" s="484"/>
      <c r="H297" s="392">
        <v>5</v>
      </c>
      <c r="I297" s="391"/>
      <c r="J297" s="391"/>
      <c r="K297" s="391"/>
      <c r="L297" s="391">
        <v>3</v>
      </c>
      <c r="M297" s="391"/>
      <c r="N297" s="391">
        <v>2</v>
      </c>
      <c r="O297" s="391"/>
      <c r="P297" s="391"/>
      <c r="Q297" s="391"/>
      <c r="R297" s="391"/>
      <c r="S297" s="391"/>
      <c r="T297" s="391"/>
      <c r="U297" s="391"/>
      <c r="V297" s="391"/>
      <c r="W297" s="391"/>
      <c r="X297" s="391"/>
      <c r="Y297" s="391"/>
      <c r="Z297" s="391"/>
      <c r="AA297" s="391"/>
      <c r="AB297" s="391"/>
      <c r="AC297" s="391"/>
      <c r="AD297" s="451"/>
      <c r="AE297" s="391"/>
      <c r="AF297" s="391"/>
      <c r="AG297" s="391"/>
      <c r="AH297" s="391"/>
    </row>
    <row r="298" spans="1:34" s="3" customFormat="1">
      <c r="A298" s="404" t="s">
        <v>2306</v>
      </c>
      <c r="B298" s="480">
        <v>48</v>
      </c>
      <c r="C298" s="480"/>
      <c r="D298" s="480">
        <v>7</v>
      </c>
      <c r="E298" s="480"/>
      <c r="F298" s="481"/>
      <c r="G298" s="481"/>
      <c r="H298" s="392">
        <v>55</v>
      </c>
      <c r="I298" s="431"/>
      <c r="J298" s="431"/>
      <c r="K298" s="431"/>
      <c r="L298" s="431">
        <v>26</v>
      </c>
      <c r="M298" s="431">
        <v>12</v>
      </c>
      <c r="N298" s="431">
        <v>17</v>
      </c>
      <c r="O298" s="431"/>
      <c r="P298" s="431"/>
      <c r="Q298" s="431"/>
      <c r="R298" s="431"/>
      <c r="S298" s="431"/>
      <c r="T298" s="431"/>
      <c r="U298" s="431"/>
      <c r="V298" s="431"/>
      <c r="W298" s="431"/>
      <c r="X298" s="431"/>
      <c r="Y298" s="431"/>
      <c r="Z298" s="431"/>
      <c r="AA298" s="431"/>
      <c r="AB298" s="431"/>
      <c r="AC298" s="431"/>
      <c r="AD298" s="432"/>
      <c r="AE298" s="431"/>
      <c r="AF298" s="431"/>
      <c r="AG298" s="431"/>
      <c r="AH298" s="431"/>
    </row>
    <row r="299" spans="1:34">
      <c r="A299" s="427" t="s">
        <v>2307</v>
      </c>
      <c r="B299" s="484">
        <v>10</v>
      </c>
      <c r="C299" s="486"/>
      <c r="D299" s="486">
        <v>7</v>
      </c>
      <c r="E299" s="483"/>
      <c r="F299" s="483"/>
      <c r="G299" s="483"/>
      <c r="H299" s="392">
        <v>17</v>
      </c>
      <c r="I299" s="391"/>
      <c r="J299" s="391"/>
      <c r="K299" s="391"/>
      <c r="L299" s="391"/>
      <c r="M299" s="391"/>
      <c r="N299" s="391">
        <v>17</v>
      </c>
      <c r="O299" s="391"/>
      <c r="P299" s="391"/>
      <c r="Q299" s="391"/>
      <c r="R299" s="391"/>
      <c r="S299" s="391"/>
      <c r="T299" s="391"/>
      <c r="U299" s="391"/>
      <c r="V299" s="391"/>
      <c r="W299" s="391"/>
      <c r="X299" s="391"/>
      <c r="Y299" s="391"/>
      <c r="Z299" s="391"/>
      <c r="AA299" s="391"/>
      <c r="AB299" s="391"/>
      <c r="AC299" s="391"/>
      <c r="AD299" s="451"/>
      <c r="AE299" s="391"/>
      <c r="AF299" s="391"/>
      <c r="AG299" s="391"/>
      <c r="AH299" s="391"/>
    </row>
    <row r="300" spans="1:34">
      <c r="A300" s="427" t="s">
        <v>1526</v>
      </c>
      <c r="B300" s="484">
        <v>26</v>
      </c>
      <c r="C300" s="484"/>
      <c r="D300" s="484"/>
      <c r="E300" s="483"/>
      <c r="F300" s="483"/>
      <c r="G300" s="483"/>
      <c r="H300" s="392">
        <v>26</v>
      </c>
      <c r="I300" s="391"/>
      <c r="J300" s="391"/>
      <c r="K300" s="391"/>
      <c r="L300" s="391">
        <v>26</v>
      </c>
      <c r="M300" s="391"/>
      <c r="N300" s="391"/>
      <c r="O300" s="391"/>
      <c r="P300" s="391"/>
      <c r="Q300" s="391"/>
      <c r="R300" s="391"/>
      <c r="S300" s="391"/>
      <c r="T300" s="391"/>
      <c r="U300" s="391"/>
      <c r="V300" s="391"/>
      <c r="W300" s="391"/>
      <c r="X300" s="391"/>
      <c r="Y300" s="391"/>
      <c r="Z300" s="391"/>
      <c r="AA300" s="391"/>
      <c r="AB300" s="391"/>
      <c r="AC300" s="391"/>
      <c r="AD300" s="451"/>
      <c r="AE300" s="391"/>
      <c r="AF300" s="391"/>
      <c r="AG300" s="391"/>
      <c r="AH300" s="391"/>
    </row>
    <row r="301" spans="1:34">
      <c r="A301" s="427" t="s">
        <v>1524</v>
      </c>
      <c r="B301" s="484">
        <v>12</v>
      </c>
      <c r="C301" s="484"/>
      <c r="D301" s="484"/>
      <c r="E301" s="483"/>
      <c r="F301" s="483"/>
      <c r="G301" s="483"/>
      <c r="H301" s="392">
        <v>12</v>
      </c>
      <c r="I301" s="391"/>
      <c r="J301" s="391"/>
      <c r="K301" s="391"/>
      <c r="L301" s="391"/>
      <c r="M301" s="391">
        <v>12</v>
      </c>
      <c r="N301" s="391"/>
      <c r="O301" s="391"/>
      <c r="P301" s="391"/>
      <c r="Q301" s="391"/>
      <c r="R301" s="391"/>
      <c r="S301" s="391"/>
      <c r="T301" s="391"/>
      <c r="U301" s="391"/>
      <c r="V301" s="391"/>
      <c r="W301" s="391"/>
      <c r="X301" s="391"/>
      <c r="Y301" s="391"/>
      <c r="Z301" s="391"/>
      <c r="AA301" s="391"/>
      <c r="AB301" s="391"/>
      <c r="AC301" s="391"/>
      <c r="AD301" s="451"/>
      <c r="AE301" s="391"/>
      <c r="AF301" s="391"/>
      <c r="AG301" s="391"/>
      <c r="AH301" s="391"/>
    </row>
    <row r="302" spans="1:34" s="3" customFormat="1">
      <c r="A302" s="404" t="s">
        <v>2308</v>
      </c>
      <c r="B302" s="480">
        <v>29</v>
      </c>
      <c r="C302" s="480"/>
      <c r="D302" s="480"/>
      <c r="E302" s="480">
        <v>5</v>
      </c>
      <c r="F302" s="481"/>
      <c r="G302" s="481"/>
      <c r="H302" s="392">
        <v>34</v>
      </c>
      <c r="I302" s="431"/>
      <c r="J302" s="431"/>
      <c r="K302" s="431"/>
      <c r="L302" s="431">
        <v>24</v>
      </c>
      <c r="M302" s="431"/>
      <c r="N302" s="431">
        <v>10</v>
      </c>
      <c r="O302" s="431"/>
      <c r="P302" s="431"/>
      <c r="Q302" s="431"/>
      <c r="R302" s="431"/>
      <c r="S302" s="431"/>
      <c r="T302" s="431"/>
      <c r="U302" s="431"/>
      <c r="V302" s="431"/>
      <c r="W302" s="431"/>
      <c r="X302" s="431"/>
      <c r="Y302" s="431"/>
      <c r="Z302" s="431"/>
      <c r="AA302" s="431"/>
      <c r="AB302" s="431"/>
      <c r="AC302" s="431"/>
      <c r="AD302" s="432"/>
      <c r="AE302" s="431"/>
      <c r="AF302" s="431"/>
      <c r="AG302" s="431"/>
      <c r="AH302" s="431"/>
    </row>
    <row r="303" spans="1:34">
      <c r="A303" s="427" t="s">
        <v>1510</v>
      </c>
      <c r="B303" s="484">
        <v>10</v>
      </c>
      <c r="C303" s="385"/>
      <c r="D303" s="385"/>
      <c r="E303" s="484"/>
      <c r="F303" s="385"/>
      <c r="G303" s="385"/>
      <c r="H303" s="392">
        <v>10</v>
      </c>
      <c r="I303" s="391"/>
      <c r="J303" s="391"/>
      <c r="K303" s="391"/>
      <c r="L303" s="391"/>
      <c r="M303" s="391"/>
      <c r="N303" s="391">
        <v>10</v>
      </c>
      <c r="O303" s="391"/>
      <c r="P303" s="391"/>
      <c r="Q303" s="391"/>
      <c r="R303" s="391"/>
      <c r="S303" s="391"/>
      <c r="T303" s="391"/>
      <c r="U303" s="391"/>
      <c r="V303" s="391"/>
      <c r="W303" s="391"/>
      <c r="X303" s="391"/>
      <c r="Y303" s="391"/>
      <c r="Z303" s="391"/>
      <c r="AA303" s="391"/>
      <c r="AB303" s="391"/>
      <c r="AC303" s="391"/>
      <c r="AD303" s="451"/>
      <c r="AE303" s="391"/>
      <c r="AF303" s="391"/>
      <c r="AG303" s="391"/>
      <c r="AH303" s="391"/>
    </row>
    <row r="304" spans="1:34">
      <c r="A304" s="427" t="s">
        <v>1526</v>
      </c>
      <c r="B304" s="484">
        <v>19</v>
      </c>
      <c r="C304" s="385"/>
      <c r="D304" s="385"/>
      <c r="E304" s="484">
        <v>5</v>
      </c>
      <c r="F304" s="385"/>
      <c r="G304" s="385"/>
      <c r="H304" s="392">
        <v>24</v>
      </c>
      <c r="I304" s="391"/>
      <c r="J304" s="391"/>
      <c r="K304" s="391"/>
      <c r="L304" s="391">
        <v>24</v>
      </c>
      <c r="M304" s="391"/>
      <c r="N304" s="391"/>
      <c r="O304" s="391"/>
      <c r="P304" s="391"/>
      <c r="Q304" s="391"/>
      <c r="R304" s="391"/>
      <c r="S304" s="391"/>
      <c r="T304" s="391"/>
      <c r="U304" s="391"/>
      <c r="V304" s="391"/>
      <c r="W304" s="391"/>
      <c r="X304" s="391"/>
      <c r="Y304" s="391"/>
      <c r="Z304" s="391"/>
      <c r="AA304" s="391"/>
      <c r="AB304" s="391"/>
      <c r="AC304" s="391"/>
      <c r="AD304" s="451"/>
      <c r="AE304" s="391"/>
      <c r="AF304" s="391"/>
      <c r="AG304" s="391"/>
      <c r="AH304" s="391"/>
    </row>
    <row r="305" spans="1:34" s="3" customFormat="1">
      <c r="A305" s="404" t="s">
        <v>2309</v>
      </c>
      <c r="B305" s="480">
        <v>17</v>
      </c>
      <c r="C305" s="480">
        <v>18</v>
      </c>
      <c r="D305" s="480">
        <v>15</v>
      </c>
      <c r="E305" s="480">
        <v>15</v>
      </c>
      <c r="F305" s="481"/>
      <c r="G305" s="481"/>
      <c r="H305" s="392">
        <v>65</v>
      </c>
      <c r="I305" s="431"/>
      <c r="J305" s="431"/>
      <c r="K305" s="431">
        <v>3</v>
      </c>
      <c r="L305" s="431">
        <v>57</v>
      </c>
      <c r="M305" s="431">
        <v>3</v>
      </c>
      <c r="N305" s="431">
        <v>2</v>
      </c>
      <c r="O305" s="431"/>
      <c r="P305" s="431"/>
      <c r="Q305" s="431"/>
      <c r="R305" s="431"/>
      <c r="S305" s="431"/>
      <c r="T305" s="431"/>
      <c r="U305" s="431"/>
      <c r="V305" s="431"/>
      <c r="W305" s="431"/>
      <c r="X305" s="431"/>
      <c r="Y305" s="431"/>
      <c r="Z305" s="431"/>
      <c r="AA305" s="431"/>
      <c r="AB305" s="431"/>
      <c r="AC305" s="431"/>
      <c r="AD305" s="432"/>
      <c r="AE305" s="431"/>
      <c r="AF305" s="431"/>
      <c r="AG305" s="431"/>
      <c r="AH305" s="431"/>
    </row>
    <row r="306" spans="1:34">
      <c r="A306" s="427" t="s">
        <v>1526</v>
      </c>
      <c r="B306" s="484">
        <v>17</v>
      </c>
      <c r="C306" s="484">
        <v>10</v>
      </c>
      <c r="D306" s="484"/>
      <c r="E306" s="484"/>
      <c r="F306" s="385"/>
      <c r="G306" s="385"/>
      <c r="H306" s="392">
        <v>27</v>
      </c>
      <c r="I306" s="391"/>
      <c r="J306" s="391"/>
      <c r="K306" s="391"/>
      <c r="L306" s="391">
        <v>27</v>
      </c>
      <c r="M306" s="391"/>
      <c r="N306" s="391"/>
      <c r="O306" s="391"/>
      <c r="P306" s="391"/>
      <c r="Q306" s="391"/>
      <c r="R306" s="391"/>
      <c r="S306" s="391"/>
      <c r="T306" s="391"/>
      <c r="U306" s="391"/>
      <c r="V306" s="391"/>
      <c r="W306" s="391"/>
      <c r="X306" s="391"/>
      <c r="Y306" s="391"/>
      <c r="Z306" s="391"/>
      <c r="AA306" s="391"/>
      <c r="AB306" s="391"/>
      <c r="AC306" s="391"/>
      <c r="AD306" s="451"/>
      <c r="AE306" s="391"/>
      <c r="AF306" s="391"/>
      <c r="AG306" s="391"/>
      <c r="AH306" s="391"/>
    </row>
    <row r="307" spans="1:34">
      <c r="A307" s="427" t="s">
        <v>1510</v>
      </c>
      <c r="B307" s="484"/>
      <c r="C307" s="484">
        <v>2</v>
      </c>
      <c r="D307" s="484"/>
      <c r="E307" s="484"/>
      <c r="F307" s="385"/>
      <c r="G307" s="385"/>
      <c r="H307" s="392">
        <v>2</v>
      </c>
      <c r="I307" s="391"/>
      <c r="J307" s="391"/>
      <c r="K307" s="391"/>
      <c r="L307" s="391"/>
      <c r="M307" s="391"/>
      <c r="N307" s="391">
        <v>2</v>
      </c>
      <c r="O307" s="391"/>
      <c r="P307" s="391"/>
      <c r="Q307" s="391"/>
      <c r="R307" s="391"/>
      <c r="S307" s="391"/>
      <c r="T307" s="391"/>
      <c r="U307" s="391"/>
      <c r="V307" s="391"/>
      <c r="W307" s="391"/>
      <c r="X307" s="391"/>
      <c r="Y307" s="391"/>
      <c r="Z307" s="391"/>
      <c r="AA307" s="391"/>
      <c r="AB307" s="391"/>
      <c r="AC307" s="391"/>
      <c r="AD307" s="451"/>
      <c r="AE307" s="391"/>
      <c r="AF307" s="391"/>
      <c r="AG307" s="391"/>
      <c r="AH307" s="391"/>
    </row>
    <row r="308" spans="1:34">
      <c r="A308" s="427" t="s">
        <v>1524</v>
      </c>
      <c r="B308" s="484"/>
      <c r="C308" s="484">
        <v>3</v>
      </c>
      <c r="D308" s="484"/>
      <c r="E308" s="484"/>
      <c r="F308" s="385"/>
      <c r="G308" s="385"/>
      <c r="H308" s="392">
        <v>3</v>
      </c>
      <c r="I308" s="391"/>
      <c r="J308" s="391"/>
      <c r="K308" s="391"/>
      <c r="L308" s="391"/>
      <c r="M308" s="391">
        <v>3</v>
      </c>
      <c r="N308" s="391"/>
      <c r="O308" s="391"/>
      <c r="P308" s="391"/>
      <c r="Q308" s="391"/>
      <c r="R308" s="391"/>
      <c r="S308" s="391"/>
      <c r="T308" s="391"/>
      <c r="U308" s="391"/>
      <c r="V308" s="391"/>
      <c r="W308" s="391"/>
      <c r="X308" s="391"/>
      <c r="Y308" s="391"/>
      <c r="Z308" s="391"/>
      <c r="AA308" s="391"/>
      <c r="AB308" s="391"/>
      <c r="AC308" s="391"/>
      <c r="AD308" s="451"/>
      <c r="AE308" s="391"/>
      <c r="AF308" s="391"/>
      <c r="AG308" s="391"/>
      <c r="AH308" s="391"/>
    </row>
    <row r="309" spans="1:34">
      <c r="A309" s="427" t="s">
        <v>1504</v>
      </c>
      <c r="B309" s="484"/>
      <c r="C309" s="484">
        <v>3</v>
      </c>
      <c r="D309" s="484"/>
      <c r="E309" s="484"/>
      <c r="F309" s="385"/>
      <c r="G309" s="385"/>
      <c r="H309" s="392">
        <v>3</v>
      </c>
      <c r="I309" s="391"/>
      <c r="J309" s="391"/>
      <c r="K309" s="391">
        <v>3</v>
      </c>
      <c r="L309" s="391"/>
      <c r="M309" s="391"/>
      <c r="N309" s="391"/>
      <c r="O309" s="391"/>
      <c r="P309" s="391"/>
      <c r="Q309" s="391"/>
      <c r="R309" s="391"/>
      <c r="S309" s="391"/>
      <c r="T309" s="391"/>
      <c r="U309" s="391"/>
      <c r="V309" s="391"/>
      <c r="W309" s="391"/>
      <c r="X309" s="391"/>
      <c r="Y309" s="391"/>
      <c r="Z309" s="391"/>
      <c r="AA309" s="391"/>
      <c r="AB309" s="391"/>
      <c r="AC309" s="391"/>
      <c r="AD309" s="451"/>
      <c r="AE309" s="391"/>
      <c r="AF309" s="391"/>
      <c r="AG309" s="391"/>
      <c r="AH309" s="391"/>
    </row>
    <row r="310" spans="1:34">
      <c r="A310" s="427" t="s">
        <v>2310</v>
      </c>
      <c r="B310" s="484"/>
      <c r="C310" s="484"/>
      <c r="D310" s="484">
        <v>15</v>
      </c>
      <c r="E310" s="484"/>
      <c r="F310" s="385"/>
      <c r="G310" s="385"/>
      <c r="H310" s="392">
        <v>15</v>
      </c>
      <c r="I310" s="391"/>
      <c r="J310" s="391"/>
      <c r="K310" s="391"/>
      <c r="L310" s="391">
        <v>15</v>
      </c>
      <c r="M310" s="391"/>
      <c r="N310" s="391"/>
      <c r="O310" s="391"/>
      <c r="P310" s="391"/>
      <c r="Q310" s="391"/>
      <c r="R310" s="391"/>
      <c r="S310" s="391"/>
      <c r="T310" s="391"/>
      <c r="U310" s="391"/>
      <c r="V310" s="391"/>
      <c r="W310" s="391"/>
      <c r="X310" s="391"/>
      <c r="Y310" s="391"/>
      <c r="Z310" s="391"/>
      <c r="AA310" s="391"/>
      <c r="AB310" s="391"/>
      <c r="AC310" s="391"/>
      <c r="AD310" s="451"/>
      <c r="AE310" s="391"/>
      <c r="AF310" s="391"/>
      <c r="AG310" s="391"/>
      <c r="AH310" s="391"/>
    </row>
    <row r="311" spans="1:34">
      <c r="A311" s="427" t="s">
        <v>2311</v>
      </c>
      <c r="B311" s="484"/>
      <c r="C311" s="484"/>
      <c r="D311" s="484"/>
      <c r="E311" s="484">
        <v>5</v>
      </c>
      <c r="F311" s="385"/>
      <c r="G311" s="385"/>
      <c r="H311" s="392">
        <v>5</v>
      </c>
      <c r="I311" s="391"/>
      <c r="J311" s="391"/>
      <c r="K311" s="391"/>
      <c r="L311" s="391">
        <v>5</v>
      </c>
      <c r="M311" s="391"/>
      <c r="N311" s="391"/>
      <c r="O311" s="391"/>
      <c r="P311" s="391"/>
      <c r="Q311" s="391"/>
      <c r="R311" s="391"/>
      <c r="S311" s="391"/>
      <c r="T311" s="391"/>
      <c r="U311" s="391"/>
      <c r="V311" s="391"/>
      <c r="W311" s="391"/>
      <c r="X311" s="391"/>
      <c r="Y311" s="391"/>
      <c r="Z311" s="391"/>
      <c r="AA311" s="391"/>
      <c r="AB311" s="391"/>
      <c r="AC311" s="391"/>
      <c r="AD311" s="451"/>
      <c r="AE311" s="391"/>
      <c r="AF311" s="391"/>
      <c r="AG311" s="391"/>
      <c r="AH311" s="391"/>
    </row>
    <row r="312" spans="1:34">
      <c r="A312" s="427" t="s">
        <v>2312</v>
      </c>
      <c r="B312" s="484"/>
      <c r="C312" s="484"/>
      <c r="D312" s="484"/>
      <c r="E312" s="484">
        <v>5</v>
      </c>
      <c r="F312" s="385"/>
      <c r="G312" s="385"/>
      <c r="H312" s="392">
        <v>5</v>
      </c>
      <c r="I312" s="391"/>
      <c r="J312" s="391"/>
      <c r="K312" s="391"/>
      <c r="L312" s="391">
        <v>5</v>
      </c>
      <c r="M312" s="391"/>
      <c r="N312" s="391"/>
      <c r="O312" s="391"/>
      <c r="P312" s="391"/>
      <c r="Q312" s="391"/>
      <c r="R312" s="391"/>
      <c r="S312" s="391"/>
      <c r="T312" s="391"/>
      <c r="U312" s="391"/>
      <c r="V312" s="391"/>
      <c r="W312" s="391"/>
      <c r="X312" s="391"/>
      <c r="Y312" s="391"/>
      <c r="Z312" s="391"/>
      <c r="AA312" s="391"/>
      <c r="AB312" s="391"/>
      <c r="AC312" s="391"/>
      <c r="AD312" s="451"/>
      <c r="AE312" s="391"/>
      <c r="AF312" s="391"/>
      <c r="AG312" s="391"/>
      <c r="AH312" s="391"/>
    </row>
    <row r="313" spans="1:34">
      <c r="A313" s="427" t="s">
        <v>2313</v>
      </c>
      <c r="B313" s="484"/>
      <c r="C313" s="484"/>
      <c r="D313" s="484"/>
      <c r="E313" s="484">
        <v>5</v>
      </c>
      <c r="F313" s="419"/>
      <c r="G313" s="419"/>
      <c r="H313" s="392">
        <v>5</v>
      </c>
      <c r="I313" s="391"/>
      <c r="J313" s="391"/>
      <c r="K313" s="391"/>
      <c r="L313" s="391">
        <v>5</v>
      </c>
      <c r="M313" s="391"/>
      <c r="N313" s="391"/>
      <c r="O313" s="391"/>
      <c r="P313" s="391"/>
      <c r="Q313" s="391"/>
      <c r="R313" s="391"/>
      <c r="S313" s="391"/>
      <c r="T313" s="391"/>
      <c r="U313" s="391"/>
      <c r="V313" s="391"/>
      <c r="W313" s="391"/>
      <c r="X313" s="391"/>
      <c r="Y313" s="391"/>
      <c r="Z313" s="391"/>
      <c r="AA313" s="391"/>
      <c r="AB313" s="391"/>
      <c r="AC313" s="391"/>
      <c r="AD313" s="451"/>
      <c r="AE313" s="391"/>
      <c r="AF313" s="391"/>
      <c r="AG313" s="391"/>
      <c r="AH313" s="391"/>
    </row>
    <row r="314" spans="1:34" s="3" customFormat="1">
      <c r="A314" s="404" t="s">
        <v>2314</v>
      </c>
      <c r="B314" s="480">
        <v>35</v>
      </c>
      <c r="C314" s="480"/>
      <c r="D314" s="480"/>
      <c r="E314" s="480"/>
      <c r="F314" s="481"/>
      <c r="G314" s="481"/>
      <c r="H314" s="392">
        <v>35</v>
      </c>
      <c r="I314" s="431"/>
      <c r="J314" s="431"/>
      <c r="K314" s="431">
        <v>3</v>
      </c>
      <c r="L314" s="431">
        <v>30</v>
      </c>
      <c r="M314" s="431"/>
      <c r="N314" s="431">
        <v>2</v>
      </c>
      <c r="O314" s="431"/>
      <c r="P314" s="431"/>
      <c r="Q314" s="431"/>
      <c r="R314" s="431"/>
      <c r="S314" s="431"/>
      <c r="T314" s="431"/>
      <c r="U314" s="431"/>
      <c r="V314" s="431"/>
      <c r="W314" s="431"/>
      <c r="X314" s="431"/>
      <c r="Y314" s="431"/>
      <c r="Z314" s="431"/>
      <c r="AA314" s="431"/>
      <c r="AB314" s="431"/>
      <c r="AC314" s="431"/>
      <c r="AD314" s="432"/>
      <c r="AE314" s="431"/>
      <c r="AF314" s="431"/>
      <c r="AG314" s="431"/>
      <c r="AH314" s="431"/>
    </row>
    <row r="315" spans="1:34">
      <c r="A315" s="427" t="s">
        <v>2315</v>
      </c>
      <c r="B315" s="484">
        <v>30</v>
      </c>
      <c r="C315" s="484"/>
      <c r="D315" s="484"/>
      <c r="E315" s="484"/>
      <c r="F315" s="485"/>
      <c r="G315" s="485"/>
      <c r="H315" s="392">
        <v>30</v>
      </c>
      <c r="I315" s="391"/>
      <c r="J315" s="391"/>
      <c r="K315" s="391"/>
      <c r="L315" s="391">
        <v>30</v>
      </c>
      <c r="M315" s="391"/>
      <c r="N315" s="391"/>
      <c r="O315" s="391"/>
      <c r="P315" s="391"/>
      <c r="Q315" s="391"/>
      <c r="R315" s="391"/>
      <c r="S315" s="391"/>
      <c r="T315" s="391"/>
      <c r="U315" s="391"/>
      <c r="V315" s="391"/>
      <c r="W315" s="391"/>
      <c r="X315" s="391"/>
      <c r="Y315" s="391"/>
      <c r="Z315" s="391"/>
      <c r="AA315" s="391"/>
      <c r="AB315" s="391"/>
      <c r="AC315" s="391"/>
      <c r="AD315" s="451"/>
      <c r="AE315" s="391"/>
      <c r="AF315" s="391"/>
      <c r="AG315" s="391"/>
      <c r="AH315" s="391"/>
    </row>
    <row r="316" spans="1:34">
      <c r="A316" s="427" t="s">
        <v>2316</v>
      </c>
      <c r="B316" s="484">
        <v>2</v>
      </c>
      <c r="C316" s="484"/>
      <c r="D316" s="484"/>
      <c r="E316" s="484"/>
      <c r="F316" s="485"/>
      <c r="G316" s="485"/>
      <c r="H316" s="392">
        <v>2</v>
      </c>
      <c r="I316" s="391"/>
      <c r="J316" s="391"/>
      <c r="K316" s="391"/>
      <c r="L316" s="391"/>
      <c r="M316" s="391"/>
      <c r="N316" s="391">
        <v>2</v>
      </c>
      <c r="O316" s="391"/>
      <c r="P316" s="391"/>
      <c r="Q316" s="391"/>
      <c r="R316" s="391"/>
      <c r="S316" s="391"/>
      <c r="T316" s="391"/>
      <c r="U316" s="391"/>
      <c r="V316" s="391"/>
      <c r="W316" s="391"/>
      <c r="X316" s="391"/>
      <c r="Y316" s="391"/>
      <c r="Z316" s="391"/>
      <c r="AA316" s="391"/>
      <c r="AB316" s="391"/>
      <c r="AC316" s="391"/>
      <c r="AD316" s="451"/>
      <c r="AE316" s="391"/>
      <c r="AF316" s="391"/>
      <c r="AG316" s="391"/>
      <c r="AH316" s="391"/>
    </row>
    <row r="317" spans="1:34">
      <c r="A317" s="427" t="s">
        <v>2317</v>
      </c>
      <c r="B317" s="484">
        <v>3</v>
      </c>
      <c r="C317" s="484"/>
      <c r="D317" s="484"/>
      <c r="E317" s="484"/>
      <c r="F317" s="485"/>
      <c r="G317" s="485"/>
      <c r="H317" s="392">
        <v>3</v>
      </c>
      <c r="I317" s="391"/>
      <c r="J317" s="391"/>
      <c r="K317" s="391">
        <v>3</v>
      </c>
      <c r="L317" s="391"/>
      <c r="M317" s="391"/>
      <c r="N317" s="391"/>
      <c r="O317" s="391"/>
      <c r="P317" s="391"/>
      <c r="Q317" s="391"/>
      <c r="R317" s="391"/>
      <c r="S317" s="391"/>
      <c r="T317" s="391"/>
      <c r="U317" s="391"/>
      <c r="V317" s="391"/>
      <c r="W317" s="391"/>
      <c r="X317" s="391"/>
      <c r="Y317" s="391"/>
      <c r="Z317" s="391"/>
      <c r="AA317" s="391"/>
      <c r="AB317" s="391"/>
      <c r="AC317" s="391"/>
      <c r="AD317" s="451"/>
      <c r="AE317" s="391"/>
      <c r="AF317" s="391"/>
      <c r="AG317" s="391"/>
      <c r="AH317" s="391"/>
    </row>
    <row r="318" spans="1:34" s="3" customFormat="1">
      <c r="A318" s="404" t="s">
        <v>1812</v>
      </c>
      <c r="B318" s="480">
        <v>109</v>
      </c>
      <c r="C318" s="480">
        <v>10</v>
      </c>
      <c r="D318" s="480"/>
      <c r="E318" s="480"/>
      <c r="F318" s="481"/>
      <c r="G318" s="481"/>
      <c r="H318" s="392">
        <v>119</v>
      </c>
      <c r="I318" s="431"/>
      <c r="J318" s="431"/>
      <c r="K318" s="431"/>
      <c r="L318" s="431">
        <v>94</v>
      </c>
      <c r="M318" s="431"/>
      <c r="N318" s="431"/>
      <c r="O318" s="431"/>
      <c r="P318" s="431"/>
      <c r="Q318" s="431"/>
      <c r="R318" s="431"/>
      <c r="S318" s="431"/>
      <c r="T318" s="431"/>
      <c r="U318" s="431">
        <v>5</v>
      </c>
      <c r="V318" s="431"/>
      <c r="W318" s="431">
        <v>5</v>
      </c>
      <c r="X318" s="431"/>
      <c r="Y318" s="431">
        <v>15</v>
      </c>
      <c r="Z318" s="431"/>
      <c r="AA318" s="431"/>
      <c r="AB318" s="431"/>
      <c r="AC318" s="431"/>
      <c r="AD318" s="432"/>
      <c r="AE318" s="431"/>
      <c r="AF318" s="431"/>
      <c r="AG318" s="431"/>
      <c r="AH318" s="431"/>
    </row>
    <row r="319" spans="1:34">
      <c r="A319" s="499" t="s">
        <v>1926</v>
      </c>
      <c r="B319" s="500"/>
      <c r="C319" s="500">
        <v>5</v>
      </c>
      <c r="D319" s="500"/>
      <c r="E319" s="499"/>
      <c r="F319" s="501"/>
      <c r="G319" s="501"/>
      <c r="H319" s="392">
        <v>5</v>
      </c>
      <c r="I319" s="391"/>
      <c r="J319" s="391"/>
      <c r="K319" s="391"/>
      <c r="L319" s="391"/>
      <c r="M319" s="391"/>
      <c r="N319" s="391"/>
      <c r="O319" s="391"/>
      <c r="P319" s="391"/>
      <c r="Q319" s="391"/>
      <c r="R319" s="391"/>
      <c r="S319" s="391"/>
      <c r="T319" s="391"/>
      <c r="U319" s="391"/>
      <c r="V319" s="391"/>
      <c r="W319" s="391">
        <v>5</v>
      </c>
      <c r="X319" s="391"/>
      <c r="Y319" s="391"/>
      <c r="Z319" s="391"/>
      <c r="AA319" s="391"/>
      <c r="AB319" s="391"/>
      <c r="AC319" s="391"/>
      <c r="AD319" s="451"/>
      <c r="AE319" s="391"/>
      <c r="AF319" s="391"/>
      <c r="AG319" s="391"/>
      <c r="AH319" s="391"/>
    </row>
    <row r="320" spans="1:34">
      <c r="A320" s="499" t="s">
        <v>2318</v>
      </c>
      <c r="B320" s="500"/>
      <c r="C320" s="500">
        <v>5</v>
      </c>
      <c r="D320" s="500"/>
      <c r="E320" s="499"/>
      <c r="F320" s="501"/>
      <c r="G320" s="501"/>
      <c r="H320" s="392">
        <v>5</v>
      </c>
      <c r="I320" s="391"/>
      <c r="J320" s="391"/>
      <c r="K320" s="391"/>
      <c r="L320" s="391"/>
      <c r="M320" s="391"/>
      <c r="N320" s="391"/>
      <c r="O320" s="391"/>
      <c r="P320" s="391"/>
      <c r="Q320" s="391"/>
      <c r="R320" s="391"/>
      <c r="S320" s="391"/>
      <c r="T320" s="391"/>
      <c r="U320" s="391">
        <v>5</v>
      </c>
      <c r="V320" s="391"/>
      <c r="W320" s="391"/>
      <c r="X320" s="391"/>
      <c r="Y320" s="391"/>
      <c r="Z320" s="391"/>
      <c r="AA320" s="391"/>
      <c r="AB320" s="391"/>
      <c r="AC320" s="391"/>
      <c r="AD320" s="451"/>
      <c r="AE320" s="391"/>
      <c r="AF320" s="391"/>
      <c r="AG320" s="391"/>
      <c r="AH320" s="391"/>
    </row>
    <row r="321" spans="1:34">
      <c r="A321" s="499" t="s">
        <v>1526</v>
      </c>
      <c r="B321" s="500">
        <v>94</v>
      </c>
      <c r="C321" s="500"/>
      <c r="D321" s="500"/>
      <c r="E321" s="499"/>
      <c r="F321" s="501"/>
      <c r="G321" s="501"/>
      <c r="H321" s="392">
        <v>94</v>
      </c>
      <c r="I321" s="391"/>
      <c r="J321" s="391"/>
      <c r="K321" s="391"/>
      <c r="L321" s="391">
        <v>94</v>
      </c>
      <c r="M321" s="391"/>
      <c r="N321" s="391"/>
      <c r="O321" s="391"/>
      <c r="P321" s="391"/>
      <c r="Q321" s="391"/>
      <c r="R321" s="391"/>
      <c r="S321" s="391"/>
      <c r="T321" s="391"/>
      <c r="U321" s="391"/>
      <c r="V321" s="391"/>
      <c r="W321" s="391"/>
      <c r="X321" s="391"/>
      <c r="Y321" s="391"/>
      <c r="Z321" s="391"/>
      <c r="AA321" s="391"/>
      <c r="AB321" s="391"/>
      <c r="AC321" s="391"/>
      <c r="AD321" s="451"/>
      <c r="AE321" s="391"/>
      <c r="AF321" s="391"/>
      <c r="AG321" s="391"/>
      <c r="AH321" s="391"/>
    </row>
    <row r="322" spans="1:34">
      <c r="A322" s="499" t="s">
        <v>1787</v>
      </c>
      <c r="B322" s="500">
        <v>15</v>
      </c>
      <c r="C322" s="500"/>
      <c r="D322" s="500"/>
      <c r="E322" s="499"/>
      <c r="F322" s="501"/>
      <c r="G322" s="501"/>
      <c r="H322" s="392">
        <v>15</v>
      </c>
      <c r="I322" s="391"/>
      <c r="J322" s="391"/>
      <c r="K322" s="391"/>
      <c r="L322" s="391"/>
      <c r="M322" s="391"/>
      <c r="N322" s="391"/>
      <c r="O322" s="391"/>
      <c r="P322" s="391"/>
      <c r="Q322" s="391"/>
      <c r="R322" s="391"/>
      <c r="S322" s="391"/>
      <c r="T322" s="391"/>
      <c r="U322" s="391"/>
      <c r="V322" s="391"/>
      <c r="W322" s="391"/>
      <c r="X322" s="391"/>
      <c r="Y322" s="391">
        <v>15</v>
      </c>
      <c r="Z322" s="391"/>
      <c r="AA322" s="391"/>
      <c r="AB322" s="391"/>
      <c r="AC322" s="391"/>
      <c r="AD322" s="451"/>
      <c r="AE322" s="391"/>
      <c r="AF322" s="391"/>
      <c r="AG322" s="391"/>
      <c r="AH322" s="391"/>
    </row>
    <row r="323" spans="1:34" s="3" customFormat="1">
      <c r="A323" s="404" t="s">
        <v>2319</v>
      </c>
      <c r="B323" s="480">
        <v>27</v>
      </c>
      <c r="C323" s="480"/>
      <c r="D323" s="480">
        <v>15</v>
      </c>
      <c r="E323" s="480"/>
      <c r="F323" s="481"/>
      <c r="G323" s="481"/>
      <c r="H323" s="392">
        <v>42</v>
      </c>
      <c r="I323" s="431"/>
      <c r="J323" s="431"/>
      <c r="K323" s="431"/>
      <c r="L323" s="431">
        <v>36</v>
      </c>
      <c r="M323" s="431"/>
      <c r="N323" s="431">
        <v>6</v>
      </c>
      <c r="O323" s="431"/>
      <c r="P323" s="431"/>
      <c r="Q323" s="431"/>
      <c r="R323" s="431"/>
      <c r="S323" s="431"/>
      <c r="T323" s="431"/>
      <c r="U323" s="431"/>
      <c r="V323" s="431"/>
      <c r="W323" s="431"/>
      <c r="X323" s="431"/>
      <c r="Y323" s="431"/>
      <c r="Z323" s="431"/>
      <c r="AA323" s="431"/>
      <c r="AB323" s="431"/>
      <c r="AC323" s="431"/>
      <c r="AD323" s="432"/>
      <c r="AE323" s="431"/>
      <c r="AF323" s="431"/>
      <c r="AG323" s="431"/>
      <c r="AH323" s="431"/>
    </row>
    <row r="324" spans="1:34" s="25" customFormat="1">
      <c r="A324" s="425" t="s">
        <v>2320</v>
      </c>
      <c r="B324" s="484">
        <v>21</v>
      </c>
      <c r="C324" s="484"/>
      <c r="D324" s="484"/>
      <c r="E324" s="385"/>
      <c r="F324" s="385"/>
      <c r="G324" s="385"/>
      <c r="H324" s="392">
        <v>21</v>
      </c>
      <c r="I324" s="388"/>
      <c r="J324" s="388"/>
      <c r="K324" s="388"/>
      <c r="L324" s="388">
        <v>21</v>
      </c>
      <c r="M324" s="388"/>
      <c r="N324" s="388"/>
      <c r="O324" s="388"/>
      <c r="P324" s="388"/>
      <c r="Q324" s="388"/>
      <c r="R324" s="388"/>
      <c r="S324" s="388"/>
      <c r="T324" s="388"/>
      <c r="U324" s="388"/>
      <c r="V324" s="388"/>
      <c r="W324" s="388"/>
      <c r="X324" s="388"/>
      <c r="Y324" s="388"/>
      <c r="Z324" s="388"/>
      <c r="AA324" s="388"/>
      <c r="AB324" s="388"/>
      <c r="AC324" s="388"/>
      <c r="AD324" s="389"/>
      <c r="AE324" s="388"/>
      <c r="AF324" s="388"/>
      <c r="AG324" s="388"/>
      <c r="AH324" s="388"/>
    </row>
    <row r="325" spans="1:34" s="25" customFormat="1">
      <c r="A325" s="425" t="s">
        <v>2187</v>
      </c>
      <c r="B325" s="484">
        <v>6</v>
      </c>
      <c r="C325" s="484"/>
      <c r="D325" s="484"/>
      <c r="E325" s="385"/>
      <c r="F325" s="385"/>
      <c r="G325" s="385"/>
      <c r="H325" s="392">
        <v>6</v>
      </c>
      <c r="I325" s="388"/>
      <c r="J325" s="388"/>
      <c r="K325" s="388"/>
      <c r="L325" s="388"/>
      <c r="M325" s="388"/>
      <c r="N325" s="388">
        <v>6</v>
      </c>
      <c r="O325" s="388"/>
      <c r="P325" s="388"/>
      <c r="Q325" s="388"/>
      <c r="R325" s="388"/>
      <c r="S325" s="388"/>
      <c r="T325" s="388"/>
      <c r="U325" s="388"/>
      <c r="V325" s="388"/>
      <c r="W325" s="388"/>
      <c r="X325" s="388"/>
      <c r="Y325" s="388"/>
      <c r="Z325" s="388"/>
      <c r="AA325" s="388"/>
      <c r="AB325" s="388"/>
      <c r="AC325" s="388"/>
      <c r="AD325" s="389"/>
      <c r="AE325" s="388"/>
      <c r="AF325" s="388"/>
      <c r="AG325" s="388"/>
      <c r="AH325" s="388"/>
    </row>
    <row r="326" spans="1:34" s="25" customFormat="1">
      <c r="A326" s="425" t="s">
        <v>2321</v>
      </c>
      <c r="B326" s="484"/>
      <c r="C326" s="484"/>
      <c r="D326" s="484">
        <v>8</v>
      </c>
      <c r="E326" s="385"/>
      <c r="F326" s="385"/>
      <c r="G326" s="385"/>
      <c r="H326" s="392">
        <v>8</v>
      </c>
      <c r="I326" s="388"/>
      <c r="J326" s="388"/>
      <c r="K326" s="388"/>
      <c r="L326" s="388">
        <v>8</v>
      </c>
      <c r="M326" s="388"/>
      <c r="N326" s="388"/>
      <c r="O326" s="388"/>
      <c r="P326" s="388"/>
      <c r="Q326" s="388"/>
      <c r="R326" s="388"/>
      <c r="S326" s="388"/>
      <c r="T326" s="388"/>
      <c r="U326" s="388"/>
      <c r="V326" s="388"/>
      <c r="W326" s="388"/>
      <c r="X326" s="388"/>
      <c r="Y326" s="388"/>
      <c r="Z326" s="388"/>
      <c r="AA326" s="388"/>
      <c r="AB326" s="388"/>
      <c r="AC326" s="388"/>
      <c r="AD326" s="389"/>
      <c r="AE326" s="388"/>
      <c r="AF326" s="388"/>
      <c r="AG326" s="388"/>
      <c r="AH326" s="388"/>
    </row>
    <row r="327" spans="1:34" s="25" customFormat="1">
      <c r="A327" s="425" t="s">
        <v>2322</v>
      </c>
      <c r="B327" s="484"/>
      <c r="C327" s="484"/>
      <c r="D327" s="484">
        <v>7</v>
      </c>
      <c r="E327" s="385"/>
      <c r="F327" s="385"/>
      <c r="G327" s="385"/>
      <c r="H327" s="392">
        <v>7</v>
      </c>
      <c r="I327" s="388"/>
      <c r="J327" s="388"/>
      <c r="K327" s="388"/>
      <c r="L327" s="388">
        <v>7</v>
      </c>
      <c r="M327" s="388"/>
      <c r="N327" s="388"/>
      <c r="O327" s="388"/>
      <c r="P327" s="388"/>
      <c r="Q327" s="388"/>
      <c r="R327" s="388"/>
      <c r="S327" s="388"/>
      <c r="T327" s="388"/>
      <c r="U327" s="388"/>
      <c r="V327" s="388"/>
      <c r="W327" s="388"/>
      <c r="X327" s="388"/>
      <c r="Y327" s="388"/>
      <c r="Z327" s="388"/>
      <c r="AA327" s="388"/>
      <c r="AB327" s="388"/>
      <c r="AC327" s="388"/>
      <c r="AD327" s="389"/>
      <c r="AE327" s="388"/>
      <c r="AF327" s="388"/>
      <c r="AG327" s="388"/>
      <c r="AH327" s="388"/>
    </row>
    <row r="328" spans="1:34" s="3" customFormat="1">
      <c r="A328" s="404" t="s">
        <v>2323</v>
      </c>
      <c r="B328" s="480">
        <v>16</v>
      </c>
      <c r="C328" s="480"/>
      <c r="D328" s="480"/>
      <c r="E328" s="480"/>
      <c r="F328" s="481"/>
      <c r="G328" s="481"/>
      <c r="H328" s="392">
        <v>16</v>
      </c>
      <c r="I328" s="431"/>
      <c r="J328" s="431"/>
      <c r="K328" s="431"/>
      <c r="L328" s="431">
        <v>7</v>
      </c>
      <c r="M328" s="431">
        <v>9</v>
      </c>
      <c r="N328" s="431"/>
      <c r="O328" s="431"/>
      <c r="P328" s="431"/>
      <c r="Q328" s="431"/>
      <c r="R328" s="431"/>
      <c r="S328" s="431"/>
      <c r="T328" s="431"/>
      <c r="U328" s="431"/>
      <c r="V328" s="431"/>
      <c r="W328" s="431"/>
      <c r="X328" s="431"/>
      <c r="Y328" s="431"/>
      <c r="Z328" s="431"/>
      <c r="AA328" s="431"/>
      <c r="AB328" s="431"/>
      <c r="AC328" s="431"/>
      <c r="AD328" s="432"/>
      <c r="AE328" s="431"/>
      <c r="AF328" s="431"/>
      <c r="AG328" s="431"/>
      <c r="AH328" s="431"/>
    </row>
    <row r="329" spans="1:34">
      <c r="A329" s="427" t="s">
        <v>1524</v>
      </c>
      <c r="B329" s="484">
        <v>9</v>
      </c>
      <c r="C329" s="486"/>
      <c r="D329" s="486"/>
      <c r="E329" s="486"/>
      <c r="F329" s="496"/>
      <c r="G329" s="496"/>
      <c r="H329" s="392">
        <v>9</v>
      </c>
      <c r="I329" s="391"/>
      <c r="J329" s="391"/>
      <c r="K329" s="391"/>
      <c r="L329" s="391"/>
      <c r="M329" s="391">
        <v>9</v>
      </c>
      <c r="N329" s="391"/>
      <c r="O329" s="391"/>
      <c r="P329" s="391"/>
      <c r="Q329" s="391"/>
      <c r="R329" s="391"/>
      <c r="S329" s="391"/>
      <c r="T329" s="391"/>
      <c r="U329" s="391"/>
      <c r="V329" s="391"/>
      <c r="W329" s="391"/>
      <c r="X329" s="391"/>
      <c r="Y329" s="391"/>
      <c r="Z329" s="391"/>
      <c r="AA329" s="391"/>
      <c r="AB329" s="391"/>
      <c r="AC329" s="391"/>
      <c r="AD329" s="451"/>
      <c r="AE329" s="391"/>
      <c r="AF329" s="391"/>
      <c r="AG329" s="391"/>
      <c r="AH329" s="391"/>
    </row>
    <row r="330" spans="1:34">
      <c r="A330" s="427" t="s">
        <v>1526</v>
      </c>
      <c r="B330" s="484">
        <v>7</v>
      </c>
      <c r="C330" s="486"/>
      <c r="D330" s="486"/>
      <c r="E330" s="486"/>
      <c r="F330" s="496"/>
      <c r="G330" s="496"/>
      <c r="H330" s="392">
        <v>7</v>
      </c>
      <c r="I330" s="391"/>
      <c r="J330" s="391"/>
      <c r="K330" s="391"/>
      <c r="L330" s="391">
        <v>7</v>
      </c>
      <c r="M330" s="391"/>
      <c r="N330" s="391"/>
      <c r="O330" s="391"/>
      <c r="P330" s="391"/>
      <c r="Q330" s="391"/>
      <c r="R330" s="391"/>
      <c r="S330" s="391"/>
      <c r="T330" s="391"/>
      <c r="U330" s="391"/>
      <c r="V330" s="391"/>
      <c r="W330" s="391"/>
      <c r="X330" s="391"/>
      <c r="Y330" s="391"/>
      <c r="Z330" s="391"/>
      <c r="AA330" s="391"/>
      <c r="AB330" s="391"/>
      <c r="AC330" s="391"/>
      <c r="AD330" s="451"/>
      <c r="AE330" s="391"/>
      <c r="AF330" s="391"/>
      <c r="AG330" s="391"/>
      <c r="AH330" s="391"/>
    </row>
    <row r="331" spans="1:34" s="3" customFormat="1">
      <c r="A331" s="404" t="s">
        <v>1821</v>
      </c>
      <c r="B331" s="487"/>
      <c r="C331" s="480">
        <v>20</v>
      </c>
      <c r="D331" s="480"/>
      <c r="E331" s="480"/>
      <c r="F331" s="481"/>
      <c r="G331" s="481"/>
      <c r="H331" s="392">
        <v>20</v>
      </c>
      <c r="I331" s="431"/>
      <c r="J331" s="431"/>
      <c r="K331" s="431">
        <v>1</v>
      </c>
      <c r="L331" s="431">
        <v>14</v>
      </c>
      <c r="M331" s="431">
        <v>4</v>
      </c>
      <c r="N331" s="431"/>
      <c r="O331" s="431"/>
      <c r="P331" s="431"/>
      <c r="Q331" s="431"/>
      <c r="R331" s="431"/>
      <c r="S331" s="431"/>
      <c r="T331" s="431">
        <v>1</v>
      </c>
      <c r="U331" s="431"/>
      <c r="V331" s="431"/>
      <c r="W331" s="431"/>
      <c r="X331" s="431"/>
      <c r="Y331" s="431"/>
      <c r="Z331" s="431"/>
      <c r="AA331" s="431"/>
      <c r="AB331" s="431"/>
      <c r="AC331" s="431"/>
      <c r="AD331" s="432"/>
      <c r="AE331" s="431"/>
      <c r="AF331" s="431"/>
      <c r="AG331" s="431"/>
      <c r="AH331" s="431"/>
    </row>
    <row r="332" spans="1:34">
      <c r="A332" s="427" t="s">
        <v>1822</v>
      </c>
      <c r="B332" s="486"/>
      <c r="C332" s="484">
        <v>7</v>
      </c>
      <c r="D332" s="486"/>
      <c r="E332" s="486"/>
      <c r="F332" s="486"/>
      <c r="G332" s="486"/>
      <c r="H332" s="392"/>
      <c r="I332" s="391"/>
      <c r="J332" s="391"/>
      <c r="K332" s="391"/>
      <c r="L332" s="391">
        <v>7</v>
      </c>
      <c r="M332" s="391"/>
      <c r="N332" s="391"/>
      <c r="O332" s="391"/>
      <c r="P332" s="391"/>
      <c r="Q332" s="391"/>
      <c r="R332" s="391"/>
      <c r="S332" s="391"/>
      <c r="T332" s="391"/>
      <c r="U332" s="391"/>
      <c r="V332" s="391"/>
      <c r="W332" s="391"/>
      <c r="X332" s="391"/>
      <c r="Y332" s="391"/>
      <c r="Z332" s="391"/>
      <c r="AA332" s="391"/>
      <c r="AB332" s="391"/>
      <c r="AC332" s="391"/>
      <c r="AD332" s="451"/>
      <c r="AE332" s="391"/>
      <c r="AF332" s="391"/>
      <c r="AG332" s="391"/>
      <c r="AH332" s="391"/>
    </row>
    <row r="333" spans="1:34">
      <c r="A333" s="427" t="s">
        <v>1752</v>
      </c>
      <c r="B333" s="486"/>
      <c r="C333" s="484">
        <v>11</v>
      </c>
      <c r="D333" s="486"/>
      <c r="E333" s="486"/>
      <c r="F333" s="486"/>
      <c r="G333" s="486"/>
      <c r="H333" s="392"/>
      <c r="I333" s="391"/>
      <c r="J333" s="391"/>
      <c r="K333" s="391"/>
      <c r="L333" s="391">
        <v>7</v>
      </c>
      <c r="M333" s="391">
        <v>4</v>
      </c>
      <c r="N333" s="391"/>
      <c r="O333" s="391"/>
      <c r="P333" s="391"/>
      <c r="Q333" s="391"/>
      <c r="R333" s="391"/>
      <c r="S333" s="391"/>
      <c r="T333" s="391"/>
      <c r="U333" s="391"/>
      <c r="V333" s="391"/>
      <c r="W333" s="391"/>
      <c r="X333" s="391"/>
      <c r="Y333" s="391"/>
      <c r="Z333" s="391"/>
      <c r="AA333" s="391"/>
      <c r="AB333" s="391"/>
      <c r="AC333" s="391"/>
      <c r="AD333" s="451"/>
      <c r="AE333" s="391"/>
      <c r="AF333" s="391"/>
      <c r="AG333" s="391"/>
      <c r="AH333" s="391"/>
    </row>
    <row r="334" spans="1:34">
      <c r="A334" s="427" t="s">
        <v>1504</v>
      </c>
      <c r="B334" s="486"/>
      <c r="C334" s="484">
        <v>1</v>
      </c>
      <c r="D334" s="486"/>
      <c r="E334" s="486"/>
      <c r="F334" s="486"/>
      <c r="G334" s="486"/>
      <c r="H334" s="392"/>
      <c r="I334" s="391"/>
      <c r="J334" s="391"/>
      <c r="K334" s="391">
        <v>1</v>
      </c>
      <c r="L334" s="391"/>
      <c r="M334" s="391"/>
      <c r="N334" s="391"/>
      <c r="O334" s="391"/>
      <c r="P334" s="391"/>
      <c r="Q334" s="391"/>
      <c r="R334" s="391"/>
      <c r="S334" s="391"/>
      <c r="T334" s="391"/>
      <c r="U334" s="391"/>
      <c r="V334" s="391"/>
      <c r="W334" s="391"/>
      <c r="X334" s="391"/>
      <c r="Y334" s="391"/>
      <c r="Z334" s="391"/>
      <c r="AA334" s="391"/>
      <c r="AB334" s="391"/>
      <c r="AC334" s="391"/>
      <c r="AD334" s="451"/>
      <c r="AE334" s="391"/>
      <c r="AF334" s="391"/>
      <c r="AG334" s="391"/>
      <c r="AH334" s="391"/>
    </row>
    <row r="335" spans="1:34">
      <c r="A335" s="427" t="s">
        <v>1681</v>
      </c>
      <c r="B335" s="486"/>
      <c r="C335" s="484">
        <v>1</v>
      </c>
      <c r="D335" s="486"/>
      <c r="E335" s="486"/>
      <c r="F335" s="486"/>
      <c r="G335" s="486"/>
      <c r="H335" s="392"/>
      <c r="I335" s="391"/>
      <c r="J335" s="391"/>
      <c r="K335" s="391"/>
      <c r="L335" s="391"/>
      <c r="M335" s="391"/>
      <c r="N335" s="391"/>
      <c r="O335" s="391"/>
      <c r="P335" s="391"/>
      <c r="Q335" s="391"/>
      <c r="R335" s="391"/>
      <c r="S335" s="391"/>
      <c r="T335" s="391">
        <v>1</v>
      </c>
      <c r="U335" s="391"/>
      <c r="V335" s="391"/>
      <c r="W335" s="391"/>
      <c r="X335" s="391"/>
      <c r="Y335" s="391"/>
      <c r="Z335" s="391"/>
      <c r="AA335" s="391"/>
      <c r="AB335" s="391"/>
      <c r="AC335" s="391"/>
      <c r="AD335" s="451"/>
      <c r="AE335" s="391"/>
      <c r="AF335" s="391"/>
      <c r="AG335" s="391"/>
      <c r="AH335" s="391"/>
    </row>
    <row r="336" spans="1:34" s="3" customFormat="1">
      <c r="A336" s="404" t="s">
        <v>2324</v>
      </c>
      <c r="B336" s="480">
        <v>4</v>
      </c>
      <c r="C336" s="480"/>
      <c r="D336" s="480"/>
      <c r="E336" s="480"/>
      <c r="F336" s="481"/>
      <c r="G336" s="481"/>
      <c r="H336" s="392">
        <v>4</v>
      </c>
      <c r="I336" s="431"/>
      <c r="J336" s="431"/>
      <c r="K336" s="431">
        <v>2</v>
      </c>
      <c r="L336" s="431"/>
      <c r="M336" s="431">
        <v>2</v>
      </c>
      <c r="N336" s="431"/>
      <c r="O336" s="431"/>
      <c r="P336" s="431"/>
      <c r="Q336" s="431"/>
      <c r="R336" s="431"/>
      <c r="S336" s="431"/>
      <c r="T336" s="431"/>
      <c r="U336" s="431"/>
      <c r="V336" s="431"/>
      <c r="W336" s="431"/>
      <c r="X336" s="431"/>
      <c r="Y336" s="431"/>
      <c r="Z336" s="431"/>
      <c r="AA336" s="431"/>
      <c r="AB336" s="431"/>
      <c r="AC336" s="431"/>
      <c r="AD336" s="432"/>
      <c r="AE336" s="431"/>
      <c r="AF336" s="431"/>
      <c r="AG336" s="431"/>
      <c r="AH336" s="431"/>
    </row>
    <row r="337" spans="1:34">
      <c r="A337" s="427" t="s">
        <v>1524</v>
      </c>
      <c r="B337" s="484">
        <v>2</v>
      </c>
      <c r="C337" s="486"/>
      <c r="D337" s="486"/>
      <c r="E337" s="486"/>
      <c r="F337" s="496"/>
      <c r="G337" s="496"/>
      <c r="H337" s="392">
        <v>2</v>
      </c>
      <c r="I337" s="391"/>
      <c r="J337" s="391"/>
      <c r="K337" s="391"/>
      <c r="L337" s="391"/>
      <c r="M337" s="391">
        <v>2</v>
      </c>
      <c r="N337" s="391"/>
      <c r="O337" s="391"/>
      <c r="P337" s="391"/>
      <c r="Q337" s="391"/>
      <c r="R337" s="391"/>
      <c r="S337" s="391"/>
      <c r="T337" s="391"/>
      <c r="U337" s="391"/>
      <c r="V337" s="391"/>
      <c r="W337" s="391"/>
      <c r="X337" s="391"/>
      <c r="Y337" s="391"/>
      <c r="Z337" s="391"/>
      <c r="AA337" s="391"/>
      <c r="AB337" s="391"/>
      <c r="AC337" s="391"/>
      <c r="AD337" s="451"/>
      <c r="AE337" s="391"/>
      <c r="AF337" s="391"/>
      <c r="AG337" s="391"/>
      <c r="AH337" s="391"/>
    </row>
    <row r="338" spans="1:34">
      <c r="A338" s="427" t="s">
        <v>1504</v>
      </c>
      <c r="B338" s="484">
        <v>2</v>
      </c>
      <c r="C338" s="486"/>
      <c r="D338" s="486"/>
      <c r="E338" s="486"/>
      <c r="F338" s="496"/>
      <c r="G338" s="496"/>
      <c r="H338" s="392">
        <v>2</v>
      </c>
      <c r="I338" s="391"/>
      <c r="J338" s="391"/>
      <c r="K338" s="391">
        <v>2</v>
      </c>
      <c r="L338" s="391"/>
      <c r="M338" s="391"/>
      <c r="N338" s="391"/>
      <c r="O338" s="391"/>
      <c r="P338" s="391"/>
      <c r="Q338" s="391"/>
      <c r="R338" s="391"/>
      <c r="S338" s="391"/>
      <c r="T338" s="391"/>
      <c r="U338" s="391"/>
      <c r="V338" s="391"/>
      <c r="W338" s="391"/>
      <c r="X338" s="391"/>
      <c r="Y338" s="391"/>
      <c r="Z338" s="391"/>
      <c r="AA338" s="391"/>
      <c r="AB338" s="391"/>
      <c r="AC338" s="391"/>
      <c r="AD338" s="451"/>
      <c r="AE338" s="391"/>
      <c r="AF338" s="391"/>
      <c r="AG338" s="391"/>
      <c r="AH338" s="391"/>
    </row>
    <row r="339" spans="1:34" s="394" customFormat="1" ht="15.75">
      <c r="A339" s="502" t="s">
        <v>1824</v>
      </c>
      <c r="B339" s="503"/>
      <c r="C339" s="503">
        <f>C340+C348+C353+C357+C365</f>
        <v>568</v>
      </c>
      <c r="D339" s="503">
        <f t="shared" ref="D339:AH339" si="9">D340+D348+D353+D357+D365</f>
        <v>27</v>
      </c>
      <c r="E339" s="503">
        <f t="shared" si="9"/>
        <v>0</v>
      </c>
      <c r="F339" s="503">
        <f t="shared" si="9"/>
        <v>41</v>
      </c>
      <c r="G339" s="503">
        <f t="shared" si="9"/>
        <v>0</v>
      </c>
      <c r="H339" s="503">
        <f t="shared" si="9"/>
        <v>636</v>
      </c>
      <c r="I339" s="503">
        <f t="shared" si="9"/>
        <v>0</v>
      </c>
      <c r="J339" s="503">
        <f t="shared" si="9"/>
        <v>3</v>
      </c>
      <c r="K339" s="503">
        <f t="shared" si="9"/>
        <v>37</v>
      </c>
      <c r="L339" s="503">
        <f t="shared" si="9"/>
        <v>266</v>
      </c>
      <c r="M339" s="503">
        <f t="shared" si="9"/>
        <v>99</v>
      </c>
      <c r="N339" s="503">
        <f t="shared" si="9"/>
        <v>158</v>
      </c>
      <c r="O339" s="503">
        <f t="shared" si="9"/>
        <v>0</v>
      </c>
      <c r="P339" s="503"/>
      <c r="Q339" s="503"/>
      <c r="R339" s="503">
        <f t="shared" si="9"/>
        <v>0</v>
      </c>
      <c r="S339" s="503">
        <f t="shared" si="9"/>
        <v>5</v>
      </c>
      <c r="T339" s="503">
        <f t="shared" si="9"/>
        <v>28</v>
      </c>
      <c r="U339" s="503">
        <f t="shared" si="9"/>
        <v>0</v>
      </c>
      <c r="V339" s="503">
        <f t="shared" si="9"/>
        <v>0</v>
      </c>
      <c r="W339" s="503">
        <f t="shared" si="9"/>
        <v>0</v>
      </c>
      <c r="X339" s="503">
        <f t="shared" si="9"/>
        <v>0</v>
      </c>
      <c r="Y339" s="503">
        <f t="shared" si="9"/>
        <v>6</v>
      </c>
      <c r="Z339" s="503"/>
      <c r="AA339" s="503">
        <f t="shared" si="9"/>
        <v>0</v>
      </c>
      <c r="AB339" s="503"/>
      <c r="AC339" s="503">
        <f t="shared" si="9"/>
        <v>0</v>
      </c>
      <c r="AD339" s="503">
        <f t="shared" si="9"/>
        <v>34</v>
      </c>
      <c r="AE339" s="503">
        <f t="shared" si="9"/>
        <v>0</v>
      </c>
      <c r="AF339" s="503"/>
      <c r="AG339" s="503">
        <f t="shared" si="9"/>
        <v>0</v>
      </c>
      <c r="AH339" s="503">
        <f t="shared" si="9"/>
        <v>0</v>
      </c>
    </row>
    <row r="340" spans="1:34" s="3" customFormat="1" ht="15.75">
      <c r="A340" s="504" t="s">
        <v>2325</v>
      </c>
      <c r="B340" s="505"/>
      <c r="C340" s="437">
        <f>SUM(C341:C347)</f>
        <v>29</v>
      </c>
      <c r="D340" s="437">
        <f t="shared" ref="D340:F340" si="10">SUM(D341:D347)</f>
        <v>17</v>
      </c>
      <c r="E340" s="437">
        <f t="shared" si="10"/>
        <v>0</v>
      </c>
      <c r="F340" s="437">
        <f t="shared" si="10"/>
        <v>3</v>
      </c>
      <c r="G340" s="506"/>
      <c r="H340" s="507">
        <v>49</v>
      </c>
      <c r="I340" s="431"/>
      <c r="J340" s="431">
        <v>3</v>
      </c>
      <c r="K340" s="431">
        <v>2</v>
      </c>
      <c r="L340" s="431">
        <v>32</v>
      </c>
      <c r="M340" s="431"/>
      <c r="N340" s="431">
        <v>5</v>
      </c>
      <c r="O340" s="431"/>
      <c r="P340" s="431"/>
      <c r="Q340" s="431"/>
      <c r="R340" s="431"/>
      <c r="S340" s="431"/>
      <c r="T340" s="431">
        <v>7</v>
      </c>
      <c r="U340" s="431"/>
      <c r="V340" s="431"/>
      <c r="W340" s="431"/>
      <c r="X340" s="431"/>
      <c r="Y340" s="431"/>
      <c r="Z340" s="431"/>
      <c r="AA340" s="431"/>
      <c r="AB340" s="431"/>
      <c r="AC340" s="431"/>
      <c r="AD340" s="432"/>
      <c r="AE340" s="431"/>
      <c r="AF340" s="431"/>
      <c r="AG340" s="431"/>
      <c r="AH340" s="431"/>
    </row>
    <row r="341" spans="1:34" ht="15.75">
      <c r="A341" s="508" t="s">
        <v>2326</v>
      </c>
      <c r="B341" s="449"/>
      <c r="C341" s="449">
        <v>27</v>
      </c>
      <c r="D341" s="449"/>
      <c r="E341" s="449"/>
      <c r="F341" s="449"/>
      <c r="G341" s="509"/>
      <c r="H341" s="510">
        <v>27</v>
      </c>
      <c r="I341" s="391"/>
      <c r="J341" s="391"/>
      <c r="K341" s="391"/>
      <c r="L341" s="391">
        <v>27</v>
      </c>
      <c r="M341" s="391"/>
      <c r="N341" s="391"/>
      <c r="O341" s="391"/>
      <c r="P341" s="391"/>
      <c r="Q341" s="391"/>
      <c r="R341" s="391"/>
      <c r="S341" s="391"/>
      <c r="T341" s="391"/>
      <c r="U341" s="391"/>
      <c r="V341" s="391"/>
      <c r="W341" s="391"/>
      <c r="X341" s="391"/>
      <c r="Y341" s="391"/>
      <c r="Z341" s="391"/>
      <c r="AA341" s="391"/>
      <c r="AB341" s="391"/>
      <c r="AC341" s="391"/>
      <c r="AD341" s="451"/>
      <c r="AE341" s="391"/>
      <c r="AF341" s="391"/>
      <c r="AG341" s="391"/>
      <c r="AH341" s="391"/>
    </row>
    <row r="342" spans="1:34" ht="15.75">
      <c r="A342" s="508" t="s">
        <v>2327</v>
      </c>
      <c r="B342" s="449"/>
      <c r="C342" s="449"/>
      <c r="D342" s="449"/>
      <c r="E342" s="449"/>
      <c r="F342" s="449">
        <v>3</v>
      </c>
      <c r="G342" s="509"/>
      <c r="H342" s="510">
        <v>3</v>
      </c>
      <c r="I342" s="391"/>
      <c r="J342" s="391"/>
      <c r="K342" s="391"/>
      <c r="L342" s="391">
        <v>3</v>
      </c>
      <c r="M342" s="391"/>
      <c r="N342" s="391"/>
      <c r="O342" s="391"/>
      <c r="P342" s="391"/>
      <c r="Q342" s="391"/>
      <c r="R342" s="391"/>
      <c r="S342" s="391"/>
      <c r="T342" s="391"/>
      <c r="U342" s="391"/>
      <c r="V342" s="391"/>
      <c r="W342" s="391"/>
      <c r="X342" s="391"/>
      <c r="Y342" s="391"/>
      <c r="Z342" s="391"/>
      <c r="AA342" s="391"/>
      <c r="AB342" s="391"/>
      <c r="AC342" s="391"/>
      <c r="AD342" s="451"/>
      <c r="AE342" s="391"/>
      <c r="AF342" s="391"/>
      <c r="AG342" s="391"/>
      <c r="AH342" s="391"/>
    </row>
    <row r="343" spans="1:34" ht="15.75">
      <c r="A343" s="508" t="s">
        <v>1960</v>
      </c>
      <c r="B343" s="449"/>
      <c r="C343" s="449"/>
      <c r="D343" s="449">
        <v>7</v>
      </c>
      <c r="E343" s="449"/>
      <c r="F343" s="449"/>
      <c r="G343" s="509"/>
      <c r="H343" s="510">
        <v>7</v>
      </c>
      <c r="I343" s="391"/>
      <c r="J343" s="391"/>
      <c r="K343" s="391"/>
      <c r="L343" s="391"/>
      <c r="M343" s="391"/>
      <c r="N343" s="391"/>
      <c r="O343" s="391"/>
      <c r="P343" s="391"/>
      <c r="Q343" s="391"/>
      <c r="R343" s="391"/>
      <c r="S343" s="391"/>
      <c r="T343" s="391">
        <v>7</v>
      </c>
      <c r="U343" s="391"/>
      <c r="V343" s="391"/>
      <c r="W343" s="391"/>
      <c r="X343" s="391"/>
      <c r="Y343" s="391"/>
      <c r="Z343" s="391"/>
      <c r="AA343" s="391"/>
      <c r="AB343" s="391"/>
      <c r="AC343" s="391"/>
      <c r="AD343" s="451"/>
      <c r="AE343" s="391"/>
      <c r="AF343" s="391"/>
      <c r="AG343" s="391"/>
      <c r="AH343" s="391"/>
    </row>
    <row r="344" spans="1:34" ht="15.75">
      <c r="A344" s="508" t="s">
        <v>1560</v>
      </c>
      <c r="B344" s="449"/>
      <c r="C344" s="449"/>
      <c r="D344" s="449">
        <v>2</v>
      </c>
      <c r="E344" s="449"/>
      <c r="F344" s="449"/>
      <c r="G344" s="509"/>
      <c r="H344" s="510">
        <v>2</v>
      </c>
      <c r="I344" s="391"/>
      <c r="J344" s="391"/>
      <c r="K344" s="391">
        <v>2</v>
      </c>
      <c r="L344" s="391"/>
      <c r="M344" s="391"/>
      <c r="N344" s="391"/>
      <c r="O344" s="391"/>
      <c r="P344" s="391"/>
      <c r="Q344" s="391"/>
      <c r="R344" s="391"/>
      <c r="S344" s="391"/>
      <c r="T344" s="391"/>
      <c r="U344" s="391"/>
      <c r="V344" s="391"/>
      <c r="W344" s="391"/>
      <c r="X344" s="391"/>
      <c r="Y344" s="391"/>
      <c r="Z344" s="391"/>
      <c r="AA344" s="391"/>
      <c r="AB344" s="391"/>
      <c r="AC344" s="391"/>
      <c r="AD344" s="451"/>
      <c r="AE344" s="391"/>
      <c r="AF344" s="391"/>
      <c r="AG344" s="391"/>
      <c r="AH344" s="391"/>
    </row>
    <row r="345" spans="1:34" ht="15.75">
      <c r="A345" s="508" t="s">
        <v>1962</v>
      </c>
      <c r="B345" s="449"/>
      <c r="C345" s="449"/>
      <c r="D345" s="449">
        <v>5</v>
      </c>
      <c r="E345" s="449"/>
      <c r="F345" s="449"/>
      <c r="G345" s="509"/>
      <c r="H345" s="510">
        <v>5</v>
      </c>
      <c r="I345" s="391"/>
      <c r="J345" s="391"/>
      <c r="K345" s="391"/>
      <c r="L345" s="391"/>
      <c r="M345" s="391"/>
      <c r="N345" s="391">
        <v>5</v>
      </c>
      <c r="O345" s="391"/>
      <c r="P345" s="391"/>
      <c r="Q345" s="391"/>
      <c r="R345" s="391"/>
      <c r="S345" s="391"/>
      <c r="T345" s="391"/>
      <c r="U345" s="391"/>
      <c r="V345" s="391"/>
      <c r="W345" s="391"/>
      <c r="X345" s="391"/>
      <c r="Y345" s="391"/>
      <c r="Z345" s="391"/>
      <c r="AA345" s="391"/>
      <c r="AB345" s="391"/>
      <c r="AC345" s="391"/>
      <c r="AD345" s="451"/>
      <c r="AE345" s="391"/>
      <c r="AF345" s="391"/>
      <c r="AG345" s="391"/>
      <c r="AH345" s="391"/>
    </row>
    <row r="346" spans="1:34" ht="15.75">
      <c r="A346" s="508" t="s">
        <v>2328</v>
      </c>
      <c r="B346" s="449"/>
      <c r="C346" s="449">
        <v>2</v>
      </c>
      <c r="D346" s="449"/>
      <c r="E346" s="449"/>
      <c r="F346" s="449"/>
      <c r="G346" s="509"/>
      <c r="H346" s="510">
        <v>2</v>
      </c>
      <c r="I346" s="391"/>
      <c r="J346" s="391"/>
      <c r="K346" s="391"/>
      <c r="L346" s="391">
        <v>2</v>
      </c>
      <c r="M346" s="391"/>
      <c r="N346" s="391"/>
      <c r="O346" s="391"/>
      <c r="P346" s="391"/>
      <c r="Q346" s="391"/>
      <c r="R346" s="391"/>
      <c r="S346" s="391"/>
      <c r="T346" s="391"/>
      <c r="U346" s="391"/>
      <c r="V346" s="391"/>
      <c r="W346" s="391"/>
      <c r="X346" s="391"/>
      <c r="Y346" s="391"/>
      <c r="Z346" s="391"/>
      <c r="AA346" s="391"/>
      <c r="AB346" s="391"/>
      <c r="AC346" s="391"/>
      <c r="AD346" s="451"/>
      <c r="AE346" s="391"/>
      <c r="AF346" s="391"/>
      <c r="AG346" s="391"/>
      <c r="AH346" s="391"/>
    </row>
    <row r="347" spans="1:34" ht="15.75">
      <c r="A347" s="508" t="s">
        <v>2329</v>
      </c>
      <c r="B347" s="449"/>
      <c r="C347" s="449"/>
      <c r="D347" s="449">
        <v>3</v>
      </c>
      <c r="E347" s="449"/>
      <c r="F347" s="449"/>
      <c r="G347" s="509"/>
      <c r="H347" s="510">
        <v>3</v>
      </c>
      <c r="I347" s="391"/>
      <c r="J347" s="391">
        <v>3</v>
      </c>
      <c r="K347" s="391"/>
      <c r="L347" s="391"/>
      <c r="M347" s="391"/>
      <c r="N347" s="391"/>
      <c r="O347" s="391"/>
      <c r="P347" s="391"/>
      <c r="Q347" s="391"/>
      <c r="R347" s="391"/>
      <c r="S347" s="391"/>
      <c r="T347" s="391"/>
      <c r="U347" s="391"/>
      <c r="V347" s="391"/>
      <c r="W347" s="391"/>
      <c r="X347" s="391"/>
      <c r="Y347" s="391"/>
      <c r="Z347" s="391"/>
      <c r="AA347" s="391"/>
      <c r="AB347" s="391"/>
      <c r="AC347" s="391"/>
      <c r="AD347" s="451"/>
      <c r="AE347" s="391"/>
      <c r="AF347" s="391"/>
      <c r="AG347" s="391"/>
      <c r="AH347" s="391"/>
    </row>
    <row r="348" spans="1:34" s="3" customFormat="1" ht="15.75">
      <c r="A348" s="511" t="s">
        <v>2330</v>
      </c>
      <c r="B348" s="505"/>
      <c r="C348" s="437">
        <v>49</v>
      </c>
      <c r="D348" s="437">
        <v>10</v>
      </c>
      <c r="E348" s="437"/>
      <c r="F348" s="437">
        <v>18</v>
      </c>
      <c r="G348" s="512"/>
      <c r="H348" s="513">
        <v>77</v>
      </c>
      <c r="I348" s="431"/>
      <c r="J348" s="431"/>
      <c r="K348" s="431">
        <v>7</v>
      </c>
      <c r="L348" s="431">
        <v>52</v>
      </c>
      <c r="M348" s="431">
        <v>8</v>
      </c>
      <c r="N348" s="431">
        <v>10</v>
      </c>
      <c r="O348" s="431"/>
      <c r="P348" s="431"/>
      <c r="Q348" s="431"/>
      <c r="R348" s="431"/>
      <c r="S348" s="431"/>
      <c r="T348" s="431"/>
      <c r="U348" s="431"/>
      <c r="V348" s="431"/>
      <c r="W348" s="431"/>
      <c r="X348" s="431"/>
      <c r="Y348" s="431"/>
      <c r="Z348" s="431"/>
      <c r="AA348" s="431"/>
      <c r="AB348" s="431"/>
      <c r="AC348" s="431"/>
      <c r="AD348" s="432"/>
      <c r="AE348" s="431"/>
      <c r="AF348" s="431"/>
      <c r="AG348" s="431"/>
      <c r="AH348" s="431"/>
    </row>
    <row r="349" spans="1:34" ht="15.75">
      <c r="A349" s="514" t="s">
        <v>1961</v>
      </c>
      <c r="B349" s="515"/>
      <c r="C349" s="449">
        <v>8</v>
      </c>
      <c r="D349" s="449"/>
      <c r="E349" s="449"/>
      <c r="F349" s="449"/>
      <c r="G349" s="509"/>
      <c r="H349" s="510">
        <v>8</v>
      </c>
      <c r="I349" s="391"/>
      <c r="J349" s="391"/>
      <c r="K349" s="391"/>
      <c r="L349" s="391"/>
      <c r="M349" s="391">
        <v>8</v>
      </c>
      <c r="N349" s="391"/>
      <c r="O349" s="391"/>
      <c r="P349" s="391"/>
      <c r="Q349" s="391"/>
      <c r="R349" s="391"/>
      <c r="S349" s="391"/>
      <c r="T349" s="391"/>
      <c r="U349" s="391"/>
      <c r="V349" s="391"/>
      <c r="W349" s="391"/>
      <c r="X349" s="391"/>
      <c r="Y349" s="391"/>
      <c r="Z349" s="391"/>
      <c r="AA349" s="391"/>
      <c r="AB349" s="391"/>
      <c r="AC349" s="391"/>
      <c r="AD349" s="451"/>
      <c r="AE349" s="391"/>
      <c r="AF349" s="391"/>
      <c r="AG349" s="391"/>
      <c r="AH349" s="391"/>
    </row>
    <row r="350" spans="1:34" ht="15.75">
      <c r="A350" s="514" t="s">
        <v>1712</v>
      </c>
      <c r="B350" s="515"/>
      <c r="C350" s="449">
        <v>34</v>
      </c>
      <c r="D350" s="449"/>
      <c r="E350" s="449"/>
      <c r="F350" s="449">
        <v>18</v>
      </c>
      <c r="G350" s="509"/>
      <c r="H350" s="510">
        <v>52</v>
      </c>
      <c r="I350" s="391"/>
      <c r="J350" s="391"/>
      <c r="K350" s="391"/>
      <c r="L350" s="391">
        <v>52</v>
      </c>
      <c r="M350" s="391"/>
      <c r="N350" s="391"/>
      <c r="O350" s="391"/>
      <c r="P350" s="391"/>
      <c r="Q350" s="391"/>
      <c r="R350" s="391"/>
      <c r="S350" s="391"/>
      <c r="T350" s="391"/>
      <c r="U350" s="391"/>
      <c r="V350" s="391"/>
      <c r="W350" s="391"/>
      <c r="X350" s="391"/>
      <c r="Y350" s="391"/>
      <c r="Z350" s="391"/>
      <c r="AA350" s="391"/>
      <c r="AB350" s="391"/>
      <c r="AC350" s="391"/>
      <c r="AD350" s="451"/>
      <c r="AE350" s="391"/>
      <c r="AF350" s="391"/>
      <c r="AG350" s="391"/>
      <c r="AH350" s="391"/>
    </row>
    <row r="351" spans="1:34" ht="15.75">
      <c r="A351" s="514" t="s">
        <v>1560</v>
      </c>
      <c r="B351" s="515"/>
      <c r="C351" s="449">
        <v>7</v>
      </c>
      <c r="D351" s="449"/>
      <c r="E351" s="449"/>
      <c r="F351" s="449"/>
      <c r="G351" s="509"/>
      <c r="H351" s="510">
        <v>7</v>
      </c>
      <c r="I351" s="391"/>
      <c r="J351" s="391"/>
      <c r="K351" s="391">
        <v>7</v>
      </c>
      <c r="L351" s="391"/>
      <c r="M351" s="391"/>
      <c r="N351" s="391"/>
      <c r="O351" s="391"/>
      <c r="P351" s="391"/>
      <c r="Q351" s="391"/>
      <c r="R351" s="391"/>
      <c r="S351" s="391"/>
      <c r="T351" s="391"/>
      <c r="U351" s="391"/>
      <c r="V351" s="391"/>
      <c r="W351" s="391"/>
      <c r="X351" s="391"/>
      <c r="Y351" s="391"/>
      <c r="Z351" s="391"/>
      <c r="AA351" s="391"/>
      <c r="AB351" s="391"/>
      <c r="AC351" s="391"/>
      <c r="AD351" s="451"/>
      <c r="AE351" s="391"/>
      <c r="AF351" s="391"/>
      <c r="AG351" s="391"/>
      <c r="AH351" s="391"/>
    </row>
    <row r="352" spans="1:34" ht="15.75">
      <c r="A352" s="514" t="s">
        <v>1962</v>
      </c>
      <c r="B352" s="515"/>
      <c r="C352" s="449"/>
      <c r="D352" s="449">
        <v>10</v>
      </c>
      <c r="E352" s="449"/>
      <c r="F352" s="449"/>
      <c r="G352" s="509"/>
      <c r="H352" s="510">
        <v>10</v>
      </c>
      <c r="I352" s="391"/>
      <c r="J352" s="391"/>
      <c r="K352" s="391"/>
      <c r="L352" s="391"/>
      <c r="M352" s="391"/>
      <c r="N352" s="391">
        <v>10</v>
      </c>
      <c r="O352" s="391"/>
      <c r="P352" s="391"/>
      <c r="Q352" s="391"/>
      <c r="R352" s="391"/>
      <c r="S352" s="391"/>
      <c r="T352" s="391"/>
      <c r="U352" s="391"/>
      <c r="V352" s="391"/>
      <c r="W352" s="391"/>
      <c r="X352" s="391"/>
      <c r="Y352" s="391"/>
      <c r="Z352" s="391"/>
      <c r="AA352" s="391"/>
      <c r="AB352" s="391"/>
      <c r="AC352" s="391"/>
      <c r="AD352" s="451"/>
      <c r="AE352" s="391"/>
      <c r="AF352" s="391"/>
      <c r="AG352" s="391"/>
      <c r="AH352" s="391"/>
    </row>
    <row r="353" spans="1:34" s="3" customFormat="1" ht="15.75">
      <c r="A353" s="516" t="s">
        <v>2331</v>
      </c>
      <c r="B353" s="505"/>
      <c r="C353" s="505">
        <v>215</v>
      </c>
      <c r="D353" s="447"/>
      <c r="E353" s="447"/>
      <c r="F353" s="447"/>
      <c r="G353" s="517"/>
      <c r="H353" s="510">
        <v>215</v>
      </c>
      <c r="I353" s="431"/>
      <c r="J353" s="431"/>
      <c r="K353" s="431">
        <v>11</v>
      </c>
      <c r="L353" s="431">
        <v>61</v>
      </c>
      <c r="M353" s="431">
        <v>47</v>
      </c>
      <c r="N353" s="431">
        <v>62</v>
      </c>
      <c r="O353" s="431"/>
      <c r="P353" s="431"/>
      <c r="Q353" s="431"/>
      <c r="R353" s="431"/>
      <c r="S353" s="431">
        <v>5</v>
      </c>
      <c r="T353" s="431">
        <v>5</v>
      </c>
      <c r="U353" s="431"/>
      <c r="V353" s="431"/>
      <c r="W353" s="431"/>
      <c r="X353" s="431"/>
      <c r="Y353" s="431"/>
      <c r="Z353" s="431"/>
      <c r="AA353" s="431"/>
      <c r="AB353" s="431"/>
      <c r="AC353" s="431"/>
      <c r="AD353" s="432">
        <v>24</v>
      </c>
      <c r="AE353" s="431"/>
      <c r="AF353" s="431"/>
      <c r="AG353" s="431"/>
      <c r="AH353" s="431"/>
    </row>
    <row r="354" spans="1:34" s="25" customFormat="1" ht="15.75">
      <c r="A354" s="518" t="s">
        <v>2332</v>
      </c>
      <c r="B354" s="519"/>
      <c r="C354" s="520">
        <v>59</v>
      </c>
      <c r="D354" s="440"/>
      <c r="E354" s="440"/>
      <c r="F354" s="440"/>
      <c r="G354" s="521"/>
      <c r="H354" s="510">
        <v>59</v>
      </c>
      <c r="I354" s="388"/>
      <c r="J354" s="388"/>
      <c r="K354" s="388"/>
      <c r="L354" s="388">
        <v>34</v>
      </c>
      <c r="M354" s="388">
        <v>20</v>
      </c>
      <c r="N354" s="388"/>
      <c r="O354" s="388"/>
      <c r="P354" s="388"/>
      <c r="Q354" s="388"/>
      <c r="R354" s="388"/>
      <c r="S354" s="388"/>
      <c r="T354" s="388">
        <v>5</v>
      </c>
      <c r="U354" s="388"/>
      <c r="V354" s="388"/>
      <c r="W354" s="388"/>
      <c r="X354" s="388"/>
      <c r="Y354" s="388"/>
      <c r="Z354" s="388"/>
      <c r="AA354" s="388"/>
      <c r="AB354" s="388"/>
      <c r="AC354" s="388"/>
      <c r="AD354" s="389"/>
      <c r="AE354" s="388"/>
      <c r="AF354" s="388"/>
      <c r="AG354" s="388"/>
      <c r="AH354" s="388"/>
    </row>
    <row r="355" spans="1:34" s="25" customFormat="1" ht="15.75">
      <c r="A355" s="180" t="s">
        <v>2333</v>
      </c>
      <c r="B355" s="522"/>
      <c r="C355" s="523">
        <v>70</v>
      </c>
      <c r="D355" s="440"/>
      <c r="E355" s="440"/>
      <c r="F355" s="440"/>
      <c r="G355" s="521"/>
      <c r="H355" s="510">
        <v>70</v>
      </c>
      <c r="I355" s="388"/>
      <c r="J355" s="388"/>
      <c r="K355" s="388">
        <v>11</v>
      </c>
      <c r="L355" s="388">
        <v>27</v>
      </c>
      <c r="M355" s="388">
        <v>27</v>
      </c>
      <c r="N355" s="388"/>
      <c r="O355" s="388"/>
      <c r="P355" s="388"/>
      <c r="Q355" s="388"/>
      <c r="R355" s="388"/>
      <c r="S355" s="388">
        <v>5</v>
      </c>
      <c r="T355" s="388"/>
      <c r="U355" s="388"/>
      <c r="V355" s="388"/>
      <c r="W355" s="388"/>
      <c r="X355" s="388"/>
      <c r="Y355" s="388"/>
      <c r="Z355" s="388"/>
      <c r="AA355" s="388"/>
      <c r="AB355" s="388"/>
      <c r="AC355" s="388"/>
      <c r="AD355" s="389"/>
      <c r="AE355" s="388"/>
      <c r="AF355" s="388"/>
      <c r="AG355" s="388"/>
      <c r="AH355" s="388"/>
    </row>
    <row r="356" spans="1:34" s="25" customFormat="1" ht="15.75">
      <c r="A356" s="180" t="s">
        <v>2334</v>
      </c>
      <c r="B356" s="522"/>
      <c r="C356" s="523">
        <v>86</v>
      </c>
      <c r="D356" s="440"/>
      <c r="E356" s="440"/>
      <c r="F356" s="440"/>
      <c r="G356" s="521"/>
      <c r="H356" s="510">
        <v>86</v>
      </c>
      <c r="I356" s="388"/>
      <c r="J356" s="388"/>
      <c r="K356" s="388"/>
      <c r="L356" s="388"/>
      <c r="M356" s="388"/>
      <c r="N356" s="388">
        <v>62</v>
      </c>
      <c r="O356" s="388"/>
      <c r="P356" s="388"/>
      <c r="Q356" s="388"/>
      <c r="R356" s="388"/>
      <c r="S356" s="388"/>
      <c r="T356" s="388"/>
      <c r="U356" s="388"/>
      <c r="V356" s="388"/>
      <c r="W356" s="388"/>
      <c r="X356" s="388"/>
      <c r="Y356" s="388"/>
      <c r="Z356" s="388"/>
      <c r="AA356" s="388"/>
      <c r="AB356" s="388"/>
      <c r="AC356" s="388"/>
      <c r="AD356" s="389">
        <v>24</v>
      </c>
      <c r="AE356" s="388"/>
      <c r="AF356" s="388"/>
      <c r="AG356" s="388"/>
      <c r="AH356" s="388"/>
    </row>
    <row r="357" spans="1:34" s="3" customFormat="1" ht="15.75">
      <c r="A357" s="511" t="s">
        <v>2335</v>
      </c>
      <c r="B357" s="505"/>
      <c r="C357" s="437">
        <f>SUM(C358:C364)</f>
        <v>235</v>
      </c>
      <c r="D357" s="437"/>
      <c r="E357" s="437"/>
      <c r="F357" s="437">
        <f>SUM(F358:F364)</f>
        <v>20</v>
      </c>
      <c r="G357" s="517"/>
      <c r="H357" s="510">
        <v>255</v>
      </c>
      <c r="I357" s="431"/>
      <c r="J357" s="431"/>
      <c r="K357" s="431">
        <v>17</v>
      </c>
      <c r="L357" s="431">
        <v>91</v>
      </c>
      <c r="M357" s="431">
        <v>44</v>
      </c>
      <c r="N357" s="431">
        <v>71</v>
      </c>
      <c r="O357" s="431"/>
      <c r="P357" s="431"/>
      <c r="Q357" s="431"/>
      <c r="R357" s="431"/>
      <c r="S357" s="431"/>
      <c r="T357" s="431">
        <v>16</v>
      </c>
      <c r="U357" s="431"/>
      <c r="V357" s="431"/>
      <c r="W357" s="431"/>
      <c r="X357" s="431"/>
      <c r="Y357" s="431">
        <v>6</v>
      </c>
      <c r="Z357" s="431"/>
      <c r="AA357" s="431"/>
      <c r="AB357" s="431"/>
      <c r="AC357" s="431"/>
      <c r="AD357" s="432">
        <v>10</v>
      </c>
      <c r="AE357" s="431"/>
      <c r="AF357" s="431"/>
      <c r="AG357" s="431"/>
      <c r="AH357" s="431"/>
    </row>
    <row r="358" spans="1:34" ht="15.75">
      <c r="A358" s="514" t="s">
        <v>1712</v>
      </c>
      <c r="B358" s="524"/>
      <c r="C358" s="449">
        <v>71</v>
      </c>
      <c r="D358" s="449"/>
      <c r="E358" s="449"/>
      <c r="F358" s="515">
        <v>20</v>
      </c>
      <c r="G358" s="509"/>
      <c r="H358" s="510">
        <v>91</v>
      </c>
      <c r="I358" s="391"/>
      <c r="J358" s="391"/>
      <c r="K358" s="391"/>
      <c r="L358" s="391">
        <v>91</v>
      </c>
      <c r="M358" s="391"/>
      <c r="N358" s="391"/>
      <c r="O358" s="391"/>
      <c r="P358" s="391"/>
      <c r="Q358" s="391"/>
      <c r="R358" s="391"/>
      <c r="S358" s="391"/>
      <c r="T358" s="391"/>
      <c r="U358" s="391"/>
      <c r="V358" s="391"/>
      <c r="W358" s="391"/>
      <c r="X358" s="391"/>
      <c r="Y358" s="391"/>
      <c r="Z358" s="391"/>
      <c r="AA358" s="391"/>
      <c r="AB358" s="391"/>
      <c r="AC358" s="391"/>
      <c r="AD358" s="451"/>
      <c r="AE358" s="391"/>
      <c r="AF358" s="391"/>
      <c r="AG358" s="391"/>
      <c r="AH358" s="391"/>
    </row>
    <row r="359" spans="1:34" ht="15.75">
      <c r="A359" s="514" t="s">
        <v>1960</v>
      </c>
      <c r="B359" s="515"/>
      <c r="C359" s="449">
        <v>16</v>
      </c>
      <c r="D359" s="449"/>
      <c r="E359" s="449"/>
      <c r="F359" s="449"/>
      <c r="G359" s="509"/>
      <c r="H359" s="510">
        <v>16</v>
      </c>
      <c r="I359" s="391"/>
      <c r="J359" s="391"/>
      <c r="K359" s="391"/>
      <c r="L359" s="391"/>
      <c r="M359" s="391"/>
      <c r="N359" s="391"/>
      <c r="O359" s="391"/>
      <c r="P359" s="391"/>
      <c r="Q359" s="391"/>
      <c r="R359" s="391"/>
      <c r="S359" s="391"/>
      <c r="T359" s="391">
        <v>16</v>
      </c>
      <c r="U359" s="391"/>
      <c r="V359" s="391"/>
      <c r="W359" s="391"/>
      <c r="X359" s="391"/>
      <c r="Y359" s="391"/>
      <c r="Z359" s="391"/>
      <c r="AA359" s="391"/>
      <c r="AB359" s="391"/>
      <c r="AC359" s="391"/>
      <c r="AD359" s="451"/>
      <c r="AE359" s="391"/>
      <c r="AF359" s="391"/>
      <c r="AG359" s="391"/>
      <c r="AH359" s="391"/>
    </row>
    <row r="360" spans="1:34" ht="15.75">
      <c r="A360" s="514" t="s">
        <v>1961</v>
      </c>
      <c r="B360" s="515"/>
      <c r="C360" s="449">
        <v>44</v>
      </c>
      <c r="D360" s="449"/>
      <c r="E360" s="449"/>
      <c r="F360" s="449"/>
      <c r="G360" s="509"/>
      <c r="H360" s="510">
        <v>44</v>
      </c>
      <c r="I360" s="391"/>
      <c r="J360" s="391"/>
      <c r="K360" s="391"/>
      <c r="L360" s="391"/>
      <c r="M360" s="391">
        <v>44</v>
      </c>
      <c r="N360" s="391"/>
      <c r="O360" s="391"/>
      <c r="P360" s="391"/>
      <c r="Q360" s="391"/>
      <c r="R360" s="391"/>
      <c r="S360" s="391"/>
      <c r="T360" s="391"/>
      <c r="U360" s="391"/>
      <c r="V360" s="391"/>
      <c r="W360" s="391"/>
      <c r="X360" s="391"/>
      <c r="Y360" s="391"/>
      <c r="Z360" s="391"/>
      <c r="AA360" s="391"/>
      <c r="AB360" s="391"/>
      <c r="AC360" s="391"/>
      <c r="AD360" s="451"/>
      <c r="AE360" s="391"/>
      <c r="AF360" s="391"/>
      <c r="AG360" s="391"/>
      <c r="AH360" s="391"/>
    </row>
    <row r="361" spans="1:34" ht="15.75">
      <c r="A361" s="514" t="s">
        <v>2336</v>
      </c>
      <c r="B361" s="515"/>
      <c r="C361" s="449">
        <v>10</v>
      </c>
      <c r="D361" s="449"/>
      <c r="E361" s="449"/>
      <c r="F361" s="449"/>
      <c r="G361" s="509"/>
      <c r="H361" s="510">
        <v>10</v>
      </c>
      <c r="I361" s="391"/>
      <c r="J361" s="391"/>
      <c r="K361" s="391"/>
      <c r="L361" s="391"/>
      <c r="M361" s="391"/>
      <c r="N361" s="391"/>
      <c r="O361" s="391"/>
      <c r="P361" s="391"/>
      <c r="Q361" s="391"/>
      <c r="R361" s="391"/>
      <c r="S361" s="391"/>
      <c r="T361" s="391"/>
      <c r="U361" s="391"/>
      <c r="V361" s="391"/>
      <c r="W361" s="391"/>
      <c r="X361" s="391"/>
      <c r="Y361" s="391"/>
      <c r="Z361" s="391"/>
      <c r="AA361" s="391"/>
      <c r="AB361" s="391"/>
      <c r="AC361" s="391"/>
      <c r="AD361" s="451">
        <v>10</v>
      </c>
      <c r="AE361" s="391"/>
      <c r="AF361" s="391"/>
      <c r="AG361" s="391"/>
      <c r="AH361" s="391"/>
    </row>
    <row r="362" spans="1:34" ht="15.75">
      <c r="A362" s="525" t="s">
        <v>1962</v>
      </c>
      <c r="B362" s="526"/>
      <c r="C362" s="449">
        <v>71</v>
      </c>
      <c r="D362" s="449"/>
      <c r="E362" s="449"/>
      <c r="F362" s="449"/>
      <c r="G362" s="509"/>
      <c r="H362" s="510">
        <v>71</v>
      </c>
      <c r="I362" s="391"/>
      <c r="J362" s="391"/>
      <c r="K362" s="391"/>
      <c r="L362" s="391"/>
      <c r="M362" s="391"/>
      <c r="N362" s="391">
        <v>71</v>
      </c>
      <c r="O362" s="391"/>
      <c r="P362" s="391"/>
      <c r="Q362" s="391"/>
      <c r="R362" s="391"/>
      <c r="S362" s="391"/>
      <c r="T362" s="391"/>
      <c r="U362" s="391"/>
      <c r="V362" s="391"/>
      <c r="W362" s="391"/>
      <c r="X362" s="391"/>
      <c r="Y362" s="391"/>
      <c r="Z362" s="391"/>
      <c r="AA362" s="391"/>
      <c r="AB362" s="391"/>
      <c r="AC362" s="391"/>
      <c r="AD362" s="451"/>
      <c r="AE362" s="391"/>
      <c r="AF362" s="391"/>
      <c r="AG362" s="391"/>
      <c r="AH362" s="391"/>
    </row>
    <row r="363" spans="1:34" ht="15.75">
      <c r="A363" s="514" t="s">
        <v>1560</v>
      </c>
      <c r="B363" s="515"/>
      <c r="C363" s="449">
        <v>17</v>
      </c>
      <c r="D363" s="449"/>
      <c r="E363" s="449"/>
      <c r="F363" s="449"/>
      <c r="G363" s="509"/>
      <c r="H363" s="510">
        <v>17</v>
      </c>
      <c r="I363" s="391"/>
      <c r="J363" s="391"/>
      <c r="K363" s="391">
        <v>17</v>
      </c>
      <c r="L363" s="391"/>
      <c r="M363" s="391"/>
      <c r="N363" s="391"/>
      <c r="O363" s="391"/>
      <c r="P363" s="391"/>
      <c r="Q363" s="391"/>
      <c r="R363" s="391"/>
      <c r="S363" s="391"/>
      <c r="T363" s="391"/>
      <c r="U363" s="391"/>
      <c r="V363" s="391"/>
      <c r="W363" s="391"/>
      <c r="X363" s="391"/>
      <c r="Y363" s="391"/>
      <c r="Z363" s="391"/>
      <c r="AA363" s="391"/>
      <c r="AB363" s="391"/>
      <c r="AC363" s="391"/>
      <c r="AD363" s="451"/>
      <c r="AE363" s="391"/>
      <c r="AF363" s="391"/>
      <c r="AG363" s="391"/>
      <c r="AH363" s="391"/>
    </row>
    <row r="364" spans="1:34" ht="15.75">
      <c r="A364" s="514" t="s">
        <v>1996</v>
      </c>
      <c r="B364" s="515"/>
      <c r="C364" s="449">
        <v>6</v>
      </c>
      <c r="D364" s="449"/>
      <c r="E364" s="449"/>
      <c r="F364" s="449"/>
      <c r="G364" s="509"/>
      <c r="H364" s="510">
        <v>6</v>
      </c>
      <c r="I364" s="391"/>
      <c r="J364" s="391"/>
      <c r="K364" s="391"/>
      <c r="L364" s="391"/>
      <c r="M364" s="391"/>
      <c r="N364" s="391"/>
      <c r="O364" s="391"/>
      <c r="P364" s="391"/>
      <c r="Q364" s="391"/>
      <c r="R364" s="391"/>
      <c r="S364" s="391"/>
      <c r="T364" s="391"/>
      <c r="U364" s="391"/>
      <c r="V364" s="391"/>
      <c r="W364" s="391"/>
      <c r="X364" s="391"/>
      <c r="Y364" s="391">
        <v>6</v>
      </c>
      <c r="Z364" s="391"/>
      <c r="AA364" s="391"/>
      <c r="AB364" s="391"/>
      <c r="AC364" s="391"/>
      <c r="AD364" s="451"/>
      <c r="AE364" s="391"/>
      <c r="AF364" s="391"/>
      <c r="AG364" s="391"/>
      <c r="AH364" s="391"/>
    </row>
    <row r="365" spans="1:34" s="3" customFormat="1" ht="15.75">
      <c r="A365" s="511" t="s">
        <v>2337</v>
      </c>
      <c r="B365" s="505"/>
      <c r="C365" s="437">
        <v>40</v>
      </c>
      <c r="D365" s="447"/>
      <c r="E365" s="447"/>
      <c r="F365" s="447"/>
      <c r="G365" s="447"/>
      <c r="H365" s="527">
        <v>40</v>
      </c>
      <c r="I365" s="431"/>
      <c r="J365" s="431"/>
      <c r="K365" s="431"/>
      <c r="L365" s="431">
        <v>30</v>
      </c>
      <c r="M365" s="431"/>
      <c r="N365" s="431">
        <v>10</v>
      </c>
      <c r="O365" s="431"/>
      <c r="P365" s="431"/>
      <c r="Q365" s="431"/>
      <c r="R365" s="431"/>
      <c r="S365" s="431"/>
      <c r="T365" s="431"/>
      <c r="U365" s="431"/>
      <c r="V365" s="431"/>
      <c r="W365" s="431"/>
      <c r="X365" s="431"/>
      <c r="Y365" s="431"/>
      <c r="Z365" s="431"/>
      <c r="AA365" s="431"/>
      <c r="AB365" s="431"/>
      <c r="AC365" s="431"/>
      <c r="AD365" s="432"/>
      <c r="AE365" s="431"/>
      <c r="AF365" s="431"/>
      <c r="AG365" s="431"/>
      <c r="AH365" s="431"/>
    </row>
    <row r="366" spans="1:34" ht="15.75">
      <c r="A366" s="525" t="s">
        <v>1962</v>
      </c>
      <c r="B366" s="526"/>
      <c r="C366" s="449">
        <v>10</v>
      </c>
      <c r="D366" s="449"/>
      <c r="E366" s="449"/>
      <c r="F366" s="449"/>
      <c r="G366" s="449"/>
      <c r="H366" s="527">
        <v>10</v>
      </c>
      <c r="I366" s="391"/>
      <c r="J366" s="391"/>
      <c r="K366" s="391"/>
      <c r="L366" s="391"/>
      <c r="M366" s="391"/>
      <c r="N366" s="391">
        <v>10</v>
      </c>
      <c r="O366" s="391"/>
      <c r="P366" s="391"/>
      <c r="Q366" s="391"/>
      <c r="R366" s="391"/>
      <c r="S366" s="391"/>
      <c r="T366" s="391"/>
      <c r="U366" s="391"/>
      <c r="V366" s="391"/>
      <c r="W366" s="391"/>
      <c r="X366" s="391"/>
      <c r="Y366" s="391"/>
      <c r="Z366" s="391"/>
      <c r="AA366" s="391"/>
      <c r="AB366" s="391"/>
      <c r="AC366" s="391"/>
      <c r="AD366" s="451"/>
      <c r="AE366" s="391"/>
      <c r="AF366" s="391"/>
      <c r="AG366" s="391"/>
      <c r="AH366" s="391"/>
    </row>
    <row r="367" spans="1:34" ht="15.75">
      <c r="A367" s="514" t="s">
        <v>1712</v>
      </c>
      <c r="B367" s="515"/>
      <c r="C367" s="449">
        <v>30</v>
      </c>
      <c r="D367" s="449"/>
      <c r="E367" s="449"/>
      <c r="F367" s="449"/>
      <c r="G367" s="449"/>
      <c r="H367" s="527">
        <v>30</v>
      </c>
      <c r="I367" s="391"/>
      <c r="J367" s="391"/>
      <c r="K367" s="391"/>
      <c r="L367" s="391">
        <v>30</v>
      </c>
      <c r="M367" s="391"/>
      <c r="N367" s="391"/>
      <c r="O367" s="391"/>
      <c r="P367" s="391"/>
      <c r="Q367" s="391"/>
      <c r="R367" s="391"/>
      <c r="S367" s="391"/>
      <c r="T367" s="391"/>
      <c r="U367" s="391"/>
      <c r="V367" s="391"/>
      <c r="W367" s="391"/>
      <c r="X367" s="391"/>
      <c r="Y367" s="391"/>
      <c r="Z367" s="391"/>
      <c r="AA367" s="391"/>
      <c r="AB367" s="391"/>
      <c r="AC367" s="391"/>
      <c r="AD367" s="451"/>
      <c r="AE367" s="391"/>
      <c r="AF367" s="391"/>
      <c r="AG367" s="391"/>
      <c r="AH367" s="391"/>
    </row>
    <row r="368" spans="1:34" s="394" customFormat="1">
      <c r="A368" s="528" t="s">
        <v>1867</v>
      </c>
      <c r="B368" s="529">
        <f>B369+B372+B375+B378+B381+B384+B388+B392+B396+B399+B404+B409+B412+B416+B420+B423+B427+B430+B435+B439+B443+B447+B450+B452+B462+B464+B467+B469+B471+B476+B481+B483+B485+B487+B489+B491+B493+B495+B497+B501+B506+B511+B515+B526+B531+B533+B538+B544</f>
        <v>2006</v>
      </c>
      <c r="C368" s="529">
        <f t="shared" ref="C368:AH368" si="11">C369+C372+C375+C378+C381+C384+C388+C392+C396+C399+C404+C409+C412+C416+C420+C423+C427+C430+C435+C439+C443+C447+C450+C452+C462+C464+C467+C469+C471+C476+C481+C483+C485+C487+C489+C491+C493+C495+C497+C501+C506+C511+C515+C526+C531+C533+C538+C544</f>
        <v>476</v>
      </c>
      <c r="D368" s="529">
        <f t="shared" si="11"/>
        <v>53</v>
      </c>
      <c r="E368" s="529">
        <f t="shared" si="11"/>
        <v>29</v>
      </c>
      <c r="F368" s="529">
        <f t="shared" si="11"/>
        <v>638</v>
      </c>
      <c r="G368" s="529">
        <f t="shared" si="11"/>
        <v>22</v>
      </c>
      <c r="H368" s="529">
        <f t="shared" si="11"/>
        <v>3224</v>
      </c>
      <c r="I368" s="529">
        <f t="shared" si="11"/>
        <v>0</v>
      </c>
      <c r="J368" s="529">
        <f t="shared" si="11"/>
        <v>32</v>
      </c>
      <c r="K368" s="529">
        <f t="shared" si="11"/>
        <v>290</v>
      </c>
      <c r="L368" s="529">
        <f t="shared" si="11"/>
        <v>1464</v>
      </c>
      <c r="M368" s="529">
        <f t="shared" si="11"/>
        <v>152</v>
      </c>
      <c r="N368" s="529">
        <f t="shared" si="11"/>
        <v>495</v>
      </c>
      <c r="O368" s="529">
        <f t="shared" si="11"/>
        <v>8</v>
      </c>
      <c r="P368" s="529">
        <f t="shared" si="11"/>
        <v>5</v>
      </c>
      <c r="Q368" s="529">
        <f t="shared" si="11"/>
        <v>638</v>
      </c>
      <c r="R368" s="529">
        <f t="shared" si="11"/>
        <v>0</v>
      </c>
      <c r="S368" s="529">
        <f t="shared" si="11"/>
        <v>14</v>
      </c>
      <c r="T368" s="529">
        <f t="shared" si="11"/>
        <v>66</v>
      </c>
      <c r="U368" s="529">
        <f t="shared" si="11"/>
        <v>5</v>
      </c>
      <c r="V368" s="529">
        <f t="shared" si="11"/>
        <v>0</v>
      </c>
      <c r="W368" s="529">
        <f t="shared" si="11"/>
        <v>0</v>
      </c>
      <c r="X368" s="529">
        <f t="shared" si="11"/>
        <v>37</v>
      </c>
      <c r="Y368" s="529">
        <f t="shared" si="11"/>
        <v>5</v>
      </c>
      <c r="Z368" s="529"/>
      <c r="AA368" s="529">
        <f t="shared" si="11"/>
        <v>1</v>
      </c>
      <c r="AB368" s="529"/>
      <c r="AC368" s="529">
        <f t="shared" si="11"/>
        <v>7</v>
      </c>
      <c r="AD368" s="529">
        <f t="shared" si="11"/>
        <v>0</v>
      </c>
      <c r="AE368" s="529">
        <f t="shared" si="11"/>
        <v>0</v>
      </c>
      <c r="AF368" s="529"/>
      <c r="AG368" s="529">
        <f t="shared" si="11"/>
        <v>5</v>
      </c>
      <c r="AH368" s="529">
        <f t="shared" si="11"/>
        <v>0</v>
      </c>
    </row>
    <row r="369" spans="1:34" s="3" customFormat="1">
      <c r="A369" s="530" t="s">
        <v>2338</v>
      </c>
      <c r="B369" s="531">
        <v>65</v>
      </c>
      <c r="C369" s="531"/>
      <c r="D369" s="531">
        <f t="shared" ref="D369:G369" si="12">SUM(D370:D371)</f>
        <v>0</v>
      </c>
      <c r="E369" s="531">
        <f t="shared" si="12"/>
        <v>0</v>
      </c>
      <c r="F369" s="531">
        <f t="shared" si="12"/>
        <v>0</v>
      </c>
      <c r="G369" s="531">
        <f t="shared" si="12"/>
        <v>0</v>
      </c>
      <c r="H369" s="529">
        <v>65</v>
      </c>
      <c r="I369" s="431"/>
      <c r="J369" s="431"/>
      <c r="K369" s="431"/>
      <c r="L369" s="431"/>
      <c r="M369" s="431"/>
      <c r="N369" s="431">
        <v>65</v>
      </c>
      <c r="O369" s="431"/>
      <c r="P369" s="431"/>
      <c r="Q369" s="431"/>
      <c r="R369" s="431"/>
      <c r="S369" s="431"/>
      <c r="T369" s="431"/>
      <c r="U369" s="431"/>
      <c r="V369" s="431"/>
      <c r="W369" s="431"/>
      <c r="X369" s="431"/>
      <c r="Y369" s="431"/>
      <c r="Z369" s="431"/>
      <c r="AA369" s="431"/>
      <c r="AB369" s="431"/>
      <c r="AC369" s="431"/>
      <c r="AD369" s="432"/>
      <c r="AE369" s="431"/>
      <c r="AF369" s="431"/>
      <c r="AG369" s="431"/>
      <c r="AH369" s="431"/>
    </row>
    <row r="370" spans="1:34">
      <c r="A370" s="532" t="s">
        <v>2339</v>
      </c>
      <c r="B370" s="533">
        <v>50</v>
      </c>
      <c r="C370" s="533"/>
      <c r="D370" s="533"/>
      <c r="E370" s="533"/>
      <c r="F370" s="533"/>
      <c r="G370" s="533"/>
      <c r="H370" s="534">
        <v>50</v>
      </c>
      <c r="I370" s="391"/>
      <c r="J370" s="391"/>
      <c r="K370" s="391"/>
      <c r="L370" s="391"/>
      <c r="M370" s="391"/>
      <c r="N370" s="391">
        <v>50</v>
      </c>
      <c r="O370" s="391"/>
      <c r="P370" s="391"/>
      <c r="Q370" s="391"/>
      <c r="R370" s="391"/>
      <c r="S370" s="391"/>
      <c r="T370" s="391"/>
      <c r="U370" s="391"/>
      <c r="V370" s="391"/>
      <c r="W370" s="391"/>
      <c r="X370" s="391"/>
      <c r="Y370" s="391"/>
      <c r="Z370" s="391"/>
      <c r="AA370" s="391"/>
      <c r="AB370" s="391"/>
      <c r="AC370" s="391"/>
      <c r="AD370" s="451"/>
      <c r="AE370" s="391"/>
      <c r="AF370" s="391"/>
      <c r="AG370" s="391"/>
      <c r="AH370" s="391"/>
    </row>
    <row r="371" spans="1:34">
      <c r="A371" s="532" t="s">
        <v>2340</v>
      </c>
      <c r="B371" s="533">
        <v>15</v>
      </c>
      <c r="C371" s="533"/>
      <c r="D371" s="533"/>
      <c r="E371" s="533"/>
      <c r="F371" s="533"/>
      <c r="G371" s="533"/>
      <c r="H371" s="534">
        <v>15</v>
      </c>
      <c r="I371" s="391"/>
      <c r="J371" s="391"/>
      <c r="K371" s="391"/>
      <c r="L371" s="391"/>
      <c r="M371" s="391"/>
      <c r="N371" s="391">
        <v>15</v>
      </c>
      <c r="O371" s="391"/>
      <c r="P371" s="391"/>
      <c r="Q371" s="391"/>
      <c r="R371" s="391"/>
      <c r="S371" s="391"/>
      <c r="T371" s="391"/>
      <c r="U371" s="391"/>
      <c r="V371" s="391"/>
      <c r="W371" s="391"/>
      <c r="X371" s="391"/>
      <c r="Y371" s="391"/>
      <c r="Z371" s="391"/>
      <c r="AA371" s="391"/>
      <c r="AB371" s="391"/>
      <c r="AC371" s="391"/>
      <c r="AD371" s="451"/>
      <c r="AE371" s="391"/>
      <c r="AF371" s="391"/>
      <c r="AG371" s="391"/>
      <c r="AH371" s="391"/>
    </row>
    <row r="372" spans="1:34" s="3" customFormat="1" ht="28.5">
      <c r="A372" s="535" t="s">
        <v>2341</v>
      </c>
      <c r="B372" s="531">
        <v>52</v>
      </c>
      <c r="C372" s="531"/>
      <c r="D372" s="531">
        <f t="shared" ref="D372:G372" si="13">SUM(D373:D374)</f>
        <v>0</v>
      </c>
      <c r="E372" s="531">
        <f t="shared" si="13"/>
        <v>0</v>
      </c>
      <c r="F372" s="531">
        <f t="shared" si="13"/>
        <v>0</v>
      </c>
      <c r="G372" s="531">
        <f t="shared" si="13"/>
        <v>0</v>
      </c>
      <c r="H372" s="529">
        <v>52</v>
      </c>
      <c r="I372" s="431"/>
      <c r="J372" s="431"/>
      <c r="K372" s="431"/>
      <c r="L372" s="431"/>
      <c r="M372" s="431"/>
      <c r="N372" s="431">
        <v>52</v>
      </c>
      <c r="O372" s="431"/>
      <c r="P372" s="431"/>
      <c r="Q372" s="431"/>
      <c r="R372" s="431"/>
      <c r="S372" s="431"/>
      <c r="T372" s="431"/>
      <c r="U372" s="431"/>
      <c r="V372" s="431"/>
      <c r="W372" s="431"/>
      <c r="X372" s="431"/>
      <c r="Y372" s="431"/>
      <c r="Z372" s="431"/>
      <c r="AA372" s="431"/>
      <c r="AB372" s="431"/>
      <c r="AC372" s="431"/>
      <c r="AD372" s="432"/>
      <c r="AE372" s="431"/>
      <c r="AF372" s="431"/>
      <c r="AG372" s="431"/>
      <c r="AH372" s="431"/>
    </row>
    <row r="373" spans="1:34">
      <c r="A373" s="536" t="s">
        <v>2342</v>
      </c>
      <c r="B373" s="533">
        <v>32</v>
      </c>
      <c r="C373" s="537"/>
      <c r="D373" s="537"/>
      <c r="E373" s="537"/>
      <c r="F373" s="537"/>
      <c r="G373" s="537"/>
      <c r="H373" s="534">
        <v>32</v>
      </c>
      <c r="I373" s="391"/>
      <c r="J373" s="391"/>
      <c r="K373" s="391"/>
      <c r="L373" s="391"/>
      <c r="M373" s="391"/>
      <c r="N373" s="391">
        <v>32</v>
      </c>
      <c r="O373" s="391"/>
      <c r="P373" s="391"/>
      <c r="Q373" s="391"/>
      <c r="R373" s="391"/>
      <c r="S373" s="391"/>
      <c r="T373" s="391"/>
      <c r="U373" s="391"/>
      <c r="V373" s="391"/>
      <c r="W373" s="391"/>
      <c r="X373" s="391"/>
      <c r="Y373" s="391"/>
      <c r="Z373" s="391"/>
      <c r="AA373" s="391"/>
      <c r="AB373" s="391"/>
      <c r="AC373" s="391"/>
      <c r="AD373" s="451"/>
      <c r="AE373" s="391"/>
      <c r="AF373" s="391"/>
      <c r="AG373" s="391"/>
      <c r="AH373" s="391"/>
    </row>
    <row r="374" spans="1:34">
      <c r="A374" s="536" t="s">
        <v>2343</v>
      </c>
      <c r="B374" s="533">
        <v>20</v>
      </c>
      <c r="C374" s="537"/>
      <c r="D374" s="537"/>
      <c r="E374" s="537"/>
      <c r="F374" s="537"/>
      <c r="G374" s="537"/>
      <c r="H374" s="534">
        <v>20</v>
      </c>
      <c r="I374" s="391"/>
      <c r="J374" s="391"/>
      <c r="K374" s="391"/>
      <c r="L374" s="391"/>
      <c r="M374" s="391"/>
      <c r="N374" s="391">
        <v>20</v>
      </c>
      <c r="O374" s="391"/>
      <c r="P374" s="391"/>
      <c r="Q374" s="391"/>
      <c r="R374" s="391"/>
      <c r="S374" s="391"/>
      <c r="T374" s="391"/>
      <c r="U374" s="391"/>
      <c r="V374" s="391"/>
      <c r="W374" s="391"/>
      <c r="X374" s="391"/>
      <c r="Y374" s="391"/>
      <c r="Z374" s="391"/>
      <c r="AA374" s="391"/>
      <c r="AB374" s="391"/>
      <c r="AC374" s="391"/>
      <c r="AD374" s="451"/>
      <c r="AE374" s="391"/>
      <c r="AF374" s="391"/>
      <c r="AG374" s="391"/>
      <c r="AH374" s="391"/>
    </row>
    <row r="375" spans="1:34" s="3" customFormat="1">
      <c r="A375" s="530" t="s">
        <v>2344</v>
      </c>
      <c r="B375" s="531">
        <v>67</v>
      </c>
      <c r="C375" s="531"/>
      <c r="D375" s="531">
        <f t="shared" ref="D375:G375" si="14">SUM(D376:D377)</f>
        <v>0</v>
      </c>
      <c r="E375" s="531">
        <f t="shared" si="14"/>
        <v>0</v>
      </c>
      <c r="F375" s="531">
        <f t="shared" si="14"/>
        <v>0</v>
      </c>
      <c r="G375" s="531">
        <f t="shared" si="14"/>
        <v>0</v>
      </c>
      <c r="H375" s="529">
        <v>67</v>
      </c>
      <c r="I375" s="431"/>
      <c r="J375" s="431"/>
      <c r="K375" s="431"/>
      <c r="L375" s="431"/>
      <c r="M375" s="431"/>
      <c r="N375" s="431">
        <v>67</v>
      </c>
      <c r="O375" s="431"/>
      <c r="P375" s="431"/>
      <c r="Q375" s="431"/>
      <c r="R375" s="431"/>
      <c r="S375" s="431"/>
      <c r="T375" s="431"/>
      <c r="U375" s="431"/>
      <c r="V375" s="431"/>
      <c r="W375" s="431"/>
      <c r="X375" s="431"/>
      <c r="Y375" s="431"/>
      <c r="Z375" s="431"/>
      <c r="AA375" s="431"/>
      <c r="AB375" s="431"/>
      <c r="AC375" s="431"/>
      <c r="AD375" s="432"/>
      <c r="AE375" s="431"/>
      <c r="AF375" s="431"/>
      <c r="AG375" s="431"/>
      <c r="AH375" s="431"/>
    </row>
    <row r="376" spans="1:34">
      <c r="A376" s="532" t="s">
        <v>2345</v>
      </c>
      <c r="B376" s="533">
        <v>52</v>
      </c>
      <c r="C376" s="533"/>
      <c r="D376" s="533"/>
      <c r="E376" s="533"/>
      <c r="F376" s="533"/>
      <c r="G376" s="533"/>
      <c r="H376" s="534">
        <v>52</v>
      </c>
      <c r="I376" s="391"/>
      <c r="J376" s="391"/>
      <c r="K376" s="391"/>
      <c r="L376" s="391"/>
      <c r="M376" s="391"/>
      <c r="N376" s="391">
        <v>52</v>
      </c>
      <c r="O376" s="391"/>
      <c r="P376" s="391"/>
      <c r="Q376" s="391"/>
      <c r="R376" s="391"/>
      <c r="S376" s="391"/>
      <c r="T376" s="391"/>
      <c r="U376" s="391"/>
      <c r="V376" s="391"/>
      <c r="W376" s="391"/>
      <c r="X376" s="391"/>
      <c r="Y376" s="391"/>
      <c r="Z376" s="391"/>
      <c r="AA376" s="391"/>
      <c r="AB376" s="391"/>
      <c r="AC376" s="391"/>
      <c r="AD376" s="451"/>
      <c r="AE376" s="391"/>
      <c r="AF376" s="391"/>
      <c r="AG376" s="391"/>
      <c r="AH376" s="391"/>
    </row>
    <row r="377" spans="1:34">
      <c r="A377" s="532" t="s">
        <v>2346</v>
      </c>
      <c r="B377" s="533">
        <v>15</v>
      </c>
      <c r="C377" s="533"/>
      <c r="D377" s="533"/>
      <c r="E377" s="533"/>
      <c r="F377" s="533"/>
      <c r="G377" s="533"/>
      <c r="H377" s="534">
        <v>15</v>
      </c>
      <c r="I377" s="391"/>
      <c r="J377" s="391"/>
      <c r="K377" s="391"/>
      <c r="L377" s="391"/>
      <c r="M377" s="391"/>
      <c r="N377" s="391">
        <v>15</v>
      </c>
      <c r="O377" s="391"/>
      <c r="P377" s="391"/>
      <c r="Q377" s="391"/>
      <c r="R377" s="391"/>
      <c r="S377" s="391"/>
      <c r="T377" s="391"/>
      <c r="U377" s="391"/>
      <c r="V377" s="391"/>
      <c r="W377" s="391"/>
      <c r="X377" s="391"/>
      <c r="Y377" s="391"/>
      <c r="Z377" s="391"/>
      <c r="AA377" s="391"/>
      <c r="AB377" s="391"/>
      <c r="AC377" s="391"/>
      <c r="AD377" s="451"/>
      <c r="AE377" s="391"/>
      <c r="AF377" s="391"/>
      <c r="AG377" s="391"/>
      <c r="AH377" s="391"/>
    </row>
    <row r="378" spans="1:34" s="3" customFormat="1">
      <c r="A378" s="530" t="s">
        <v>2347</v>
      </c>
      <c r="B378" s="531">
        <v>100</v>
      </c>
      <c r="C378" s="531"/>
      <c r="D378" s="531">
        <f t="shared" ref="D378:G378" si="15">SUM(D379:D380)</f>
        <v>0</v>
      </c>
      <c r="E378" s="531">
        <f t="shared" si="15"/>
        <v>0</v>
      </c>
      <c r="F378" s="531">
        <f t="shared" si="15"/>
        <v>0</v>
      </c>
      <c r="G378" s="531">
        <f t="shared" si="15"/>
        <v>0</v>
      </c>
      <c r="H378" s="529">
        <v>100</v>
      </c>
      <c r="I378" s="431"/>
      <c r="J378" s="431"/>
      <c r="K378" s="431"/>
      <c r="L378" s="431"/>
      <c r="M378" s="431"/>
      <c r="N378" s="431">
        <v>100</v>
      </c>
      <c r="O378" s="431"/>
      <c r="P378" s="431"/>
      <c r="Q378" s="431"/>
      <c r="R378" s="431"/>
      <c r="S378" s="431"/>
      <c r="T378" s="431"/>
      <c r="U378" s="431"/>
      <c r="V378" s="431"/>
      <c r="W378" s="431"/>
      <c r="X378" s="431"/>
      <c r="Y378" s="431"/>
      <c r="Z378" s="431"/>
      <c r="AA378" s="431"/>
      <c r="AB378" s="431"/>
      <c r="AC378" s="431"/>
      <c r="AD378" s="432"/>
      <c r="AE378" s="431"/>
      <c r="AF378" s="431"/>
      <c r="AG378" s="431"/>
      <c r="AH378" s="431"/>
    </row>
    <row r="379" spans="1:34">
      <c r="A379" s="532" t="s">
        <v>2348</v>
      </c>
      <c r="B379" s="533">
        <v>85</v>
      </c>
      <c r="C379" s="533"/>
      <c r="D379" s="533"/>
      <c r="E379" s="533"/>
      <c r="F379" s="533"/>
      <c r="G379" s="533"/>
      <c r="H379" s="534">
        <v>85</v>
      </c>
      <c r="I379" s="391"/>
      <c r="J379" s="391"/>
      <c r="K379" s="391"/>
      <c r="L379" s="391"/>
      <c r="M379" s="391"/>
      <c r="N379" s="391">
        <v>85</v>
      </c>
      <c r="O379" s="391"/>
      <c r="P379" s="391"/>
      <c r="Q379" s="391"/>
      <c r="R379" s="391"/>
      <c r="S379" s="391"/>
      <c r="T379" s="391"/>
      <c r="U379" s="391"/>
      <c r="V379" s="391"/>
      <c r="W379" s="391"/>
      <c r="X379" s="391"/>
      <c r="Y379" s="391"/>
      <c r="Z379" s="391"/>
      <c r="AA379" s="391"/>
      <c r="AB379" s="391"/>
      <c r="AC379" s="391"/>
      <c r="AD379" s="451"/>
      <c r="AE379" s="391"/>
      <c r="AF379" s="391"/>
      <c r="AG379" s="391"/>
      <c r="AH379" s="391"/>
    </row>
    <row r="380" spans="1:34">
      <c r="A380" s="532" t="s">
        <v>2349</v>
      </c>
      <c r="B380" s="533">
        <v>15</v>
      </c>
      <c r="C380" s="533"/>
      <c r="D380" s="533"/>
      <c r="E380" s="533"/>
      <c r="F380" s="533"/>
      <c r="G380" s="533"/>
      <c r="H380" s="534">
        <v>15</v>
      </c>
      <c r="I380" s="391"/>
      <c r="J380" s="391"/>
      <c r="K380" s="391"/>
      <c r="L380" s="391"/>
      <c r="M380" s="391"/>
      <c r="N380" s="391">
        <v>15</v>
      </c>
      <c r="O380" s="391"/>
      <c r="P380" s="391"/>
      <c r="Q380" s="391"/>
      <c r="R380" s="391"/>
      <c r="S380" s="391"/>
      <c r="T380" s="391"/>
      <c r="U380" s="391"/>
      <c r="V380" s="391"/>
      <c r="W380" s="391"/>
      <c r="X380" s="391"/>
      <c r="Y380" s="391"/>
      <c r="Z380" s="391"/>
      <c r="AA380" s="391"/>
      <c r="AB380" s="391"/>
      <c r="AC380" s="391"/>
      <c r="AD380" s="451"/>
      <c r="AE380" s="391"/>
      <c r="AF380" s="391"/>
      <c r="AG380" s="391"/>
      <c r="AH380" s="391"/>
    </row>
    <row r="381" spans="1:34" s="3" customFormat="1">
      <c r="A381" s="530" t="s">
        <v>2350</v>
      </c>
      <c r="B381" s="531">
        <v>35</v>
      </c>
      <c r="C381" s="531"/>
      <c r="D381" s="531">
        <f t="shared" ref="D381:G381" si="16">SUM(D382:D383)</f>
        <v>0</v>
      </c>
      <c r="E381" s="531">
        <f t="shared" si="16"/>
        <v>0</v>
      </c>
      <c r="F381" s="531">
        <f t="shared" si="16"/>
        <v>0</v>
      </c>
      <c r="G381" s="531">
        <f t="shared" si="16"/>
        <v>0</v>
      </c>
      <c r="H381" s="529">
        <v>35</v>
      </c>
      <c r="I381" s="431"/>
      <c r="J381" s="431"/>
      <c r="K381" s="431"/>
      <c r="L381" s="431"/>
      <c r="M381" s="431"/>
      <c r="N381" s="431">
        <v>35</v>
      </c>
      <c r="O381" s="431"/>
      <c r="P381" s="431"/>
      <c r="Q381" s="431"/>
      <c r="R381" s="431"/>
      <c r="S381" s="431"/>
      <c r="T381" s="431"/>
      <c r="U381" s="431"/>
      <c r="V381" s="431"/>
      <c r="W381" s="431"/>
      <c r="X381" s="431"/>
      <c r="Y381" s="431"/>
      <c r="Z381" s="431"/>
      <c r="AA381" s="431"/>
      <c r="AB381" s="431"/>
      <c r="AC381" s="431"/>
      <c r="AD381" s="432"/>
      <c r="AE381" s="431"/>
      <c r="AF381" s="431"/>
      <c r="AG381" s="431"/>
      <c r="AH381" s="431"/>
    </row>
    <row r="382" spans="1:34">
      <c r="A382" s="532" t="s">
        <v>2351</v>
      </c>
      <c r="B382" s="533">
        <v>30</v>
      </c>
      <c r="C382" s="533"/>
      <c r="D382" s="533"/>
      <c r="E382" s="533"/>
      <c r="F382" s="533"/>
      <c r="G382" s="533"/>
      <c r="H382" s="534">
        <v>30</v>
      </c>
      <c r="I382" s="391"/>
      <c r="J382" s="391"/>
      <c r="K382" s="391"/>
      <c r="L382" s="391"/>
      <c r="M382" s="391"/>
      <c r="N382" s="391">
        <v>30</v>
      </c>
      <c r="O382" s="391"/>
      <c r="P382" s="391"/>
      <c r="Q382" s="391"/>
      <c r="R382" s="391"/>
      <c r="S382" s="391"/>
      <c r="T382" s="391"/>
      <c r="U382" s="391"/>
      <c r="V382" s="391"/>
      <c r="W382" s="391"/>
      <c r="X382" s="391"/>
      <c r="Y382" s="391"/>
      <c r="Z382" s="391"/>
      <c r="AA382" s="391"/>
      <c r="AB382" s="391"/>
      <c r="AC382" s="391"/>
      <c r="AD382" s="451"/>
      <c r="AE382" s="391"/>
      <c r="AF382" s="391"/>
      <c r="AG382" s="391"/>
      <c r="AH382" s="391"/>
    </row>
    <row r="383" spans="1:34">
      <c r="A383" s="532" t="s">
        <v>2352</v>
      </c>
      <c r="B383" s="533">
        <v>5</v>
      </c>
      <c r="C383" s="533"/>
      <c r="D383" s="533"/>
      <c r="E383" s="533"/>
      <c r="F383" s="533"/>
      <c r="G383" s="533"/>
      <c r="H383" s="534">
        <v>5</v>
      </c>
      <c r="I383" s="391"/>
      <c r="J383" s="391"/>
      <c r="K383" s="391"/>
      <c r="L383" s="391"/>
      <c r="M383" s="391"/>
      <c r="N383" s="391">
        <v>5</v>
      </c>
      <c r="O383" s="391"/>
      <c r="P383" s="391"/>
      <c r="Q383" s="391"/>
      <c r="R383" s="391"/>
      <c r="S383" s="391"/>
      <c r="T383" s="391"/>
      <c r="U383" s="391"/>
      <c r="V383" s="391"/>
      <c r="W383" s="391"/>
      <c r="X383" s="391"/>
      <c r="Y383" s="391"/>
      <c r="Z383" s="391"/>
      <c r="AA383" s="391"/>
      <c r="AB383" s="391"/>
      <c r="AC383" s="391"/>
      <c r="AD383" s="451"/>
      <c r="AE383" s="391"/>
      <c r="AF383" s="391"/>
      <c r="AG383" s="391"/>
      <c r="AH383" s="391"/>
    </row>
    <row r="384" spans="1:34" s="3" customFormat="1">
      <c r="A384" s="530" t="s">
        <v>2353</v>
      </c>
      <c r="B384" s="531">
        <v>86</v>
      </c>
      <c r="C384" s="531"/>
      <c r="D384" s="531">
        <f t="shared" ref="D384:G384" si="17">SUM(D385:D387)</f>
        <v>0</v>
      </c>
      <c r="E384" s="531">
        <f t="shared" si="17"/>
        <v>0</v>
      </c>
      <c r="F384" s="531">
        <f t="shared" si="17"/>
        <v>0</v>
      </c>
      <c r="G384" s="531">
        <f t="shared" si="17"/>
        <v>0</v>
      </c>
      <c r="H384" s="529">
        <v>86</v>
      </c>
      <c r="I384" s="431"/>
      <c r="J384" s="431"/>
      <c r="K384" s="431"/>
      <c r="L384" s="431">
        <v>81</v>
      </c>
      <c r="M384" s="431"/>
      <c r="N384" s="431"/>
      <c r="O384" s="431"/>
      <c r="P384" s="431"/>
      <c r="Q384" s="431"/>
      <c r="R384" s="431"/>
      <c r="S384" s="431"/>
      <c r="T384" s="431">
        <v>5</v>
      </c>
      <c r="U384" s="431"/>
      <c r="V384" s="431"/>
      <c r="W384" s="431"/>
      <c r="X384" s="431"/>
      <c r="Y384" s="431"/>
      <c r="Z384" s="431"/>
      <c r="AA384" s="431"/>
      <c r="AB384" s="431"/>
      <c r="AC384" s="431"/>
      <c r="AD384" s="432"/>
      <c r="AE384" s="431"/>
      <c r="AF384" s="431"/>
      <c r="AG384" s="431"/>
      <c r="AH384" s="431"/>
    </row>
    <row r="385" spans="1:34">
      <c r="A385" s="532" t="s">
        <v>2354</v>
      </c>
      <c r="B385" s="533">
        <v>69</v>
      </c>
      <c r="C385" s="533"/>
      <c r="D385" s="533"/>
      <c r="E385" s="533"/>
      <c r="F385" s="533"/>
      <c r="G385" s="533"/>
      <c r="H385" s="534">
        <v>69</v>
      </c>
      <c r="I385" s="391"/>
      <c r="J385" s="391"/>
      <c r="K385" s="391"/>
      <c r="L385" s="391">
        <v>69</v>
      </c>
      <c r="M385" s="391"/>
      <c r="N385" s="391"/>
      <c r="O385" s="391"/>
      <c r="P385" s="391"/>
      <c r="Q385" s="391"/>
      <c r="R385" s="391"/>
      <c r="S385" s="391"/>
      <c r="T385" s="391"/>
      <c r="U385" s="391"/>
      <c r="V385" s="391"/>
      <c r="W385" s="391"/>
      <c r="X385" s="391"/>
      <c r="Y385" s="391"/>
      <c r="Z385" s="391"/>
      <c r="AA385" s="391"/>
      <c r="AB385" s="391"/>
      <c r="AC385" s="391"/>
      <c r="AD385" s="451"/>
      <c r="AE385" s="391"/>
      <c r="AF385" s="391"/>
      <c r="AG385" s="391"/>
      <c r="AH385" s="391"/>
    </row>
    <row r="386" spans="1:34">
      <c r="A386" s="532" t="s">
        <v>2355</v>
      </c>
      <c r="B386" s="533">
        <v>5</v>
      </c>
      <c r="C386" s="533"/>
      <c r="D386" s="533"/>
      <c r="E386" s="533"/>
      <c r="F386" s="533"/>
      <c r="G386" s="533"/>
      <c r="H386" s="534">
        <v>5</v>
      </c>
      <c r="I386" s="391"/>
      <c r="J386" s="391"/>
      <c r="K386" s="391"/>
      <c r="L386" s="391"/>
      <c r="M386" s="391"/>
      <c r="N386" s="391"/>
      <c r="O386" s="391"/>
      <c r="P386" s="391"/>
      <c r="Q386" s="391"/>
      <c r="R386" s="391"/>
      <c r="S386" s="391"/>
      <c r="T386" s="391">
        <v>5</v>
      </c>
      <c r="U386" s="391"/>
      <c r="V386" s="391"/>
      <c r="W386" s="391"/>
      <c r="X386" s="391"/>
      <c r="Y386" s="391"/>
      <c r="Z386" s="391"/>
      <c r="AA386" s="391"/>
      <c r="AB386" s="391"/>
      <c r="AC386" s="391"/>
      <c r="AD386" s="451"/>
      <c r="AE386" s="391"/>
      <c r="AF386" s="391"/>
      <c r="AG386" s="391"/>
      <c r="AH386" s="391"/>
    </row>
    <row r="387" spans="1:34">
      <c r="A387" s="532" t="s">
        <v>2356</v>
      </c>
      <c r="B387" s="533">
        <v>12</v>
      </c>
      <c r="C387" s="533"/>
      <c r="D387" s="533"/>
      <c r="E387" s="533"/>
      <c r="F387" s="533"/>
      <c r="G387" s="533"/>
      <c r="H387" s="534">
        <v>12</v>
      </c>
      <c r="I387" s="391"/>
      <c r="J387" s="391"/>
      <c r="K387" s="391"/>
      <c r="L387" s="391">
        <v>12</v>
      </c>
      <c r="M387" s="391"/>
      <c r="N387" s="391"/>
      <c r="O387" s="391"/>
      <c r="P387" s="391"/>
      <c r="Q387" s="391"/>
      <c r="R387" s="391"/>
      <c r="S387" s="391"/>
      <c r="T387" s="391"/>
      <c r="U387" s="391"/>
      <c r="V387" s="391"/>
      <c r="W387" s="391"/>
      <c r="X387" s="391"/>
      <c r="Y387" s="391"/>
      <c r="Z387" s="391"/>
      <c r="AA387" s="391"/>
      <c r="AB387" s="391"/>
      <c r="AC387" s="391"/>
      <c r="AD387" s="451"/>
      <c r="AE387" s="391"/>
      <c r="AF387" s="391"/>
      <c r="AG387" s="391"/>
      <c r="AH387" s="391"/>
    </row>
    <row r="388" spans="1:34" s="3" customFormat="1">
      <c r="A388" s="535" t="s">
        <v>2357</v>
      </c>
      <c r="B388" s="531">
        <v>70</v>
      </c>
      <c r="C388" s="531"/>
      <c r="D388" s="531">
        <f t="shared" ref="D388:G388" si="18">SUM(D389:D391)</f>
        <v>0</v>
      </c>
      <c r="E388" s="531">
        <f t="shared" si="18"/>
        <v>0</v>
      </c>
      <c r="F388" s="531">
        <f t="shared" si="18"/>
        <v>0</v>
      </c>
      <c r="G388" s="531">
        <f t="shared" si="18"/>
        <v>0</v>
      </c>
      <c r="H388" s="529">
        <v>70</v>
      </c>
      <c r="I388" s="431"/>
      <c r="J388" s="431"/>
      <c r="K388" s="431"/>
      <c r="L388" s="431">
        <v>62</v>
      </c>
      <c r="M388" s="431">
        <v>8</v>
      </c>
      <c r="N388" s="431"/>
      <c r="O388" s="431"/>
      <c r="P388" s="431"/>
      <c r="Q388" s="431"/>
      <c r="R388" s="431"/>
      <c r="S388" s="431"/>
      <c r="T388" s="431"/>
      <c r="U388" s="431"/>
      <c r="V388" s="431"/>
      <c r="W388" s="431"/>
      <c r="X388" s="431"/>
      <c r="Y388" s="431"/>
      <c r="Z388" s="431"/>
      <c r="AA388" s="431"/>
      <c r="AB388" s="431"/>
      <c r="AC388" s="431"/>
      <c r="AD388" s="432"/>
      <c r="AE388" s="431"/>
      <c r="AF388" s="431"/>
      <c r="AG388" s="431"/>
      <c r="AH388" s="431"/>
    </row>
    <row r="389" spans="1:34">
      <c r="A389" s="538" t="s">
        <v>2358</v>
      </c>
      <c r="B389" s="533">
        <v>60</v>
      </c>
      <c r="C389" s="539"/>
      <c r="D389" s="537"/>
      <c r="E389" s="537"/>
      <c r="F389" s="537"/>
      <c r="G389" s="537"/>
      <c r="H389" s="534">
        <v>60</v>
      </c>
      <c r="I389" s="391"/>
      <c r="J389" s="391"/>
      <c r="K389" s="391"/>
      <c r="L389" s="391">
        <v>60</v>
      </c>
      <c r="M389" s="391"/>
      <c r="N389" s="391"/>
      <c r="O389" s="391"/>
      <c r="P389" s="391"/>
      <c r="Q389" s="391"/>
      <c r="R389" s="391"/>
      <c r="S389" s="391"/>
      <c r="T389" s="391"/>
      <c r="U389" s="391"/>
      <c r="V389" s="391"/>
      <c r="W389" s="391"/>
      <c r="X389" s="391"/>
      <c r="Y389" s="391"/>
      <c r="Z389" s="391"/>
      <c r="AA389" s="391"/>
      <c r="AB389" s="391"/>
      <c r="AC389" s="391"/>
      <c r="AD389" s="451"/>
      <c r="AE389" s="391"/>
      <c r="AF389" s="391"/>
      <c r="AG389" s="391"/>
      <c r="AH389" s="391"/>
    </row>
    <row r="390" spans="1:34">
      <c r="A390" s="538" t="s">
        <v>2359</v>
      </c>
      <c r="B390" s="533">
        <v>8</v>
      </c>
      <c r="C390" s="539"/>
      <c r="D390" s="537"/>
      <c r="E390" s="537"/>
      <c r="F390" s="537"/>
      <c r="G390" s="537"/>
      <c r="H390" s="534">
        <v>8</v>
      </c>
      <c r="I390" s="391"/>
      <c r="J390" s="391"/>
      <c r="K390" s="391"/>
      <c r="L390" s="391"/>
      <c r="M390" s="391">
        <v>8</v>
      </c>
      <c r="N390" s="391"/>
      <c r="O390" s="391"/>
      <c r="P390" s="391"/>
      <c r="Q390" s="391"/>
      <c r="R390" s="391"/>
      <c r="S390" s="391"/>
      <c r="T390" s="391"/>
      <c r="U390" s="391"/>
      <c r="V390" s="391"/>
      <c r="W390" s="391"/>
      <c r="X390" s="391"/>
      <c r="Y390" s="391"/>
      <c r="Z390" s="391"/>
      <c r="AA390" s="391"/>
      <c r="AB390" s="391"/>
      <c r="AC390" s="391"/>
      <c r="AD390" s="451"/>
      <c r="AE390" s="391"/>
      <c r="AF390" s="391"/>
      <c r="AG390" s="391"/>
      <c r="AH390" s="391"/>
    </row>
    <row r="391" spans="1:34">
      <c r="A391" s="538" t="s">
        <v>2360</v>
      </c>
      <c r="B391" s="533">
        <v>2</v>
      </c>
      <c r="C391" s="539"/>
      <c r="D391" s="537"/>
      <c r="E391" s="537"/>
      <c r="F391" s="537"/>
      <c r="G391" s="537"/>
      <c r="H391" s="534">
        <v>2</v>
      </c>
      <c r="I391" s="391"/>
      <c r="J391" s="391"/>
      <c r="K391" s="391"/>
      <c r="L391" s="391">
        <v>2</v>
      </c>
      <c r="M391" s="391"/>
      <c r="N391" s="391"/>
      <c r="O391" s="391"/>
      <c r="P391" s="391"/>
      <c r="Q391" s="391"/>
      <c r="R391" s="391"/>
      <c r="S391" s="391"/>
      <c r="T391" s="391"/>
      <c r="U391" s="391"/>
      <c r="V391" s="391"/>
      <c r="W391" s="391"/>
      <c r="X391" s="391"/>
      <c r="Y391" s="391"/>
      <c r="Z391" s="391"/>
      <c r="AA391" s="391"/>
      <c r="AB391" s="391"/>
      <c r="AC391" s="391"/>
      <c r="AD391" s="451"/>
      <c r="AE391" s="391"/>
      <c r="AF391" s="391"/>
      <c r="AG391" s="391"/>
      <c r="AH391" s="391"/>
    </row>
    <row r="392" spans="1:34" s="3" customFormat="1" ht="28.5">
      <c r="A392" s="535" t="s">
        <v>2361</v>
      </c>
      <c r="B392" s="531">
        <v>80</v>
      </c>
      <c r="C392" s="531"/>
      <c r="D392" s="531">
        <f t="shared" ref="D392:G392" si="19">SUM(D393:D395)</f>
        <v>0</v>
      </c>
      <c r="E392" s="531">
        <f t="shared" si="19"/>
        <v>0</v>
      </c>
      <c r="F392" s="531">
        <f t="shared" si="19"/>
        <v>0</v>
      </c>
      <c r="G392" s="531">
        <f t="shared" si="19"/>
        <v>0</v>
      </c>
      <c r="H392" s="529">
        <v>80</v>
      </c>
      <c r="I392" s="431"/>
      <c r="J392" s="431"/>
      <c r="K392" s="431"/>
      <c r="L392" s="431">
        <v>35</v>
      </c>
      <c r="M392" s="431">
        <v>35</v>
      </c>
      <c r="N392" s="431"/>
      <c r="O392" s="431"/>
      <c r="P392" s="431"/>
      <c r="Q392" s="431"/>
      <c r="R392" s="431"/>
      <c r="S392" s="431"/>
      <c r="T392" s="431">
        <v>10</v>
      </c>
      <c r="U392" s="431"/>
      <c r="V392" s="431"/>
      <c r="W392" s="431"/>
      <c r="X392" s="431"/>
      <c r="Y392" s="431"/>
      <c r="Z392" s="431"/>
      <c r="AA392" s="431"/>
      <c r="AB392" s="431"/>
      <c r="AC392" s="431"/>
      <c r="AD392" s="432"/>
      <c r="AE392" s="431"/>
      <c r="AF392" s="431"/>
      <c r="AG392" s="431"/>
      <c r="AH392" s="431"/>
    </row>
    <row r="393" spans="1:34">
      <c r="A393" s="536" t="s">
        <v>2362</v>
      </c>
      <c r="B393" s="533">
        <v>35</v>
      </c>
      <c r="C393" s="533"/>
      <c r="D393" s="533"/>
      <c r="E393" s="533"/>
      <c r="F393" s="533"/>
      <c r="G393" s="533"/>
      <c r="H393" s="534">
        <v>35</v>
      </c>
      <c r="I393" s="391"/>
      <c r="J393" s="391"/>
      <c r="K393" s="391"/>
      <c r="L393" s="391">
        <v>35</v>
      </c>
      <c r="M393" s="391"/>
      <c r="N393" s="391"/>
      <c r="O393" s="391"/>
      <c r="P393" s="391"/>
      <c r="Q393" s="391"/>
      <c r="R393" s="391"/>
      <c r="S393" s="391"/>
      <c r="T393" s="391"/>
      <c r="U393" s="391"/>
      <c r="V393" s="391"/>
      <c r="W393" s="391"/>
      <c r="X393" s="391"/>
      <c r="Y393" s="391"/>
      <c r="Z393" s="391"/>
      <c r="AA393" s="391"/>
      <c r="AB393" s="391"/>
      <c r="AC393" s="391"/>
      <c r="AD393" s="451"/>
      <c r="AE393" s="391"/>
      <c r="AF393" s="391"/>
      <c r="AG393" s="391"/>
      <c r="AH393" s="391"/>
    </row>
    <row r="394" spans="1:34">
      <c r="A394" s="536" t="s">
        <v>2363</v>
      </c>
      <c r="B394" s="533">
        <v>35</v>
      </c>
      <c r="C394" s="533"/>
      <c r="D394" s="533"/>
      <c r="E394" s="533"/>
      <c r="F394" s="533"/>
      <c r="G394" s="533"/>
      <c r="H394" s="534">
        <v>35</v>
      </c>
      <c r="I394" s="391"/>
      <c r="J394" s="391"/>
      <c r="K394" s="391"/>
      <c r="L394" s="391"/>
      <c r="M394" s="391">
        <v>35</v>
      </c>
      <c r="N394" s="391"/>
      <c r="O394" s="391"/>
      <c r="P394" s="391"/>
      <c r="Q394" s="391"/>
      <c r="R394" s="391"/>
      <c r="S394" s="391"/>
      <c r="T394" s="391"/>
      <c r="U394" s="391"/>
      <c r="V394" s="391"/>
      <c r="W394" s="391"/>
      <c r="X394" s="391"/>
      <c r="Y394" s="391"/>
      <c r="Z394" s="391"/>
      <c r="AA394" s="391"/>
      <c r="AB394" s="391"/>
      <c r="AC394" s="391"/>
      <c r="AD394" s="451"/>
      <c r="AE394" s="391"/>
      <c r="AF394" s="391"/>
      <c r="AG394" s="391"/>
      <c r="AH394" s="391"/>
    </row>
    <row r="395" spans="1:34">
      <c r="A395" s="536" t="s">
        <v>2364</v>
      </c>
      <c r="B395" s="533">
        <v>10</v>
      </c>
      <c r="C395" s="533"/>
      <c r="D395" s="533"/>
      <c r="E395" s="533"/>
      <c r="F395" s="533"/>
      <c r="G395" s="533"/>
      <c r="H395" s="534">
        <v>10</v>
      </c>
      <c r="I395" s="391"/>
      <c r="J395" s="391"/>
      <c r="K395" s="391"/>
      <c r="L395" s="391"/>
      <c r="M395" s="391"/>
      <c r="N395" s="391"/>
      <c r="O395" s="391"/>
      <c r="P395" s="391"/>
      <c r="Q395" s="391"/>
      <c r="R395" s="391"/>
      <c r="S395" s="391"/>
      <c r="T395" s="391">
        <v>10</v>
      </c>
      <c r="U395" s="391"/>
      <c r="V395" s="391"/>
      <c r="W395" s="391"/>
      <c r="X395" s="391"/>
      <c r="Y395" s="391"/>
      <c r="Z395" s="391"/>
      <c r="AA395" s="391"/>
      <c r="AB395" s="391"/>
      <c r="AC395" s="391"/>
      <c r="AD395" s="451"/>
      <c r="AE395" s="391"/>
      <c r="AF395" s="391"/>
      <c r="AG395" s="391"/>
      <c r="AH395" s="391"/>
    </row>
    <row r="396" spans="1:34" s="3" customFormat="1" ht="28.5">
      <c r="A396" s="535" t="s">
        <v>2365</v>
      </c>
      <c r="B396" s="531">
        <v>28</v>
      </c>
      <c r="C396" s="531"/>
      <c r="D396" s="531">
        <f t="shared" ref="D396:G396" si="20">SUM(D397:D398)</f>
        <v>0</v>
      </c>
      <c r="E396" s="531">
        <f t="shared" si="20"/>
        <v>0</v>
      </c>
      <c r="F396" s="531">
        <f t="shared" si="20"/>
        <v>0</v>
      </c>
      <c r="G396" s="531">
        <f t="shared" si="20"/>
        <v>0</v>
      </c>
      <c r="H396" s="529">
        <v>28</v>
      </c>
      <c r="I396" s="431"/>
      <c r="J396" s="431"/>
      <c r="K396" s="431"/>
      <c r="L396" s="431">
        <v>28</v>
      </c>
      <c r="M396" s="431"/>
      <c r="N396" s="431"/>
      <c r="O396" s="431"/>
      <c r="P396" s="431"/>
      <c r="Q396" s="431"/>
      <c r="R396" s="431"/>
      <c r="S396" s="431"/>
      <c r="T396" s="431"/>
      <c r="U396" s="431"/>
      <c r="V396" s="431"/>
      <c r="W396" s="431"/>
      <c r="X396" s="431"/>
      <c r="Y396" s="431"/>
      <c r="Z396" s="431"/>
      <c r="AA396" s="431"/>
      <c r="AB396" s="431"/>
      <c r="AC396" s="431"/>
      <c r="AD396" s="432"/>
      <c r="AE396" s="431"/>
      <c r="AF396" s="431"/>
      <c r="AG396" s="431"/>
      <c r="AH396" s="431"/>
    </row>
    <row r="397" spans="1:34">
      <c r="A397" s="538" t="s">
        <v>2366</v>
      </c>
      <c r="B397" s="537">
        <v>22</v>
      </c>
      <c r="C397" s="537"/>
      <c r="D397" s="537"/>
      <c r="E397" s="537"/>
      <c r="F397" s="537"/>
      <c r="G397" s="537"/>
      <c r="H397" s="534">
        <v>22</v>
      </c>
      <c r="I397" s="391"/>
      <c r="J397" s="391"/>
      <c r="K397" s="391"/>
      <c r="L397" s="391">
        <v>22</v>
      </c>
      <c r="M397" s="391"/>
      <c r="N397" s="391"/>
      <c r="O397" s="391"/>
      <c r="P397" s="391"/>
      <c r="Q397" s="391"/>
      <c r="R397" s="391"/>
      <c r="S397" s="391"/>
      <c r="T397" s="391"/>
      <c r="U397" s="391"/>
      <c r="V397" s="391"/>
      <c r="W397" s="391"/>
      <c r="X397" s="391"/>
      <c r="Y397" s="391"/>
      <c r="Z397" s="391"/>
      <c r="AA397" s="391"/>
      <c r="AB397" s="391"/>
      <c r="AC397" s="391"/>
      <c r="AD397" s="451"/>
      <c r="AE397" s="391"/>
      <c r="AF397" s="391"/>
      <c r="AG397" s="391"/>
      <c r="AH397" s="391"/>
    </row>
    <row r="398" spans="1:34">
      <c r="A398" s="538" t="s">
        <v>2367</v>
      </c>
      <c r="B398" s="537">
        <v>6</v>
      </c>
      <c r="C398" s="537"/>
      <c r="D398" s="537"/>
      <c r="E398" s="537"/>
      <c r="F398" s="537"/>
      <c r="G398" s="537"/>
      <c r="H398" s="534">
        <v>6</v>
      </c>
      <c r="I398" s="391"/>
      <c r="J398" s="391"/>
      <c r="K398" s="391"/>
      <c r="L398" s="391">
        <v>6</v>
      </c>
      <c r="M398" s="391"/>
      <c r="N398" s="391"/>
      <c r="O398" s="391"/>
      <c r="P398" s="391"/>
      <c r="Q398" s="391"/>
      <c r="R398" s="391"/>
      <c r="S398" s="391"/>
      <c r="T398" s="391"/>
      <c r="U398" s="391"/>
      <c r="V398" s="391"/>
      <c r="W398" s="391"/>
      <c r="X398" s="391"/>
      <c r="Y398" s="391"/>
      <c r="Z398" s="391"/>
      <c r="AA398" s="391"/>
      <c r="AB398" s="391"/>
      <c r="AC398" s="391"/>
      <c r="AD398" s="451"/>
      <c r="AE398" s="391"/>
      <c r="AF398" s="391"/>
      <c r="AG398" s="391"/>
      <c r="AH398" s="391"/>
    </row>
    <row r="399" spans="1:34" s="3" customFormat="1" ht="28.5">
      <c r="A399" s="535" t="s">
        <v>2368</v>
      </c>
      <c r="B399" s="531">
        <v>90</v>
      </c>
      <c r="C399" s="531"/>
      <c r="D399" s="531">
        <f t="shared" ref="D399:G399" si="21">SUM(D400:D403)</f>
        <v>0</v>
      </c>
      <c r="E399" s="531">
        <f t="shared" si="21"/>
        <v>0</v>
      </c>
      <c r="F399" s="531">
        <f t="shared" si="21"/>
        <v>0</v>
      </c>
      <c r="G399" s="531">
        <f t="shared" si="21"/>
        <v>0</v>
      </c>
      <c r="H399" s="529">
        <v>90</v>
      </c>
      <c r="I399" s="431"/>
      <c r="J399" s="431"/>
      <c r="K399" s="431">
        <v>17</v>
      </c>
      <c r="L399" s="431">
        <v>53</v>
      </c>
      <c r="M399" s="431">
        <v>20</v>
      </c>
      <c r="N399" s="431"/>
      <c r="O399" s="431"/>
      <c r="P399" s="431"/>
      <c r="Q399" s="431"/>
      <c r="R399" s="431"/>
      <c r="S399" s="431"/>
      <c r="T399" s="431"/>
      <c r="U399" s="431"/>
      <c r="V399" s="431"/>
      <c r="W399" s="431"/>
      <c r="X399" s="431"/>
      <c r="Y399" s="431"/>
      <c r="Z399" s="431"/>
      <c r="AA399" s="431"/>
      <c r="AB399" s="431"/>
      <c r="AC399" s="431"/>
      <c r="AD399" s="432"/>
      <c r="AE399" s="431"/>
      <c r="AF399" s="431"/>
      <c r="AG399" s="431"/>
      <c r="AH399" s="431"/>
    </row>
    <row r="400" spans="1:34" ht="30">
      <c r="A400" s="540" t="s">
        <v>2369</v>
      </c>
      <c r="B400" s="537">
        <v>17</v>
      </c>
      <c r="C400" s="537"/>
      <c r="D400" s="537"/>
      <c r="E400" s="537"/>
      <c r="F400" s="537"/>
      <c r="G400" s="537"/>
      <c r="H400" s="534">
        <v>17</v>
      </c>
      <c r="I400" s="391"/>
      <c r="J400" s="391"/>
      <c r="K400" s="391">
        <v>17</v>
      </c>
      <c r="L400" s="391"/>
      <c r="M400" s="391"/>
      <c r="N400" s="391"/>
      <c r="O400" s="391"/>
      <c r="P400" s="391"/>
      <c r="Q400" s="391"/>
      <c r="R400" s="391"/>
      <c r="S400" s="391"/>
      <c r="T400" s="391"/>
      <c r="U400" s="391"/>
      <c r="V400" s="391"/>
      <c r="W400" s="391"/>
      <c r="X400" s="391"/>
      <c r="Y400" s="391"/>
      <c r="Z400" s="391"/>
      <c r="AA400" s="391"/>
      <c r="AB400" s="391"/>
      <c r="AC400" s="391"/>
      <c r="AD400" s="451"/>
      <c r="AE400" s="391"/>
      <c r="AF400" s="391"/>
      <c r="AG400" s="391"/>
      <c r="AH400" s="391"/>
    </row>
    <row r="401" spans="1:34">
      <c r="A401" s="541" t="s">
        <v>2370</v>
      </c>
      <c r="B401" s="537">
        <v>20</v>
      </c>
      <c r="C401" s="537"/>
      <c r="D401" s="537"/>
      <c r="E401" s="537"/>
      <c r="F401" s="537"/>
      <c r="G401" s="537"/>
      <c r="H401" s="534">
        <v>20</v>
      </c>
      <c r="I401" s="391"/>
      <c r="J401" s="391"/>
      <c r="K401" s="391"/>
      <c r="L401" s="391"/>
      <c r="M401" s="391">
        <v>20</v>
      </c>
      <c r="N401" s="391"/>
      <c r="O401" s="391"/>
      <c r="P401" s="391"/>
      <c r="Q401" s="391"/>
      <c r="R401" s="391"/>
      <c r="S401" s="391"/>
      <c r="T401" s="391"/>
      <c r="U401" s="391"/>
      <c r="V401" s="391"/>
      <c r="W401" s="391"/>
      <c r="X401" s="391"/>
      <c r="Y401" s="391"/>
      <c r="Z401" s="391"/>
      <c r="AA401" s="391"/>
      <c r="AB401" s="391"/>
      <c r="AC401" s="391"/>
      <c r="AD401" s="451"/>
      <c r="AE401" s="391"/>
      <c r="AF401" s="391"/>
      <c r="AG401" s="391"/>
      <c r="AH401" s="391"/>
    </row>
    <row r="402" spans="1:34">
      <c r="A402" s="540" t="s">
        <v>2371</v>
      </c>
      <c r="B402" s="537">
        <v>33</v>
      </c>
      <c r="C402" s="537"/>
      <c r="D402" s="537"/>
      <c r="E402" s="537"/>
      <c r="F402" s="537"/>
      <c r="G402" s="537"/>
      <c r="H402" s="534">
        <v>33</v>
      </c>
      <c r="I402" s="391"/>
      <c r="J402" s="391"/>
      <c r="K402" s="391"/>
      <c r="L402" s="391">
        <v>33</v>
      </c>
      <c r="M402" s="391"/>
      <c r="N402" s="391"/>
      <c r="O402" s="391"/>
      <c r="P402" s="391"/>
      <c r="Q402" s="391"/>
      <c r="R402" s="391"/>
      <c r="S402" s="391"/>
      <c r="T402" s="391"/>
      <c r="U402" s="391"/>
      <c r="V402" s="391"/>
      <c r="W402" s="391"/>
      <c r="X402" s="391"/>
      <c r="Y402" s="391"/>
      <c r="Z402" s="391"/>
      <c r="AA402" s="391"/>
      <c r="AB402" s="391"/>
      <c r="AC402" s="391"/>
      <c r="AD402" s="451"/>
      <c r="AE402" s="391"/>
      <c r="AF402" s="391"/>
      <c r="AG402" s="391"/>
      <c r="AH402" s="391"/>
    </row>
    <row r="403" spans="1:34">
      <c r="A403" s="540" t="s">
        <v>2372</v>
      </c>
      <c r="B403" s="537">
        <v>20</v>
      </c>
      <c r="C403" s="537"/>
      <c r="D403" s="537"/>
      <c r="E403" s="537"/>
      <c r="F403" s="537"/>
      <c r="G403" s="537"/>
      <c r="H403" s="534">
        <v>20</v>
      </c>
      <c r="I403" s="391"/>
      <c r="J403" s="391"/>
      <c r="K403" s="391"/>
      <c r="L403" s="391">
        <v>20</v>
      </c>
      <c r="M403" s="391"/>
      <c r="N403" s="391"/>
      <c r="O403" s="391"/>
      <c r="P403" s="391"/>
      <c r="Q403" s="391"/>
      <c r="R403" s="391"/>
      <c r="S403" s="391"/>
      <c r="T403" s="391"/>
      <c r="U403" s="391"/>
      <c r="V403" s="391"/>
      <c r="W403" s="391"/>
      <c r="X403" s="391"/>
      <c r="Y403" s="391"/>
      <c r="Z403" s="391"/>
      <c r="AA403" s="391"/>
      <c r="AB403" s="391"/>
      <c r="AC403" s="391"/>
      <c r="AD403" s="451"/>
      <c r="AE403" s="391"/>
      <c r="AF403" s="391"/>
      <c r="AG403" s="391"/>
      <c r="AH403" s="391"/>
    </row>
    <row r="404" spans="1:34" s="3" customFormat="1" ht="28.5">
      <c r="A404" s="535" t="s">
        <v>2373</v>
      </c>
      <c r="B404" s="531">
        <v>89</v>
      </c>
      <c r="C404" s="531"/>
      <c r="D404" s="531">
        <f t="shared" ref="D404:G404" si="22">SUM(D405:D408)</f>
        <v>0</v>
      </c>
      <c r="E404" s="531">
        <f t="shared" si="22"/>
        <v>0</v>
      </c>
      <c r="F404" s="531">
        <f t="shared" si="22"/>
        <v>0</v>
      </c>
      <c r="G404" s="531">
        <f t="shared" si="22"/>
        <v>0</v>
      </c>
      <c r="H404" s="529">
        <v>89</v>
      </c>
      <c r="I404" s="431"/>
      <c r="J404" s="431"/>
      <c r="K404" s="431">
        <v>9</v>
      </c>
      <c r="L404" s="431">
        <v>65</v>
      </c>
      <c r="M404" s="431">
        <v>15</v>
      </c>
      <c r="N404" s="431"/>
      <c r="O404" s="431"/>
      <c r="P404" s="431"/>
      <c r="Q404" s="431"/>
      <c r="R404" s="431"/>
      <c r="S404" s="431"/>
      <c r="T404" s="431"/>
      <c r="U404" s="431"/>
      <c r="V404" s="431"/>
      <c r="W404" s="431"/>
      <c r="X404" s="431"/>
      <c r="Y404" s="431"/>
      <c r="Z404" s="431"/>
      <c r="AA404" s="431"/>
      <c r="AB404" s="431"/>
      <c r="AC404" s="431"/>
      <c r="AD404" s="432"/>
      <c r="AE404" s="431"/>
      <c r="AF404" s="431"/>
      <c r="AG404" s="431"/>
      <c r="AH404" s="431"/>
    </row>
    <row r="405" spans="1:34">
      <c r="A405" s="538" t="s">
        <v>2374</v>
      </c>
      <c r="B405" s="537">
        <v>61</v>
      </c>
      <c r="C405" s="537"/>
      <c r="D405" s="537"/>
      <c r="E405" s="537"/>
      <c r="F405" s="537"/>
      <c r="G405" s="537"/>
      <c r="H405" s="534">
        <v>61</v>
      </c>
      <c r="I405" s="391"/>
      <c r="J405" s="391"/>
      <c r="K405" s="391"/>
      <c r="L405" s="391">
        <v>61</v>
      </c>
      <c r="M405" s="391"/>
      <c r="N405" s="391"/>
      <c r="O405" s="391"/>
      <c r="P405" s="391"/>
      <c r="Q405" s="391"/>
      <c r="R405" s="391"/>
      <c r="S405" s="391"/>
      <c r="T405" s="391"/>
      <c r="U405" s="391"/>
      <c r="V405" s="391"/>
      <c r="W405" s="391"/>
      <c r="X405" s="391"/>
      <c r="Y405" s="391"/>
      <c r="Z405" s="391"/>
      <c r="AA405" s="391"/>
      <c r="AB405" s="391"/>
      <c r="AC405" s="391"/>
      <c r="AD405" s="451"/>
      <c r="AE405" s="391"/>
      <c r="AF405" s="391"/>
      <c r="AG405" s="391"/>
      <c r="AH405" s="391"/>
    </row>
    <row r="406" spans="1:34">
      <c r="A406" s="538" t="s">
        <v>2375</v>
      </c>
      <c r="B406" s="537">
        <v>9</v>
      </c>
      <c r="C406" s="537"/>
      <c r="D406" s="537"/>
      <c r="E406" s="537"/>
      <c r="F406" s="537"/>
      <c r="G406" s="537"/>
      <c r="H406" s="534">
        <v>9</v>
      </c>
      <c r="I406" s="391"/>
      <c r="J406" s="391"/>
      <c r="K406" s="391">
        <v>9</v>
      </c>
      <c r="L406" s="391"/>
      <c r="M406" s="391"/>
      <c r="N406" s="391"/>
      <c r="O406" s="391"/>
      <c r="P406" s="391"/>
      <c r="Q406" s="391"/>
      <c r="R406" s="391"/>
      <c r="S406" s="391"/>
      <c r="T406" s="391"/>
      <c r="U406" s="391"/>
      <c r="V406" s="391"/>
      <c r="W406" s="391"/>
      <c r="X406" s="391"/>
      <c r="Y406" s="391"/>
      <c r="Z406" s="391"/>
      <c r="AA406" s="391"/>
      <c r="AB406" s="391"/>
      <c r="AC406" s="391"/>
      <c r="AD406" s="451"/>
      <c r="AE406" s="391"/>
      <c r="AF406" s="391"/>
      <c r="AG406" s="391"/>
      <c r="AH406" s="391"/>
    </row>
    <row r="407" spans="1:34">
      <c r="A407" s="538" t="s">
        <v>2376</v>
      </c>
      <c r="B407" s="537">
        <v>15</v>
      </c>
      <c r="C407" s="537"/>
      <c r="D407" s="537"/>
      <c r="E407" s="537"/>
      <c r="F407" s="537"/>
      <c r="G407" s="537"/>
      <c r="H407" s="534">
        <v>15</v>
      </c>
      <c r="I407" s="391"/>
      <c r="J407" s="391"/>
      <c r="K407" s="391"/>
      <c r="L407" s="391"/>
      <c r="M407" s="391">
        <v>15</v>
      </c>
      <c r="N407" s="391"/>
      <c r="O407" s="391"/>
      <c r="P407" s="391"/>
      <c r="Q407" s="391"/>
      <c r="R407" s="391"/>
      <c r="S407" s="391"/>
      <c r="T407" s="391"/>
      <c r="U407" s="391"/>
      <c r="V407" s="391"/>
      <c r="W407" s="391"/>
      <c r="X407" s="391"/>
      <c r="Y407" s="391"/>
      <c r="Z407" s="391"/>
      <c r="AA407" s="391"/>
      <c r="AB407" s="391"/>
      <c r="AC407" s="391"/>
      <c r="AD407" s="451"/>
      <c r="AE407" s="391"/>
      <c r="AF407" s="391"/>
      <c r="AG407" s="391"/>
      <c r="AH407" s="391"/>
    </row>
    <row r="408" spans="1:34">
      <c r="A408" s="538" t="s">
        <v>2377</v>
      </c>
      <c r="B408" s="537">
        <v>4</v>
      </c>
      <c r="C408" s="537"/>
      <c r="D408" s="537"/>
      <c r="E408" s="537"/>
      <c r="F408" s="537"/>
      <c r="G408" s="537"/>
      <c r="H408" s="534">
        <v>4</v>
      </c>
      <c r="I408" s="391"/>
      <c r="J408" s="391"/>
      <c r="K408" s="391"/>
      <c r="L408" s="391">
        <v>4</v>
      </c>
      <c r="M408" s="391"/>
      <c r="N408" s="391"/>
      <c r="O408" s="391"/>
      <c r="P408" s="391"/>
      <c r="Q408" s="391"/>
      <c r="R408" s="391"/>
      <c r="S408" s="391"/>
      <c r="T408" s="391"/>
      <c r="U408" s="391"/>
      <c r="V408" s="391"/>
      <c r="W408" s="391"/>
      <c r="X408" s="391"/>
      <c r="Y408" s="391"/>
      <c r="Z408" s="391"/>
      <c r="AA408" s="391"/>
      <c r="AB408" s="391"/>
      <c r="AC408" s="391"/>
      <c r="AD408" s="451"/>
      <c r="AE408" s="391"/>
      <c r="AF408" s="391"/>
      <c r="AG408" s="391"/>
      <c r="AH408" s="391"/>
    </row>
    <row r="409" spans="1:34" s="3" customFormat="1" ht="28.5">
      <c r="A409" s="535" t="s">
        <v>2378</v>
      </c>
      <c r="B409" s="531">
        <v>70</v>
      </c>
      <c r="C409" s="531"/>
      <c r="D409" s="531">
        <f t="shared" ref="D409:G409" si="23">SUM(D410:D411)</f>
        <v>0</v>
      </c>
      <c r="E409" s="531">
        <f t="shared" si="23"/>
        <v>0</v>
      </c>
      <c r="F409" s="531">
        <f t="shared" si="23"/>
        <v>0</v>
      </c>
      <c r="G409" s="531">
        <f t="shared" si="23"/>
        <v>0</v>
      </c>
      <c r="H409" s="529">
        <v>70</v>
      </c>
      <c r="I409" s="431"/>
      <c r="J409" s="431"/>
      <c r="K409" s="431"/>
      <c r="L409" s="431">
        <v>70</v>
      </c>
      <c r="M409" s="431"/>
      <c r="N409" s="431"/>
      <c r="O409" s="431"/>
      <c r="P409" s="431"/>
      <c r="Q409" s="431"/>
      <c r="R409" s="431"/>
      <c r="S409" s="431"/>
      <c r="T409" s="431"/>
      <c r="U409" s="431"/>
      <c r="V409" s="431"/>
      <c r="W409" s="431"/>
      <c r="X409" s="431"/>
      <c r="Y409" s="431"/>
      <c r="Z409" s="431"/>
      <c r="AA409" s="431"/>
      <c r="AB409" s="431"/>
      <c r="AC409" s="431"/>
      <c r="AD409" s="432"/>
      <c r="AE409" s="431"/>
      <c r="AF409" s="431"/>
      <c r="AG409" s="431"/>
      <c r="AH409" s="431"/>
    </row>
    <row r="410" spans="1:34">
      <c r="A410" s="542" t="s">
        <v>2379</v>
      </c>
      <c r="B410" s="533">
        <v>62</v>
      </c>
      <c r="C410" s="533"/>
      <c r="D410" s="533"/>
      <c r="E410" s="533"/>
      <c r="F410" s="533"/>
      <c r="G410" s="533"/>
      <c r="H410" s="534">
        <v>62</v>
      </c>
      <c r="I410" s="391"/>
      <c r="J410" s="391"/>
      <c r="K410" s="391"/>
      <c r="L410" s="391">
        <v>62</v>
      </c>
      <c r="M410" s="391"/>
      <c r="N410" s="391"/>
      <c r="O410" s="391"/>
      <c r="P410" s="391"/>
      <c r="Q410" s="391"/>
      <c r="R410" s="391"/>
      <c r="S410" s="391"/>
      <c r="T410" s="391"/>
      <c r="U410" s="391"/>
      <c r="V410" s="391"/>
      <c r="W410" s="391"/>
      <c r="X410" s="391"/>
      <c r="Y410" s="391"/>
      <c r="Z410" s="391"/>
      <c r="AA410" s="391"/>
      <c r="AB410" s="391"/>
      <c r="AC410" s="391"/>
      <c r="AD410" s="451"/>
      <c r="AE410" s="391"/>
      <c r="AF410" s="391"/>
      <c r="AG410" s="391"/>
      <c r="AH410" s="391"/>
    </row>
    <row r="411" spans="1:34">
      <c r="A411" s="542" t="s">
        <v>2377</v>
      </c>
      <c r="B411" s="533">
        <v>8</v>
      </c>
      <c r="C411" s="533"/>
      <c r="D411" s="533"/>
      <c r="E411" s="533"/>
      <c r="F411" s="533"/>
      <c r="G411" s="533"/>
      <c r="H411" s="534">
        <v>8</v>
      </c>
      <c r="I411" s="391"/>
      <c r="J411" s="391"/>
      <c r="K411" s="391"/>
      <c r="L411" s="391">
        <v>8</v>
      </c>
      <c r="M411" s="391"/>
      <c r="N411" s="391"/>
      <c r="O411" s="391"/>
      <c r="P411" s="391"/>
      <c r="Q411" s="391"/>
      <c r="R411" s="391"/>
      <c r="S411" s="391"/>
      <c r="T411" s="391"/>
      <c r="U411" s="391"/>
      <c r="V411" s="391"/>
      <c r="W411" s="391"/>
      <c r="X411" s="391"/>
      <c r="Y411" s="391"/>
      <c r="Z411" s="391"/>
      <c r="AA411" s="391"/>
      <c r="AB411" s="391"/>
      <c r="AC411" s="391"/>
      <c r="AD411" s="451"/>
      <c r="AE411" s="391"/>
      <c r="AF411" s="391"/>
      <c r="AG411" s="391"/>
      <c r="AH411" s="391"/>
    </row>
    <row r="412" spans="1:34" s="3" customFormat="1" ht="28.5">
      <c r="A412" s="535" t="s">
        <v>2380</v>
      </c>
      <c r="B412" s="531">
        <v>87</v>
      </c>
      <c r="C412" s="531"/>
      <c r="D412" s="531">
        <f t="shared" ref="D412:G412" si="24">SUM(D413:D415)</f>
        <v>0</v>
      </c>
      <c r="E412" s="531">
        <f t="shared" si="24"/>
        <v>0</v>
      </c>
      <c r="F412" s="531">
        <f t="shared" si="24"/>
        <v>0</v>
      </c>
      <c r="G412" s="531">
        <f t="shared" si="24"/>
        <v>0</v>
      </c>
      <c r="H412" s="529">
        <v>87</v>
      </c>
      <c r="I412" s="431"/>
      <c r="J412" s="431"/>
      <c r="K412" s="431">
        <v>15</v>
      </c>
      <c r="L412" s="431">
        <v>52</v>
      </c>
      <c r="M412" s="431"/>
      <c r="N412" s="431">
        <v>20</v>
      </c>
      <c r="O412" s="431"/>
      <c r="P412" s="431"/>
      <c r="Q412" s="431"/>
      <c r="R412" s="431"/>
      <c r="S412" s="431"/>
      <c r="T412" s="431"/>
      <c r="U412" s="431"/>
      <c r="V412" s="431"/>
      <c r="W412" s="431"/>
      <c r="X412" s="431"/>
      <c r="Y412" s="431"/>
      <c r="Z412" s="431"/>
      <c r="AA412" s="431"/>
      <c r="AB412" s="431"/>
      <c r="AC412" s="431"/>
      <c r="AD412" s="432"/>
      <c r="AE412" s="431"/>
      <c r="AF412" s="431"/>
      <c r="AG412" s="431"/>
      <c r="AH412" s="431"/>
    </row>
    <row r="413" spans="1:34">
      <c r="A413" s="538" t="s">
        <v>2381</v>
      </c>
      <c r="B413" s="533">
        <v>52</v>
      </c>
      <c r="C413" s="533"/>
      <c r="D413" s="533"/>
      <c r="E413" s="533"/>
      <c r="F413" s="533"/>
      <c r="G413" s="533"/>
      <c r="H413" s="534">
        <v>52</v>
      </c>
      <c r="I413" s="391"/>
      <c r="J413" s="391"/>
      <c r="K413" s="391"/>
      <c r="L413" s="391">
        <v>52</v>
      </c>
      <c r="M413" s="391"/>
      <c r="N413" s="391"/>
      <c r="O413" s="391"/>
      <c r="P413" s="391"/>
      <c r="Q413" s="391"/>
      <c r="R413" s="391"/>
      <c r="S413" s="391"/>
      <c r="T413" s="391"/>
      <c r="U413" s="391"/>
      <c r="V413" s="391"/>
      <c r="W413" s="391"/>
      <c r="X413" s="391"/>
      <c r="Y413" s="391"/>
      <c r="Z413" s="391"/>
      <c r="AA413" s="391"/>
      <c r="AB413" s="391"/>
      <c r="AC413" s="391"/>
      <c r="AD413" s="451"/>
      <c r="AE413" s="391"/>
      <c r="AF413" s="391"/>
      <c r="AG413" s="391"/>
      <c r="AH413" s="391"/>
    </row>
    <row r="414" spans="1:34">
      <c r="A414" s="538" t="s">
        <v>2382</v>
      </c>
      <c r="B414" s="533">
        <v>15</v>
      </c>
      <c r="C414" s="533"/>
      <c r="D414" s="533"/>
      <c r="E414" s="533"/>
      <c r="F414" s="533"/>
      <c r="G414" s="533"/>
      <c r="H414" s="534">
        <v>15</v>
      </c>
      <c r="I414" s="391"/>
      <c r="J414" s="391"/>
      <c r="K414" s="391">
        <v>15</v>
      </c>
      <c r="L414" s="391"/>
      <c r="M414" s="391"/>
      <c r="N414" s="391"/>
      <c r="O414" s="391"/>
      <c r="P414" s="391"/>
      <c r="Q414" s="391"/>
      <c r="R414" s="391"/>
      <c r="S414" s="391"/>
      <c r="T414" s="391"/>
      <c r="U414" s="391"/>
      <c r="V414" s="391"/>
      <c r="W414" s="391"/>
      <c r="X414" s="391"/>
      <c r="Y414" s="391"/>
      <c r="Z414" s="391"/>
      <c r="AA414" s="391"/>
      <c r="AB414" s="391"/>
      <c r="AC414" s="391"/>
      <c r="AD414" s="451"/>
      <c r="AE414" s="391"/>
      <c r="AF414" s="391"/>
      <c r="AG414" s="391"/>
      <c r="AH414" s="391"/>
    </row>
    <row r="415" spans="1:34">
      <c r="A415" s="538" t="s">
        <v>2383</v>
      </c>
      <c r="B415" s="533">
        <v>20</v>
      </c>
      <c r="C415" s="533"/>
      <c r="D415" s="533"/>
      <c r="E415" s="533"/>
      <c r="F415" s="533"/>
      <c r="G415" s="533"/>
      <c r="H415" s="534">
        <v>20</v>
      </c>
      <c r="I415" s="391"/>
      <c r="J415" s="391"/>
      <c r="K415" s="391"/>
      <c r="L415" s="391"/>
      <c r="M415" s="391"/>
      <c r="N415" s="391">
        <v>20</v>
      </c>
      <c r="O415" s="391"/>
      <c r="P415" s="391"/>
      <c r="Q415" s="391"/>
      <c r="R415" s="391"/>
      <c r="S415" s="391"/>
      <c r="T415" s="391"/>
      <c r="U415" s="391"/>
      <c r="V415" s="391"/>
      <c r="W415" s="391"/>
      <c r="X415" s="391"/>
      <c r="Y415" s="391"/>
      <c r="Z415" s="391"/>
      <c r="AA415" s="391"/>
      <c r="AB415" s="391"/>
      <c r="AC415" s="391"/>
      <c r="AD415" s="451"/>
      <c r="AE415" s="391"/>
      <c r="AF415" s="391"/>
      <c r="AG415" s="391"/>
      <c r="AH415" s="391"/>
    </row>
    <row r="416" spans="1:34" s="3" customFormat="1" ht="28.5">
      <c r="A416" s="535" t="s">
        <v>2384</v>
      </c>
      <c r="B416" s="531">
        <v>41</v>
      </c>
      <c r="C416" s="531"/>
      <c r="D416" s="531">
        <f t="shared" ref="D416:F416" si="25">SUM(D417:D419)</f>
        <v>0</v>
      </c>
      <c r="E416" s="531">
        <f t="shared" si="25"/>
        <v>0</v>
      </c>
      <c r="F416" s="531">
        <f t="shared" si="25"/>
        <v>0</v>
      </c>
      <c r="G416" s="531"/>
      <c r="H416" s="529">
        <v>41</v>
      </c>
      <c r="I416" s="431"/>
      <c r="J416" s="431"/>
      <c r="K416" s="431"/>
      <c r="L416" s="431">
        <v>23</v>
      </c>
      <c r="M416" s="431">
        <v>18</v>
      </c>
      <c r="N416" s="431"/>
      <c r="O416" s="431"/>
      <c r="P416" s="431"/>
      <c r="Q416" s="431"/>
      <c r="R416" s="431"/>
      <c r="S416" s="431"/>
      <c r="T416" s="431"/>
      <c r="U416" s="431"/>
      <c r="V416" s="431"/>
      <c r="W416" s="431"/>
      <c r="X416" s="431"/>
      <c r="Y416" s="431"/>
      <c r="Z416" s="431"/>
      <c r="AA416" s="431"/>
      <c r="AB416" s="431"/>
      <c r="AC416" s="431"/>
      <c r="AD416" s="432"/>
      <c r="AE416" s="431"/>
      <c r="AF416" s="431"/>
      <c r="AG416" s="431"/>
      <c r="AH416" s="431"/>
    </row>
    <row r="417" spans="1:34">
      <c r="A417" s="536" t="s">
        <v>2385</v>
      </c>
      <c r="B417" s="537">
        <v>18</v>
      </c>
      <c r="C417" s="537"/>
      <c r="D417" s="537"/>
      <c r="E417" s="537"/>
      <c r="F417" s="537"/>
      <c r="G417" s="537"/>
      <c r="H417" s="534">
        <v>18</v>
      </c>
      <c r="I417" s="391"/>
      <c r="J417" s="391"/>
      <c r="K417" s="391"/>
      <c r="L417" s="391">
        <v>18</v>
      </c>
      <c r="M417" s="391"/>
      <c r="N417" s="391"/>
      <c r="O417" s="391"/>
      <c r="P417" s="391"/>
      <c r="Q417" s="391"/>
      <c r="R417" s="391"/>
      <c r="S417" s="391"/>
      <c r="T417" s="391"/>
      <c r="U417" s="391"/>
      <c r="V417" s="391"/>
      <c r="W417" s="391"/>
      <c r="X417" s="391"/>
      <c r="Y417" s="391"/>
      <c r="Z417" s="391"/>
      <c r="AA417" s="391"/>
      <c r="AB417" s="391"/>
      <c r="AC417" s="391"/>
      <c r="AD417" s="451"/>
      <c r="AE417" s="391"/>
      <c r="AF417" s="391"/>
      <c r="AG417" s="391"/>
      <c r="AH417" s="391"/>
    </row>
    <row r="418" spans="1:34" ht="30">
      <c r="A418" s="536" t="s">
        <v>2386</v>
      </c>
      <c r="B418" s="537">
        <v>18</v>
      </c>
      <c r="C418" s="537"/>
      <c r="D418" s="537"/>
      <c r="E418" s="537"/>
      <c r="F418" s="537"/>
      <c r="G418" s="537"/>
      <c r="H418" s="534">
        <v>18</v>
      </c>
      <c r="I418" s="391"/>
      <c r="J418" s="391"/>
      <c r="K418" s="391"/>
      <c r="L418" s="391"/>
      <c r="M418" s="391">
        <v>18</v>
      </c>
      <c r="N418" s="391"/>
      <c r="O418" s="391"/>
      <c r="P418" s="391"/>
      <c r="Q418" s="391"/>
      <c r="R418" s="391"/>
      <c r="S418" s="391"/>
      <c r="T418" s="391"/>
      <c r="U418" s="391"/>
      <c r="V418" s="391"/>
      <c r="W418" s="391"/>
      <c r="X418" s="391"/>
      <c r="Y418" s="391"/>
      <c r="Z418" s="391"/>
      <c r="AA418" s="391"/>
      <c r="AB418" s="391"/>
      <c r="AC418" s="391"/>
      <c r="AD418" s="451"/>
      <c r="AE418" s="391"/>
      <c r="AF418" s="391"/>
      <c r="AG418" s="391"/>
      <c r="AH418" s="391"/>
    </row>
    <row r="419" spans="1:34">
      <c r="A419" s="536" t="s">
        <v>2387</v>
      </c>
      <c r="B419" s="537">
        <v>5</v>
      </c>
      <c r="C419" s="537"/>
      <c r="D419" s="537"/>
      <c r="E419" s="537"/>
      <c r="F419" s="537"/>
      <c r="G419" s="537"/>
      <c r="H419" s="534">
        <v>5</v>
      </c>
      <c r="I419" s="391"/>
      <c r="J419" s="391"/>
      <c r="K419" s="391"/>
      <c r="L419" s="391">
        <v>5</v>
      </c>
      <c r="M419" s="391"/>
      <c r="N419" s="391"/>
      <c r="O419" s="391"/>
      <c r="P419" s="391"/>
      <c r="Q419" s="391"/>
      <c r="R419" s="391"/>
      <c r="S419" s="391"/>
      <c r="T419" s="391"/>
      <c r="U419" s="391"/>
      <c r="V419" s="391"/>
      <c r="W419" s="391"/>
      <c r="X419" s="391"/>
      <c r="Y419" s="391"/>
      <c r="Z419" s="391"/>
      <c r="AA419" s="391"/>
      <c r="AB419" s="391"/>
      <c r="AC419" s="391"/>
      <c r="AD419" s="451"/>
      <c r="AE419" s="391"/>
      <c r="AF419" s="391"/>
      <c r="AG419" s="391"/>
      <c r="AH419" s="391"/>
    </row>
    <row r="420" spans="1:34" s="3" customFormat="1" ht="28.5">
      <c r="A420" s="535" t="s">
        <v>2388</v>
      </c>
      <c r="B420" s="531">
        <v>141</v>
      </c>
      <c r="C420" s="531"/>
      <c r="D420" s="531">
        <f t="shared" ref="D420:G420" si="26">SUM(D421:D422)</f>
        <v>0</v>
      </c>
      <c r="E420" s="531">
        <f t="shared" si="26"/>
        <v>0</v>
      </c>
      <c r="F420" s="531">
        <f t="shared" si="26"/>
        <v>0</v>
      </c>
      <c r="G420" s="531">
        <f t="shared" si="26"/>
        <v>0</v>
      </c>
      <c r="H420" s="529">
        <v>141</v>
      </c>
      <c r="I420" s="431"/>
      <c r="J420" s="431"/>
      <c r="K420" s="431">
        <v>15</v>
      </c>
      <c r="L420" s="431">
        <v>126</v>
      </c>
      <c r="M420" s="431"/>
      <c r="N420" s="431"/>
      <c r="O420" s="431"/>
      <c r="P420" s="431"/>
      <c r="Q420" s="431"/>
      <c r="R420" s="431"/>
      <c r="S420" s="431"/>
      <c r="T420" s="431"/>
      <c r="U420" s="431"/>
      <c r="V420" s="431"/>
      <c r="W420" s="431"/>
      <c r="X420" s="431"/>
      <c r="Y420" s="431"/>
      <c r="Z420" s="431"/>
      <c r="AA420" s="431"/>
      <c r="AB420" s="431"/>
      <c r="AC420" s="431"/>
      <c r="AD420" s="432"/>
      <c r="AE420" s="431"/>
      <c r="AF420" s="431"/>
      <c r="AG420" s="431"/>
      <c r="AH420" s="431"/>
    </row>
    <row r="421" spans="1:34">
      <c r="A421" s="538" t="s">
        <v>2389</v>
      </c>
      <c r="B421" s="537">
        <v>126</v>
      </c>
      <c r="C421" s="537"/>
      <c r="D421" s="537"/>
      <c r="E421" s="537"/>
      <c r="F421" s="537"/>
      <c r="G421" s="537"/>
      <c r="H421" s="534">
        <v>126</v>
      </c>
      <c r="I421" s="391"/>
      <c r="J421" s="391"/>
      <c r="K421" s="391"/>
      <c r="L421" s="391">
        <v>126</v>
      </c>
      <c r="M421" s="391"/>
      <c r="N421" s="391"/>
      <c r="O421" s="391"/>
      <c r="P421" s="391"/>
      <c r="Q421" s="391"/>
      <c r="R421" s="391"/>
      <c r="S421" s="391"/>
      <c r="T421" s="391"/>
      <c r="U421" s="391"/>
      <c r="V421" s="391"/>
      <c r="W421" s="391"/>
      <c r="X421" s="391"/>
      <c r="Y421" s="391"/>
      <c r="Z421" s="391"/>
      <c r="AA421" s="391"/>
      <c r="AB421" s="391"/>
      <c r="AC421" s="391"/>
      <c r="AD421" s="451"/>
      <c r="AE421" s="391"/>
      <c r="AF421" s="391"/>
      <c r="AG421" s="391"/>
      <c r="AH421" s="391"/>
    </row>
    <row r="422" spans="1:34" ht="30">
      <c r="A422" s="543" t="s">
        <v>2390</v>
      </c>
      <c r="B422" s="537">
        <v>15</v>
      </c>
      <c r="C422" s="537"/>
      <c r="D422" s="537"/>
      <c r="E422" s="537"/>
      <c r="F422" s="537"/>
      <c r="G422" s="537"/>
      <c r="H422" s="534">
        <v>15</v>
      </c>
      <c r="I422" s="391"/>
      <c r="J422" s="391"/>
      <c r="K422" s="391">
        <v>15</v>
      </c>
      <c r="L422" s="391"/>
      <c r="M422" s="391"/>
      <c r="N422" s="391"/>
      <c r="O422" s="391"/>
      <c r="P422" s="391"/>
      <c r="Q422" s="391"/>
      <c r="R422" s="391"/>
      <c r="S422" s="391"/>
      <c r="T422" s="391"/>
      <c r="U422" s="391"/>
      <c r="V422" s="391"/>
      <c r="W422" s="391"/>
      <c r="X422" s="391"/>
      <c r="Y422" s="391"/>
      <c r="Z422" s="391"/>
      <c r="AA422" s="391"/>
      <c r="AB422" s="391"/>
      <c r="AC422" s="391"/>
      <c r="AD422" s="451"/>
      <c r="AE422" s="391"/>
      <c r="AF422" s="391"/>
      <c r="AG422" s="391"/>
      <c r="AH422" s="391"/>
    </row>
    <row r="423" spans="1:34" s="3" customFormat="1" ht="28.5">
      <c r="A423" s="535" t="s">
        <v>2391</v>
      </c>
      <c r="B423" s="531">
        <v>60</v>
      </c>
      <c r="C423" s="531"/>
      <c r="D423" s="531">
        <f t="shared" ref="D423:G423" si="27">SUM(D424:D426)</f>
        <v>0</v>
      </c>
      <c r="E423" s="531">
        <f t="shared" si="27"/>
        <v>0</v>
      </c>
      <c r="F423" s="531">
        <f t="shared" si="27"/>
        <v>0</v>
      </c>
      <c r="G423" s="531">
        <f t="shared" si="27"/>
        <v>0</v>
      </c>
      <c r="H423" s="529">
        <v>60</v>
      </c>
      <c r="I423" s="431"/>
      <c r="J423" s="431"/>
      <c r="K423" s="431"/>
      <c r="L423" s="431">
        <v>46</v>
      </c>
      <c r="M423" s="431">
        <v>14</v>
      </c>
      <c r="N423" s="431"/>
      <c r="O423" s="431"/>
      <c r="P423" s="431"/>
      <c r="Q423" s="431"/>
      <c r="R423" s="431"/>
      <c r="S423" s="431"/>
      <c r="T423" s="431"/>
      <c r="U423" s="431"/>
      <c r="V423" s="431"/>
      <c r="W423" s="431"/>
      <c r="X423" s="431"/>
      <c r="Y423" s="431"/>
      <c r="Z423" s="431"/>
      <c r="AA423" s="431"/>
      <c r="AB423" s="431"/>
      <c r="AC423" s="431"/>
      <c r="AD423" s="432"/>
      <c r="AE423" s="431"/>
      <c r="AF423" s="431"/>
      <c r="AG423" s="431"/>
      <c r="AH423" s="431"/>
    </row>
    <row r="424" spans="1:34">
      <c r="A424" s="538" t="s">
        <v>2392</v>
      </c>
      <c r="B424" s="537">
        <v>43</v>
      </c>
      <c r="C424" s="537"/>
      <c r="D424" s="537"/>
      <c r="E424" s="537"/>
      <c r="F424" s="537"/>
      <c r="G424" s="537"/>
      <c r="H424" s="534">
        <v>43</v>
      </c>
      <c r="I424" s="391"/>
      <c r="J424" s="391"/>
      <c r="K424" s="391"/>
      <c r="L424" s="391">
        <v>43</v>
      </c>
      <c r="M424" s="391"/>
      <c r="N424" s="391"/>
      <c r="O424" s="391"/>
      <c r="P424" s="391"/>
      <c r="Q424" s="391"/>
      <c r="R424" s="391"/>
      <c r="S424" s="391"/>
      <c r="T424" s="391"/>
      <c r="U424" s="391"/>
      <c r="V424" s="391"/>
      <c r="W424" s="391"/>
      <c r="X424" s="391"/>
      <c r="Y424" s="391"/>
      <c r="Z424" s="391"/>
      <c r="AA424" s="391"/>
      <c r="AB424" s="391"/>
      <c r="AC424" s="391"/>
      <c r="AD424" s="451"/>
      <c r="AE424" s="391"/>
      <c r="AF424" s="391"/>
      <c r="AG424" s="391"/>
      <c r="AH424" s="391"/>
    </row>
    <row r="425" spans="1:34">
      <c r="A425" s="538" t="s">
        <v>2393</v>
      </c>
      <c r="B425" s="537">
        <v>14</v>
      </c>
      <c r="C425" s="537"/>
      <c r="D425" s="537"/>
      <c r="E425" s="537"/>
      <c r="F425" s="537"/>
      <c r="G425" s="537"/>
      <c r="H425" s="534">
        <v>14</v>
      </c>
      <c r="I425" s="391"/>
      <c r="J425" s="391"/>
      <c r="K425" s="391"/>
      <c r="L425" s="391"/>
      <c r="M425" s="391">
        <v>14</v>
      </c>
      <c r="N425" s="391"/>
      <c r="O425" s="391"/>
      <c r="P425" s="391"/>
      <c r="Q425" s="391"/>
      <c r="R425" s="391"/>
      <c r="S425" s="391"/>
      <c r="T425" s="391"/>
      <c r="U425" s="391"/>
      <c r="V425" s="391"/>
      <c r="W425" s="391"/>
      <c r="X425" s="391"/>
      <c r="Y425" s="391"/>
      <c r="Z425" s="391"/>
      <c r="AA425" s="391"/>
      <c r="AB425" s="391"/>
      <c r="AC425" s="391"/>
      <c r="AD425" s="451"/>
      <c r="AE425" s="391"/>
      <c r="AF425" s="391"/>
      <c r="AG425" s="391"/>
      <c r="AH425" s="391"/>
    </row>
    <row r="426" spans="1:34">
      <c r="A426" s="538" t="s">
        <v>2394</v>
      </c>
      <c r="B426" s="537">
        <v>3</v>
      </c>
      <c r="C426" s="537"/>
      <c r="D426" s="537"/>
      <c r="E426" s="537"/>
      <c r="F426" s="537"/>
      <c r="G426" s="537"/>
      <c r="H426" s="534">
        <v>3</v>
      </c>
      <c r="I426" s="391"/>
      <c r="J426" s="391"/>
      <c r="K426" s="391"/>
      <c r="L426" s="391">
        <v>3</v>
      </c>
      <c r="M426" s="391"/>
      <c r="N426" s="391"/>
      <c r="O426" s="391"/>
      <c r="P426" s="391"/>
      <c r="Q426" s="391"/>
      <c r="R426" s="391"/>
      <c r="S426" s="391"/>
      <c r="T426" s="391"/>
      <c r="U426" s="391"/>
      <c r="V426" s="391"/>
      <c r="W426" s="391"/>
      <c r="X426" s="391"/>
      <c r="Y426" s="391"/>
      <c r="Z426" s="391"/>
      <c r="AA426" s="391"/>
      <c r="AB426" s="391"/>
      <c r="AC426" s="391"/>
      <c r="AD426" s="451"/>
      <c r="AE426" s="391"/>
      <c r="AF426" s="391"/>
      <c r="AG426" s="391"/>
      <c r="AH426" s="391"/>
    </row>
    <row r="427" spans="1:34" s="3" customFormat="1" ht="28.5">
      <c r="A427" s="535" t="s">
        <v>2395</v>
      </c>
      <c r="B427" s="531">
        <v>45</v>
      </c>
      <c r="C427" s="531"/>
      <c r="D427" s="531">
        <f t="shared" ref="D427:G427" si="28">SUM(D428:D429)</f>
        <v>0</v>
      </c>
      <c r="E427" s="531">
        <f t="shared" si="28"/>
        <v>0</v>
      </c>
      <c r="F427" s="531">
        <f t="shared" si="28"/>
        <v>0</v>
      </c>
      <c r="G427" s="531">
        <f t="shared" si="28"/>
        <v>0</v>
      </c>
      <c r="H427" s="529">
        <v>45</v>
      </c>
      <c r="I427" s="431"/>
      <c r="J427" s="431"/>
      <c r="K427" s="431"/>
      <c r="L427" s="431">
        <v>45</v>
      </c>
      <c r="M427" s="431"/>
      <c r="N427" s="431"/>
      <c r="O427" s="431"/>
      <c r="P427" s="431"/>
      <c r="Q427" s="431"/>
      <c r="R427" s="431"/>
      <c r="S427" s="431"/>
      <c r="T427" s="431"/>
      <c r="U427" s="431"/>
      <c r="V427" s="431"/>
      <c r="W427" s="431"/>
      <c r="X427" s="431"/>
      <c r="Y427" s="431"/>
      <c r="Z427" s="431"/>
      <c r="AA427" s="431"/>
      <c r="AB427" s="431"/>
      <c r="AC427" s="431"/>
      <c r="AD427" s="432"/>
      <c r="AE427" s="431"/>
      <c r="AF427" s="431"/>
      <c r="AG427" s="431"/>
      <c r="AH427" s="431"/>
    </row>
    <row r="428" spans="1:34">
      <c r="A428" s="544" t="s">
        <v>2396</v>
      </c>
      <c r="B428" s="533">
        <v>30</v>
      </c>
      <c r="C428" s="533"/>
      <c r="D428" s="533"/>
      <c r="E428" s="533"/>
      <c r="F428" s="533"/>
      <c r="G428" s="533"/>
      <c r="H428" s="534">
        <v>30</v>
      </c>
      <c r="I428" s="391"/>
      <c r="J428" s="391"/>
      <c r="K428" s="391"/>
      <c r="L428" s="391">
        <v>30</v>
      </c>
      <c r="M428" s="391"/>
      <c r="N428" s="391"/>
      <c r="O428" s="391"/>
      <c r="P428" s="391"/>
      <c r="Q428" s="391"/>
      <c r="R428" s="391"/>
      <c r="S428" s="391"/>
      <c r="T428" s="391"/>
      <c r="U428" s="391"/>
      <c r="V428" s="391"/>
      <c r="W428" s="391"/>
      <c r="X428" s="391"/>
      <c r="Y428" s="391"/>
      <c r="Z428" s="391"/>
      <c r="AA428" s="391"/>
      <c r="AB428" s="391"/>
      <c r="AC428" s="391"/>
      <c r="AD428" s="451"/>
      <c r="AE428" s="391"/>
      <c r="AF428" s="391"/>
      <c r="AG428" s="391"/>
      <c r="AH428" s="391"/>
    </row>
    <row r="429" spans="1:34">
      <c r="A429" s="544" t="s">
        <v>2397</v>
      </c>
      <c r="B429" s="533">
        <v>15</v>
      </c>
      <c r="C429" s="533"/>
      <c r="D429" s="533"/>
      <c r="E429" s="533"/>
      <c r="F429" s="533"/>
      <c r="G429" s="533"/>
      <c r="H429" s="534">
        <v>15</v>
      </c>
      <c r="I429" s="391"/>
      <c r="J429" s="391"/>
      <c r="K429" s="391"/>
      <c r="L429" s="391">
        <v>15</v>
      </c>
      <c r="M429" s="391"/>
      <c r="N429" s="391"/>
      <c r="O429" s="391"/>
      <c r="P429" s="391"/>
      <c r="Q429" s="391"/>
      <c r="R429" s="391"/>
      <c r="S429" s="391"/>
      <c r="T429" s="391"/>
      <c r="U429" s="391"/>
      <c r="V429" s="391"/>
      <c r="W429" s="391"/>
      <c r="X429" s="391"/>
      <c r="Y429" s="391"/>
      <c r="Z429" s="391"/>
      <c r="AA429" s="391"/>
      <c r="AB429" s="391"/>
      <c r="AC429" s="391"/>
      <c r="AD429" s="451"/>
      <c r="AE429" s="391"/>
      <c r="AF429" s="391"/>
      <c r="AG429" s="391"/>
      <c r="AH429" s="391"/>
    </row>
    <row r="430" spans="1:34" s="3" customFormat="1">
      <c r="A430" s="545" t="s">
        <v>1868</v>
      </c>
      <c r="B430" s="531"/>
      <c r="C430" s="531">
        <f>SUM(C431:C434)</f>
        <v>20</v>
      </c>
      <c r="D430" s="431"/>
      <c r="E430" s="531">
        <f t="shared" ref="E430:G430" si="29">SUM(E431:E434)</f>
        <v>0</v>
      </c>
      <c r="F430" s="531">
        <f t="shared" si="29"/>
        <v>0</v>
      </c>
      <c r="G430" s="531">
        <f t="shared" si="29"/>
        <v>0</v>
      </c>
      <c r="H430" s="529">
        <v>20</v>
      </c>
      <c r="I430" s="431"/>
      <c r="J430" s="431"/>
      <c r="K430" s="431">
        <v>5</v>
      </c>
      <c r="L430" s="431">
        <v>5</v>
      </c>
      <c r="M430" s="431"/>
      <c r="N430" s="431"/>
      <c r="O430" s="431"/>
      <c r="P430" s="431"/>
      <c r="Q430" s="431"/>
      <c r="R430" s="431"/>
      <c r="S430" s="431"/>
      <c r="T430" s="431">
        <v>5</v>
      </c>
      <c r="U430" s="431">
        <v>5</v>
      </c>
      <c r="V430" s="431"/>
      <c r="W430" s="431"/>
      <c r="X430" s="431"/>
      <c r="Y430" s="431"/>
      <c r="Z430" s="431"/>
      <c r="AA430" s="431"/>
      <c r="AB430" s="431"/>
      <c r="AC430" s="431"/>
      <c r="AD430" s="432"/>
      <c r="AE430" s="431"/>
      <c r="AF430" s="431"/>
      <c r="AG430" s="431"/>
      <c r="AH430" s="431"/>
    </row>
    <row r="431" spans="1:34">
      <c r="A431" s="538" t="s">
        <v>1458</v>
      </c>
      <c r="B431" s="533"/>
      <c r="C431" s="539">
        <v>5</v>
      </c>
      <c r="D431" s="391"/>
      <c r="E431" s="539"/>
      <c r="F431" s="539"/>
      <c r="G431" s="546"/>
      <c r="H431" s="547">
        <v>5</v>
      </c>
      <c r="I431" s="391"/>
      <c r="J431" s="391"/>
      <c r="K431" s="391">
        <v>5</v>
      </c>
      <c r="L431" s="391"/>
      <c r="M431" s="391"/>
      <c r="N431" s="391"/>
      <c r="O431" s="391"/>
      <c r="P431" s="391"/>
      <c r="Q431" s="391"/>
      <c r="R431" s="391"/>
      <c r="S431" s="391"/>
      <c r="T431" s="391"/>
      <c r="U431" s="391"/>
      <c r="V431" s="391"/>
      <c r="W431" s="391"/>
      <c r="X431" s="391"/>
      <c r="Y431" s="391"/>
      <c r="Z431" s="391"/>
      <c r="AA431" s="391"/>
      <c r="AB431" s="391"/>
      <c r="AC431" s="391"/>
      <c r="AD431" s="451"/>
      <c r="AE431" s="391"/>
      <c r="AF431" s="391"/>
      <c r="AG431" s="391"/>
      <c r="AH431" s="391"/>
    </row>
    <row r="432" spans="1:34">
      <c r="A432" s="538" t="s">
        <v>1461</v>
      </c>
      <c r="B432" s="533"/>
      <c r="C432" s="539">
        <v>5</v>
      </c>
      <c r="D432" s="391"/>
      <c r="E432" s="539"/>
      <c r="F432" s="539"/>
      <c r="G432" s="546"/>
      <c r="H432" s="547">
        <v>5</v>
      </c>
      <c r="I432" s="391"/>
      <c r="J432" s="391"/>
      <c r="K432" s="391"/>
      <c r="L432" s="391">
        <v>5</v>
      </c>
      <c r="M432" s="391"/>
      <c r="N432" s="391"/>
      <c r="O432" s="391"/>
      <c r="P432" s="391"/>
      <c r="Q432" s="391"/>
      <c r="R432" s="391"/>
      <c r="S432" s="391"/>
      <c r="T432" s="391"/>
      <c r="U432" s="391"/>
      <c r="V432" s="391"/>
      <c r="W432" s="391"/>
      <c r="X432" s="391"/>
      <c r="Y432" s="391"/>
      <c r="Z432" s="391"/>
      <c r="AA432" s="391"/>
      <c r="AB432" s="391"/>
      <c r="AC432" s="391"/>
      <c r="AD432" s="451"/>
      <c r="AE432" s="391"/>
      <c r="AF432" s="391"/>
      <c r="AG432" s="391"/>
      <c r="AH432" s="391"/>
    </row>
    <row r="433" spans="1:34">
      <c r="A433" s="538" t="s">
        <v>1469</v>
      </c>
      <c r="B433" s="533"/>
      <c r="C433" s="539">
        <v>5</v>
      </c>
      <c r="D433" s="391"/>
      <c r="E433" s="539"/>
      <c r="F433" s="539"/>
      <c r="G433" s="546"/>
      <c r="H433" s="547">
        <v>5</v>
      </c>
      <c r="I433" s="391"/>
      <c r="J433" s="391"/>
      <c r="K433" s="391"/>
      <c r="L433" s="391"/>
      <c r="M433" s="391"/>
      <c r="N433" s="391"/>
      <c r="O433" s="391"/>
      <c r="P433" s="391"/>
      <c r="Q433" s="391"/>
      <c r="R433" s="391"/>
      <c r="S433" s="391"/>
      <c r="T433" s="391">
        <v>5</v>
      </c>
      <c r="U433" s="391"/>
      <c r="V433" s="391"/>
      <c r="W433" s="391"/>
      <c r="X433" s="391"/>
      <c r="Y433" s="391"/>
      <c r="Z433" s="391"/>
      <c r="AA433" s="391"/>
      <c r="AB433" s="391"/>
      <c r="AC433" s="391"/>
      <c r="AD433" s="451"/>
      <c r="AE433" s="391"/>
      <c r="AF433" s="391"/>
      <c r="AG433" s="391"/>
      <c r="AH433" s="391"/>
    </row>
    <row r="434" spans="1:34">
      <c r="A434" s="538" t="s">
        <v>2398</v>
      </c>
      <c r="B434" s="533"/>
      <c r="C434" s="539">
        <v>5</v>
      </c>
      <c r="D434" s="391"/>
      <c r="E434" s="539"/>
      <c r="F434" s="539"/>
      <c r="G434" s="546"/>
      <c r="H434" s="547">
        <v>5</v>
      </c>
      <c r="I434" s="391"/>
      <c r="J434" s="391"/>
      <c r="K434" s="391"/>
      <c r="L434" s="391"/>
      <c r="M434" s="391"/>
      <c r="N434" s="391"/>
      <c r="O434" s="391"/>
      <c r="P434" s="391"/>
      <c r="Q434" s="391"/>
      <c r="R434" s="391"/>
      <c r="S434" s="391"/>
      <c r="T434" s="391"/>
      <c r="U434" s="391">
        <v>5</v>
      </c>
      <c r="V434" s="391"/>
      <c r="W434" s="391"/>
      <c r="X434" s="391"/>
      <c r="Y434" s="391"/>
      <c r="Z434" s="391"/>
      <c r="AA434" s="391"/>
      <c r="AB434" s="391"/>
      <c r="AC434" s="391"/>
      <c r="AD434" s="451"/>
      <c r="AE434" s="391"/>
      <c r="AF434" s="391"/>
      <c r="AG434" s="391"/>
      <c r="AH434" s="391"/>
    </row>
    <row r="435" spans="1:34" s="3" customFormat="1">
      <c r="A435" s="545" t="s">
        <v>1873</v>
      </c>
      <c r="B435" s="531">
        <f>SUM(B436:B438)</f>
        <v>85</v>
      </c>
      <c r="C435" s="531">
        <f>SUM(C436:C438)</f>
        <v>5</v>
      </c>
      <c r="D435" s="431"/>
      <c r="E435" s="531">
        <f t="shared" ref="E435:G435" si="30">SUM(E436:E438)</f>
        <v>0</v>
      </c>
      <c r="F435" s="531">
        <f t="shared" si="30"/>
        <v>0</v>
      </c>
      <c r="G435" s="531">
        <f t="shared" si="30"/>
        <v>0</v>
      </c>
      <c r="H435" s="529">
        <v>90</v>
      </c>
      <c r="I435" s="431"/>
      <c r="J435" s="431"/>
      <c r="K435" s="431">
        <v>22</v>
      </c>
      <c r="L435" s="431">
        <v>63</v>
      </c>
      <c r="M435" s="431">
        <v>5</v>
      </c>
      <c r="N435" s="431"/>
      <c r="O435" s="431"/>
      <c r="P435" s="431"/>
      <c r="Q435" s="431"/>
      <c r="R435" s="431"/>
      <c r="S435" s="431"/>
      <c r="T435" s="431"/>
      <c r="U435" s="431"/>
      <c r="V435" s="431"/>
      <c r="W435" s="431"/>
      <c r="X435" s="431"/>
      <c r="Y435" s="431"/>
      <c r="Z435" s="431"/>
      <c r="AA435" s="431"/>
      <c r="AB435" s="431"/>
      <c r="AC435" s="431"/>
      <c r="AD435" s="432"/>
      <c r="AE435" s="431"/>
      <c r="AF435" s="431"/>
      <c r="AG435" s="431"/>
      <c r="AH435" s="431"/>
    </row>
    <row r="436" spans="1:34">
      <c r="A436" s="532" t="s">
        <v>1881</v>
      </c>
      <c r="B436" s="533">
        <v>22</v>
      </c>
      <c r="C436" s="533"/>
      <c r="D436" s="391"/>
      <c r="E436" s="533"/>
      <c r="F436" s="533"/>
      <c r="G436" s="548"/>
      <c r="H436" s="549">
        <v>22</v>
      </c>
      <c r="I436" s="391"/>
      <c r="J436" s="391"/>
      <c r="K436" s="391">
        <v>22</v>
      </c>
      <c r="L436" s="391"/>
      <c r="M436" s="391"/>
      <c r="N436" s="391"/>
      <c r="O436" s="391"/>
      <c r="P436" s="391"/>
      <c r="Q436" s="391"/>
      <c r="R436" s="391"/>
      <c r="S436" s="391"/>
      <c r="T436" s="391"/>
      <c r="U436" s="391"/>
      <c r="V436" s="391"/>
      <c r="W436" s="391"/>
      <c r="X436" s="391"/>
      <c r="Y436" s="391"/>
      <c r="Z436" s="391"/>
      <c r="AA436" s="391"/>
      <c r="AB436" s="391"/>
      <c r="AC436" s="391"/>
      <c r="AD436" s="451"/>
      <c r="AE436" s="391"/>
      <c r="AF436" s="391"/>
      <c r="AG436" s="391"/>
      <c r="AH436" s="391"/>
    </row>
    <row r="437" spans="1:34">
      <c r="A437" s="532" t="s">
        <v>1885</v>
      </c>
      <c r="B437" s="533"/>
      <c r="C437" s="533">
        <v>5</v>
      </c>
      <c r="D437" s="391"/>
      <c r="E437" s="533"/>
      <c r="F437" s="533"/>
      <c r="G437" s="548"/>
      <c r="H437" s="549">
        <v>5</v>
      </c>
      <c r="I437" s="391"/>
      <c r="J437" s="391"/>
      <c r="K437" s="391"/>
      <c r="L437" s="391"/>
      <c r="M437" s="391">
        <v>5</v>
      </c>
      <c r="N437" s="391"/>
      <c r="O437" s="391"/>
      <c r="P437" s="391"/>
      <c r="Q437" s="391"/>
      <c r="R437" s="391"/>
      <c r="S437" s="391"/>
      <c r="T437" s="391"/>
      <c r="U437" s="391"/>
      <c r="V437" s="391"/>
      <c r="W437" s="391"/>
      <c r="X437" s="391"/>
      <c r="Y437" s="391"/>
      <c r="Z437" s="391"/>
      <c r="AA437" s="391"/>
      <c r="AB437" s="391"/>
      <c r="AC437" s="391"/>
      <c r="AD437" s="451"/>
      <c r="AE437" s="391"/>
      <c r="AF437" s="391"/>
      <c r="AG437" s="391"/>
      <c r="AH437" s="391"/>
    </row>
    <row r="438" spans="1:34">
      <c r="A438" s="532" t="s">
        <v>1543</v>
      </c>
      <c r="B438" s="533">
        <v>63</v>
      </c>
      <c r="C438" s="533"/>
      <c r="D438" s="391"/>
      <c r="E438" s="533"/>
      <c r="F438" s="533"/>
      <c r="G438" s="548"/>
      <c r="H438" s="549">
        <v>63</v>
      </c>
      <c r="I438" s="391"/>
      <c r="J438" s="391"/>
      <c r="K438" s="391"/>
      <c r="L438" s="391">
        <v>63</v>
      </c>
      <c r="M438" s="391"/>
      <c r="N438" s="391"/>
      <c r="O438" s="391"/>
      <c r="P438" s="391"/>
      <c r="Q438" s="391"/>
      <c r="R438" s="391"/>
      <c r="S438" s="391"/>
      <c r="T438" s="391"/>
      <c r="U438" s="391"/>
      <c r="V438" s="391"/>
      <c r="W438" s="391"/>
      <c r="X438" s="391"/>
      <c r="Y438" s="391"/>
      <c r="Z438" s="391"/>
      <c r="AA438" s="391"/>
      <c r="AB438" s="391"/>
      <c r="AC438" s="391"/>
      <c r="AD438" s="451"/>
      <c r="AE438" s="391"/>
      <c r="AF438" s="391"/>
      <c r="AG438" s="391"/>
      <c r="AH438" s="391"/>
    </row>
    <row r="439" spans="1:34" s="3" customFormat="1">
      <c r="A439" s="535" t="s">
        <v>1878</v>
      </c>
      <c r="B439" s="531">
        <f>SUM(B440:B442)</f>
        <v>26</v>
      </c>
      <c r="C439" s="531">
        <f>SUM(C440:C442)</f>
        <v>44</v>
      </c>
      <c r="D439" s="431"/>
      <c r="E439" s="531">
        <f t="shared" ref="E439:G439" si="31">SUM(E440:E442)</f>
        <v>0</v>
      </c>
      <c r="F439" s="531">
        <f t="shared" si="31"/>
        <v>0</v>
      </c>
      <c r="G439" s="531">
        <f t="shared" si="31"/>
        <v>0</v>
      </c>
      <c r="H439" s="529">
        <v>70</v>
      </c>
      <c r="I439" s="431"/>
      <c r="J439" s="431">
        <v>4</v>
      </c>
      <c r="K439" s="431">
        <v>20</v>
      </c>
      <c r="L439" s="431">
        <v>46</v>
      </c>
      <c r="M439" s="431"/>
      <c r="N439" s="431"/>
      <c r="O439" s="431"/>
      <c r="P439" s="431"/>
      <c r="Q439" s="431"/>
      <c r="R439" s="431"/>
      <c r="S439" s="431"/>
      <c r="T439" s="431"/>
      <c r="U439" s="431"/>
      <c r="V439" s="431"/>
      <c r="W439" s="431"/>
      <c r="X439" s="431"/>
      <c r="Y439" s="431"/>
      <c r="Z439" s="431"/>
      <c r="AA439" s="431"/>
      <c r="AB439" s="431"/>
      <c r="AC439" s="431"/>
      <c r="AD439" s="432"/>
      <c r="AE439" s="431"/>
      <c r="AF439" s="431"/>
      <c r="AG439" s="431"/>
      <c r="AH439" s="431"/>
    </row>
    <row r="440" spans="1:34">
      <c r="A440" s="542" t="s">
        <v>2399</v>
      </c>
      <c r="B440" s="550">
        <v>26</v>
      </c>
      <c r="C440" s="537">
        <v>20</v>
      </c>
      <c r="D440" s="391"/>
      <c r="E440" s="533"/>
      <c r="F440" s="533"/>
      <c r="G440" s="533"/>
      <c r="H440" s="534">
        <v>46</v>
      </c>
      <c r="I440" s="391"/>
      <c r="J440" s="391"/>
      <c r="K440" s="391"/>
      <c r="L440" s="391">
        <v>46</v>
      </c>
      <c r="M440" s="391"/>
      <c r="N440" s="391"/>
      <c r="O440" s="391"/>
      <c r="P440" s="391"/>
      <c r="Q440" s="391"/>
      <c r="R440" s="391"/>
      <c r="S440" s="391"/>
      <c r="T440" s="391"/>
      <c r="U440" s="391"/>
      <c r="V440" s="391"/>
      <c r="W440" s="391"/>
      <c r="X440" s="391"/>
      <c r="Y440" s="391"/>
      <c r="Z440" s="391"/>
      <c r="AA440" s="391"/>
      <c r="AB440" s="391"/>
      <c r="AC440" s="391"/>
      <c r="AD440" s="451"/>
      <c r="AE440" s="391"/>
      <c r="AF440" s="391"/>
      <c r="AG440" s="391"/>
      <c r="AH440" s="391"/>
    </row>
    <row r="441" spans="1:34">
      <c r="A441" s="542" t="s">
        <v>1945</v>
      </c>
      <c r="B441" s="533"/>
      <c r="C441" s="537">
        <v>20</v>
      </c>
      <c r="D441" s="391"/>
      <c r="E441" s="533"/>
      <c r="F441" s="533"/>
      <c r="G441" s="533"/>
      <c r="H441" s="534">
        <v>20</v>
      </c>
      <c r="I441" s="391"/>
      <c r="J441" s="391"/>
      <c r="K441" s="391">
        <v>20</v>
      </c>
      <c r="L441" s="391"/>
      <c r="M441" s="391"/>
      <c r="N441" s="391"/>
      <c r="O441" s="391"/>
      <c r="P441" s="391"/>
      <c r="Q441" s="391"/>
      <c r="R441" s="391"/>
      <c r="S441" s="391"/>
      <c r="T441" s="391"/>
      <c r="U441" s="391"/>
      <c r="V441" s="391"/>
      <c r="W441" s="391"/>
      <c r="X441" s="391"/>
      <c r="Y441" s="391"/>
      <c r="Z441" s="391"/>
      <c r="AA441" s="391"/>
      <c r="AB441" s="391"/>
      <c r="AC441" s="391"/>
      <c r="AD441" s="451"/>
      <c r="AE441" s="391"/>
      <c r="AF441" s="391"/>
      <c r="AG441" s="391"/>
      <c r="AH441" s="391"/>
    </row>
    <row r="442" spans="1:34">
      <c r="A442" s="542" t="s">
        <v>2400</v>
      </c>
      <c r="B442" s="533"/>
      <c r="C442" s="537">
        <v>4</v>
      </c>
      <c r="D442" s="391"/>
      <c r="E442" s="533"/>
      <c r="F442" s="533"/>
      <c r="G442" s="533"/>
      <c r="H442" s="534">
        <v>4</v>
      </c>
      <c r="I442" s="391"/>
      <c r="J442" s="391">
        <v>4</v>
      </c>
      <c r="K442" s="391"/>
      <c r="L442" s="391"/>
      <c r="M442" s="391"/>
      <c r="N442" s="391"/>
      <c r="O442" s="391"/>
      <c r="P442" s="391"/>
      <c r="Q442" s="391"/>
      <c r="R442" s="391"/>
      <c r="S442" s="391"/>
      <c r="T442" s="391"/>
      <c r="U442" s="391"/>
      <c r="V442" s="391"/>
      <c r="W442" s="391"/>
      <c r="X442" s="391"/>
      <c r="Y442" s="391"/>
      <c r="Z442" s="391"/>
      <c r="AA442" s="391"/>
      <c r="AB442" s="391"/>
      <c r="AC442" s="391"/>
      <c r="AD442" s="451"/>
      <c r="AE442" s="391"/>
      <c r="AF442" s="391"/>
      <c r="AG442" s="391"/>
      <c r="AH442" s="391"/>
    </row>
    <row r="443" spans="1:34" s="3" customFormat="1">
      <c r="A443" s="535" t="s">
        <v>1883</v>
      </c>
      <c r="B443" s="531"/>
      <c r="C443" s="531">
        <f>SUM(C444:C446)</f>
        <v>58</v>
      </c>
      <c r="D443" s="431"/>
      <c r="E443" s="531">
        <f t="shared" ref="E443:G443" si="32">SUM(E444:E446)</f>
        <v>0</v>
      </c>
      <c r="F443" s="531">
        <f t="shared" si="32"/>
        <v>0</v>
      </c>
      <c r="G443" s="531">
        <f t="shared" si="32"/>
        <v>0</v>
      </c>
      <c r="H443" s="529">
        <v>58</v>
      </c>
      <c r="I443" s="431"/>
      <c r="J443" s="431"/>
      <c r="K443" s="431">
        <v>30</v>
      </c>
      <c r="L443" s="431">
        <v>20</v>
      </c>
      <c r="M443" s="431"/>
      <c r="N443" s="431"/>
      <c r="O443" s="431"/>
      <c r="P443" s="431"/>
      <c r="Q443" s="431"/>
      <c r="R443" s="431"/>
      <c r="S443" s="431"/>
      <c r="T443" s="431">
        <v>8</v>
      </c>
      <c r="U443" s="431"/>
      <c r="V443" s="431"/>
      <c r="W443" s="431"/>
      <c r="X443" s="431"/>
      <c r="Y443" s="431"/>
      <c r="Z443" s="431"/>
      <c r="AA443" s="431"/>
      <c r="AB443" s="431"/>
      <c r="AC443" s="431"/>
      <c r="AD443" s="432"/>
      <c r="AE443" s="431"/>
      <c r="AF443" s="431"/>
      <c r="AG443" s="431"/>
      <c r="AH443" s="431"/>
    </row>
    <row r="444" spans="1:34">
      <c r="A444" s="544" t="s">
        <v>2401</v>
      </c>
      <c r="B444" s="533"/>
      <c r="C444" s="533">
        <v>8</v>
      </c>
      <c r="D444" s="391"/>
      <c r="E444" s="533"/>
      <c r="F444" s="533"/>
      <c r="G444" s="533"/>
      <c r="H444" s="534">
        <v>8</v>
      </c>
      <c r="I444" s="391"/>
      <c r="J444" s="391"/>
      <c r="K444" s="391"/>
      <c r="L444" s="391"/>
      <c r="M444" s="391"/>
      <c r="N444" s="391"/>
      <c r="O444" s="391"/>
      <c r="P444" s="391"/>
      <c r="Q444" s="391"/>
      <c r="R444" s="391"/>
      <c r="S444" s="391"/>
      <c r="T444" s="391">
        <v>8</v>
      </c>
      <c r="U444" s="391"/>
      <c r="V444" s="391"/>
      <c r="W444" s="391"/>
      <c r="X444" s="391"/>
      <c r="Y444" s="391"/>
      <c r="Z444" s="391"/>
      <c r="AA444" s="391"/>
      <c r="AB444" s="391"/>
      <c r="AC444" s="391"/>
      <c r="AD444" s="451"/>
      <c r="AE444" s="391"/>
      <c r="AF444" s="391"/>
      <c r="AG444" s="391"/>
      <c r="AH444" s="391"/>
    </row>
    <row r="445" spans="1:34">
      <c r="A445" s="544" t="s">
        <v>2399</v>
      </c>
      <c r="B445" s="533"/>
      <c r="C445" s="533">
        <v>20</v>
      </c>
      <c r="D445" s="391"/>
      <c r="E445" s="533"/>
      <c r="F445" s="533"/>
      <c r="G445" s="533"/>
      <c r="H445" s="534">
        <v>20</v>
      </c>
      <c r="I445" s="391"/>
      <c r="J445" s="391"/>
      <c r="K445" s="391"/>
      <c r="L445" s="391">
        <v>20</v>
      </c>
      <c r="M445" s="391"/>
      <c r="N445" s="391"/>
      <c r="O445" s="391"/>
      <c r="P445" s="391"/>
      <c r="Q445" s="391"/>
      <c r="R445" s="391"/>
      <c r="S445" s="391"/>
      <c r="T445" s="391"/>
      <c r="U445" s="391"/>
      <c r="V445" s="391"/>
      <c r="W445" s="391"/>
      <c r="X445" s="391"/>
      <c r="Y445" s="391"/>
      <c r="Z445" s="391"/>
      <c r="AA445" s="391"/>
      <c r="AB445" s="391"/>
      <c r="AC445" s="391"/>
      <c r="AD445" s="451"/>
      <c r="AE445" s="391"/>
      <c r="AF445" s="391"/>
      <c r="AG445" s="391"/>
      <c r="AH445" s="391"/>
    </row>
    <row r="446" spans="1:34">
      <c r="A446" s="544" t="s">
        <v>1881</v>
      </c>
      <c r="B446" s="533"/>
      <c r="C446" s="533">
        <v>30</v>
      </c>
      <c r="D446" s="391"/>
      <c r="E446" s="533"/>
      <c r="F446" s="533"/>
      <c r="G446" s="533"/>
      <c r="H446" s="534">
        <v>30</v>
      </c>
      <c r="I446" s="391"/>
      <c r="J446" s="391"/>
      <c r="K446" s="391">
        <v>30</v>
      </c>
      <c r="L446" s="391"/>
      <c r="M446" s="391"/>
      <c r="N446" s="391"/>
      <c r="O446" s="391"/>
      <c r="P446" s="391"/>
      <c r="Q446" s="391"/>
      <c r="R446" s="391"/>
      <c r="S446" s="391"/>
      <c r="T446" s="391"/>
      <c r="U446" s="391"/>
      <c r="V446" s="391"/>
      <c r="W446" s="391"/>
      <c r="X446" s="391"/>
      <c r="Y446" s="391"/>
      <c r="Z446" s="391"/>
      <c r="AA446" s="391"/>
      <c r="AB446" s="391"/>
      <c r="AC446" s="391"/>
      <c r="AD446" s="451"/>
      <c r="AE446" s="391"/>
      <c r="AF446" s="391"/>
      <c r="AG446" s="391"/>
      <c r="AH446" s="391"/>
    </row>
    <row r="447" spans="1:34" s="3" customFormat="1">
      <c r="A447" s="545" t="s">
        <v>1884</v>
      </c>
      <c r="B447" s="531">
        <f>SUM(B448:B449)</f>
        <v>48</v>
      </c>
      <c r="C447" s="531">
        <f>SUM(C448:C449)</f>
        <v>52</v>
      </c>
      <c r="D447" s="431"/>
      <c r="E447" s="531">
        <f t="shared" ref="E447:G447" si="33">SUM(E448:E449)</f>
        <v>0</v>
      </c>
      <c r="F447" s="531">
        <f t="shared" si="33"/>
        <v>0</v>
      </c>
      <c r="G447" s="531">
        <f t="shared" si="33"/>
        <v>0</v>
      </c>
      <c r="H447" s="529">
        <v>100</v>
      </c>
      <c r="I447" s="431"/>
      <c r="J447" s="431"/>
      <c r="K447" s="431"/>
      <c r="L447" s="431">
        <v>63</v>
      </c>
      <c r="M447" s="431"/>
      <c r="N447" s="431"/>
      <c r="O447" s="431"/>
      <c r="P447" s="431"/>
      <c r="Q447" s="431"/>
      <c r="R447" s="431"/>
      <c r="S447" s="431"/>
      <c r="T447" s="431"/>
      <c r="U447" s="431"/>
      <c r="V447" s="431"/>
      <c r="W447" s="431"/>
      <c r="X447" s="431">
        <v>37</v>
      </c>
      <c r="Y447" s="431"/>
      <c r="Z447" s="431"/>
      <c r="AA447" s="431"/>
      <c r="AB447" s="431"/>
      <c r="AC447" s="431"/>
      <c r="AD447" s="432"/>
      <c r="AE447" s="431"/>
      <c r="AF447" s="431"/>
      <c r="AG447" s="431"/>
      <c r="AH447" s="431"/>
    </row>
    <row r="448" spans="1:34">
      <c r="A448" s="532" t="s">
        <v>2402</v>
      </c>
      <c r="B448" s="537">
        <v>25</v>
      </c>
      <c r="C448" s="537">
        <v>12</v>
      </c>
      <c r="D448" s="391"/>
      <c r="E448" s="533"/>
      <c r="F448" s="533"/>
      <c r="G448" s="533"/>
      <c r="H448" s="534">
        <v>37</v>
      </c>
      <c r="I448" s="391"/>
      <c r="J448" s="391"/>
      <c r="K448" s="391"/>
      <c r="L448" s="391"/>
      <c r="M448" s="391"/>
      <c r="N448" s="391"/>
      <c r="O448" s="391"/>
      <c r="P448" s="391"/>
      <c r="Q448" s="391"/>
      <c r="R448" s="391"/>
      <c r="S448" s="391"/>
      <c r="T448" s="391"/>
      <c r="U448" s="391"/>
      <c r="V448" s="391"/>
      <c r="W448" s="391"/>
      <c r="X448" s="391">
        <v>37</v>
      </c>
      <c r="Y448" s="391"/>
      <c r="Z448" s="391"/>
      <c r="AA448" s="391"/>
      <c r="AB448" s="391"/>
      <c r="AC448" s="391"/>
      <c r="AD448" s="451"/>
      <c r="AE448" s="391"/>
      <c r="AF448" s="391"/>
      <c r="AG448" s="391"/>
      <c r="AH448" s="391"/>
    </row>
    <row r="449" spans="1:34">
      <c r="A449" s="532" t="s">
        <v>2399</v>
      </c>
      <c r="B449" s="537">
        <v>23</v>
      </c>
      <c r="C449" s="537">
        <v>40</v>
      </c>
      <c r="D449" s="391"/>
      <c r="E449" s="533"/>
      <c r="F449" s="533"/>
      <c r="G449" s="533"/>
      <c r="H449" s="534">
        <v>63</v>
      </c>
      <c r="I449" s="391"/>
      <c r="J449" s="391"/>
      <c r="K449" s="391"/>
      <c r="L449" s="391">
        <v>63</v>
      </c>
      <c r="M449" s="391"/>
      <c r="N449" s="391"/>
      <c r="O449" s="391"/>
      <c r="P449" s="391"/>
      <c r="Q449" s="391"/>
      <c r="R449" s="391"/>
      <c r="S449" s="391"/>
      <c r="T449" s="391"/>
      <c r="U449" s="391"/>
      <c r="V449" s="391"/>
      <c r="W449" s="391"/>
      <c r="X449" s="391"/>
      <c r="Y449" s="391"/>
      <c r="Z449" s="391"/>
      <c r="AA449" s="391"/>
      <c r="AB449" s="391"/>
      <c r="AC449" s="391"/>
      <c r="AD449" s="451"/>
      <c r="AE449" s="391"/>
      <c r="AF449" s="391"/>
      <c r="AG449" s="391"/>
      <c r="AH449" s="391"/>
    </row>
    <row r="450" spans="1:34" s="3" customFormat="1">
      <c r="A450" s="535" t="s">
        <v>1890</v>
      </c>
      <c r="B450" s="531">
        <f>SUM(B451)</f>
        <v>5</v>
      </c>
      <c r="C450" s="531">
        <f>SUM(C451)</f>
        <v>20</v>
      </c>
      <c r="D450" s="431"/>
      <c r="E450" s="531">
        <f t="shared" ref="E450:G450" si="34">SUM(E451)</f>
        <v>0</v>
      </c>
      <c r="F450" s="531">
        <f t="shared" si="34"/>
        <v>0</v>
      </c>
      <c r="G450" s="531">
        <f t="shared" si="34"/>
        <v>0</v>
      </c>
      <c r="H450" s="529">
        <v>25</v>
      </c>
      <c r="I450" s="431"/>
      <c r="J450" s="431"/>
      <c r="K450" s="431"/>
      <c r="L450" s="431">
        <v>25</v>
      </c>
      <c r="M450" s="431"/>
      <c r="N450" s="431"/>
      <c r="O450" s="431"/>
      <c r="P450" s="431"/>
      <c r="Q450" s="431"/>
      <c r="R450" s="431"/>
      <c r="S450" s="431"/>
      <c r="T450" s="431"/>
      <c r="U450" s="431"/>
      <c r="V450" s="431"/>
      <c r="W450" s="431"/>
      <c r="X450" s="431"/>
      <c r="Y450" s="431"/>
      <c r="Z450" s="431"/>
      <c r="AA450" s="431"/>
      <c r="AB450" s="431"/>
      <c r="AC450" s="431"/>
      <c r="AD450" s="432"/>
      <c r="AE450" s="431"/>
      <c r="AF450" s="431"/>
      <c r="AG450" s="431"/>
      <c r="AH450" s="431"/>
    </row>
    <row r="451" spans="1:34">
      <c r="A451" s="532" t="s">
        <v>2399</v>
      </c>
      <c r="B451" s="537">
        <v>5</v>
      </c>
      <c r="C451" s="537">
        <v>20</v>
      </c>
      <c r="D451" s="391"/>
      <c r="E451" s="533"/>
      <c r="F451" s="533"/>
      <c r="G451" s="533"/>
      <c r="H451" s="534">
        <v>25</v>
      </c>
      <c r="I451" s="391"/>
      <c r="J451" s="391"/>
      <c r="K451" s="391"/>
      <c r="L451" s="391">
        <v>25</v>
      </c>
      <c r="M451" s="391"/>
      <c r="N451" s="391"/>
      <c r="O451" s="391"/>
      <c r="P451" s="391"/>
      <c r="Q451" s="391"/>
      <c r="R451" s="391"/>
      <c r="S451" s="391"/>
      <c r="T451" s="391"/>
      <c r="U451" s="391"/>
      <c r="V451" s="391"/>
      <c r="W451" s="391"/>
      <c r="X451" s="391"/>
      <c r="Y451" s="391"/>
      <c r="Z451" s="391"/>
      <c r="AA451" s="391"/>
      <c r="AB451" s="391"/>
      <c r="AC451" s="391"/>
      <c r="AD451" s="451"/>
      <c r="AE451" s="391"/>
      <c r="AF451" s="391"/>
      <c r="AG451" s="391"/>
      <c r="AH451" s="391"/>
    </row>
    <row r="452" spans="1:34" s="3" customFormat="1">
      <c r="A452" s="535" t="s">
        <v>2403</v>
      </c>
      <c r="B452" s="531">
        <f>SUM(B453:B461)</f>
        <v>90</v>
      </c>
      <c r="C452" s="531">
        <f>SUM(C453:C461)</f>
        <v>39</v>
      </c>
      <c r="D452" s="431"/>
      <c r="E452" s="531">
        <f t="shared" ref="E452:G452" si="35">SUM(E453:E461)</f>
        <v>0</v>
      </c>
      <c r="F452" s="531">
        <f t="shared" si="35"/>
        <v>0</v>
      </c>
      <c r="G452" s="531">
        <f t="shared" si="35"/>
        <v>0</v>
      </c>
      <c r="H452" s="529">
        <v>129</v>
      </c>
      <c r="I452" s="431"/>
      <c r="J452" s="431"/>
      <c r="K452" s="431">
        <v>6</v>
      </c>
      <c r="L452" s="431">
        <v>90</v>
      </c>
      <c r="M452" s="431">
        <v>3</v>
      </c>
      <c r="N452" s="431"/>
      <c r="O452" s="431">
        <v>8</v>
      </c>
      <c r="P452" s="431">
        <v>5</v>
      </c>
      <c r="Q452" s="431"/>
      <c r="R452" s="431"/>
      <c r="S452" s="431">
        <v>4</v>
      </c>
      <c r="T452" s="431"/>
      <c r="U452" s="431"/>
      <c r="V452" s="431"/>
      <c r="W452" s="431"/>
      <c r="X452" s="431"/>
      <c r="Y452" s="431">
        <v>5</v>
      </c>
      <c r="Z452" s="431"/>
      <c r="AA452" s="431">
        <v>1</v>
      </c>
      <c r="AB452" s="431"/>
      <c r="AC452" s="431">
        <v>7</v>
      </c>
      <c r="AD452" s="432"/>
      <c r="AE452" s="431"/>
      <c r="AF452" s="431"/>
      <c r="AG452" s="431"/>
      <c r="AH452" s="431"/>
    </row>
    <row r="453" spans="1:34">
      <c r="A453" s="532" t="s">
        <v>2399</v>
      </c>
      <c r="B453" s="550">
        <v>90</v>
      </c>
      <c r="C453" s="537"/>
      <c r="D453" s="391"/>
      <c r="E453" s="533"/>
      <c r="F453" s="533"/>
      <c r="G453" s="533"/>
      <c r="H453" s="534">
        <v>90</v>
      </c>
      <c r="I453" s="391"/>
      <c r="J453" s="391"/>
      <c r="K453" s="391"/>
      <c r="L453" s="391">
        <v>90</v>
      </c>
      <c r="M453" s="391"/>
      <c r="N453" s="391"/>
      <c r="O453" s="391"/>
      <c r="P453" s="391"/>
      <c r="Q453" s="391"/>
      <c r="R453" s="391"/>
      <c r="S453" s="391"/>
      <c r="T453" s="391"/>
      <c r="U453" s="391"/>
      <c r="V453" s="391"/>
      <c r="W453" s="391"/>
      <c r="X453" s="391"/>
      <c r="Y453" s="391"/>
      <c r="Z453" s="391"/>
      <c r="AA453" s="391"/>
      <c r="AB453" s="391"/>
      <c r="AC453" s="391"/>
      <c r="AD453" s="451"/>
      <c r="AE453" s="391"/>
      <c r="AF453" s="391"/>
      <c r="AG453" s="391"/>
      <c r="AH453" s="391"/>
    </row>
    <row r="454" spans="1:34">
      <c r="A454" s="542" t="s">
        <v>1625</v>
      </c>
      <c r="B454" s="550"/>
      <c r="C454" s="550">
        <v>4</v>
      </c>
      <c r="D454" s="391"/>
      <c r="E454" s="533"/>
      <c r="F454" s="533"/>
      <c r="G454" s="533"/>
      <c r="H454" s="534">
        <v>4</v>
      </c>
      <c r="I454" s="391"/>
      <c r="J454" s="391"/>
      <c r="K454" s="391"/>
      <c r="L454" s="391"/>
      <c r="M454" s="391"/>
      <c r="N454" s="391"/>
      <c r="O454" s="391"/>
      <c r="P454" s="391"/>
      <c r="Q454" s="391"/>
      <c r="R454" s="391"/>
      <c r="S454" s="391">
        <v>4</v>
      </c>
      <c r="T454" s="391"/>
      <c r="U454" s="391"/>
      <c r="V454" s="391"/>
      <c r="W454" s="391"/>
      <c r="X454" s="391"/>
      <c r="Y454" s="391"/>
      <c r="Z454" s="391"/>
      <c r="AA454" s="391"/>
      <c r="AB454" s="391"/>
      <c r="AC454" s="391"/>
      <c r="AD454" s="451"/>
      <c r="AE454" s="391"/>
      <c r="AF454" s="391"/>
      <c r="AG454" s="391"/>
      <c r="AH454" s="391"/>
    </row>
    <row r="455" spans="1:34">
      <c r="A455" s="542" t="s">
        <v>1893</v>
      </c>
      <c r="B455" s="550"/>
      <c r="C455" s="550">
        <v>7</v>
      </c>
      <c r="D455" s="391"/>
      <c r="E455" s="533"/>
      <c r="F455" s="533"/>
      <c r="G455" s="533"/>
      <c r="H455" s="534">
        <v>7</v>
      </c>
      <c r="I455" s="391"/>
      <c r="J455" s="391"/>
      <c r="K455" s="391"/>
      <c r="L455" s="391"/>
      <c r="M455" s="391"/>
      <c r="N455" s="391"/>
      <c r="O455" s="391"/>
      <c r="P455" s="391"/>
      <c r="Q455" s="391"/>
      <c r="R455" s="391"/>
      <c r="S455" s="391"/>
      <c r="T455" s="391"/>
      <c r="U455" s="391"/>
      <c r="V455" s="391"/>
      <c r="W455" s="391"/>
      <c r="X455" s="391"/>
      <c r="Y455" s="391"/>
      <c r="Z455" s="391"/>
      <c r="AA455" s="391"/>
      <c r="AB455" s="391"/>
      <c r="AC455" s="391">
        <v>7</v>
      </c>
      <c r="AD455" s="451"/>
      <c r="AE455" s="391"/>
      <c r="AF455" s="391"/>
      <c r="AG455" s="391"/>
      <c r="AH455" s="391"/>
    </row>
    <row r="456" spans="1:34">
      <c r="A456" s="542" t="s">
        <v>1894</v>
      </c>
      <c r="B456" s="550"/>
      <c r="C456" s="550">
        <v>5</v>
      </c>
      <c r="D456" s="391"/>
      <c r="E456" s="533"/>
      <c r="F456" s="533"/>
      <c r="G456" s="533"/>
      <c r="H456" s="534">
        <v>5</v>
      </c>
      <c r="I456" s="391"/>
      <c r="J456" s="391"/>
      <c r="K456" s="391"/>
      <c r="L456" s="391"/>
      <c r="M456" s="391"/>
      <c r="N456" s="391"/>
      <c r="O456" s="391"/>
      <c r="P456" s="391">
        <v>5</v>
      </c>
      <c r="Q456" s="391"/>
      <c r="R456" s="391"/>
      <c r="S456" s="391"/>
      <c r="T456" s="391"/>
      <c r="U456" s="391"/>
      <c r="V456" s="391"/>
      <c r="W456" s="391"/>
      <c r="X456" s="391"/>
      <c r="Y456" s="391"/>
      <c r="Z456" s="391"/>
      <c r="AA456" s="391"/>
      <c r="AB456" s="391"/>
      <c r="AC456" s="391"/>
      <c r="AD456" s="451"/>
      <c r="AE456" s="391"/>
      <c r="AF456" s="391"/>
      <c r="AG456" s="391"/>
      <c r="AH456" s="391"/>
    </row>
    <row r="457" spans="1:34">
      <c r="A457" s="542" t="s">
        <v>1627</v>
      </c>
      <c r="B457" s="550"/>
      <c r="C457" s="550">
        <v>3</v>
      </c>
      <c r="D457" s="391"/>
      <c r="E457" s="533"/>
      <c r="F457" s="533"/>
      <c r="G457" s="533"/>
      <c r="H457" s="534">
        <v>3</v>
      </c>
      <c r="I457" s="391"/>
      <c r="J457" s="391"/>
      <c r="K457" s="391"/>
      <c r="L457" s="391"/>
      <c r="M457" s="391">
        <v>3</v>
      </c>
      <c r="N457" s="391"/>
      <c r="O457" s="391"/>
      <c r="P457" s="391"/>
      <c r="Q457" s="391"/>
      <c r="R457" s="391"/>
      <c r="S457" s="391"/>
      <c r="T457" s="391"/>
      <c r="U457" s="391"/>
      <c r="V457" s="391"/>
      <c r="W457" s="391"/>
      <c r="X457" s="391"/>
      <c r="Y457" s="391"/>
      <c r="Z457" s="391"/>
      <c r="AA457" s="391"/>
      <c r="AB457" s="391"/>
      <c r="AC457" s="391"/>
      <c r="AD457" s="451"/>
      <c r="AE457" s="391"/>
      <c r="AF457" s="391"/>
      <c r="AG457" s="391"/>
      <c r="AH457" s="391"/>
    </row>
    <row r="458" spans="1:34">
      <c r="A458" s="542" t="s">
        <v>1895</v>
      </c>
      <c r="B458" s="550"/>
      <c r="C458" s="550">
        <v>8</v>
      </c>
      <c r="D458" s="391"/>
      <c r="E458" s="533"/>
      <c r="F458" s="533"/>
      <c r="G458" s="533"/>
      <c r="H458" s="534">
        <v>8</v>
      </c>
      <c r="I458" s="391"/>
      <c r="J458" s="391"/>
      <c r="K458" s="391"/>
      <c r="L458" s="391"/>
      <c r="M458" s="391"/>
      <c r="N458" s="391"/>
      <c r="O458" s="391">
        <v>8</v>
      </c>
      <c r="P458" s="391"/>
      <c r="Q458" s="391"/>
      <c r="R458" s="391"/>
      <c r="S458" s="391"/>
      <c r="T458" s="391"/>
      <c r="U458" s="391"/>
      <c r="V458" s="391"/>
      <c r="W458" s="391"/>
      <c r="X458" s="391"/>
      <c r="Y458" s="391"/>
      <c r="Z458" s="391"/>
      <c r="AA458" s="391"/>
      <c r="AB458" s="391"/>
      <c r="AC458" s="391"/>
      <c r="AD458" s="451"/>
      <c r="AE458" s="391"/>
      <c r="AF458" s="391"/>
      <c r="AG458" s="391"/>
      <c r="AH458" s="391"/>
    </row>
    <row r="459" spans="1:34">
      <c r="A459" s="542" t="s">
        <v>1896</v>
      </c>
      <c r="B459" s="550"/>
      <c r="C459" s="550">
        <v>1</v>
      </c>
      <c r="D459" s="391"/>
      <c r="E459" s="533"/>
      <c r="F459" s="533"/>
      <c r="G459" s="533"/>
      <c r="H459" s="534">
        <v>1</v>
      </c>
      <c r="I459" s="391"/>
      <c r="J459" s="391"/>
      <c r="K459" s="391"/>
      <c r="L459" s="391"/>
      <c r="M459" s="391"/>
      <c r="N459" s="391"/>
      <c r="O459" s="391"/>
      <c r="P459" s="391"/>
      <c r="Q459" s="391"/>
      <c r="R459" s="391"/>
      <c r="S459" s="391"/>
      <c r="T459" s="391"/>
      <c r="U459" s="391"/>
      <c r="V459" s="391"/>
      <c r="W459" s="391"/>
      <c r="X459" s="391"/>
      <c r="Y459" s="391"/>
      <c r="Z459" s="391"/>
      <c r="AA459" s="391">
        <v>1</v>
      </c>
      <c r="AB459" s="391"/>
      <c r="AC459" s="391"/>
      <c r="AD459" s="451"/>
      <c r="AE459" s="391"/>
      <c r="AF459" s="391"/>
      <c r="AG459" s="391"/>
      <c r="AH459" s="391"/>
    </row>
    <row r="460" spans="1:34">
      <c r="A460" s="542" t="s">
        <v>1897</v>
      </c>
      <c r="B460" s="550"/>
      <c r="C460" s="550">
        <v>5</v>
      </c>
      <c r="D460" s="391"/>
      <c r="E460" s="533"/>
      <c r="F460" s="533"/>
      <c r="G460" s="533"/>
      <c r="H460" s="534">
        <v>5</v>
      </c>
      <c r="I460" s="391"/>
      <c r="J460" s="391"/>
      <c r="K460" s="391"/>
      <c r="L460" s="391"/>
      <c r="M460" s="391"/>
      <c r="N460" s="391"/>
      <c r="O460" s="391"/>
      <c r="P460" s="391"/>
      <c r="Q460" s="391"/>
      <c r="R460" s="391"/>
      <c r="S460" s="391"/>
      <c r="T460" s="391"/>
      <c r="U460" s="391"/>
      <c r="V460" s="391"/>
      <c r="W460" s="391"/>
      <c r="X460" s="391"/>
      <c r="Y460" s="391">
        <v>5</v>
      </c>
      <c r="Z460" s="391"/>
      <c r="AA460" s="391"/>
      <c r="AB460" s="391"/>
      <c r="AC460" s="391"/>
      <c r="AD460" s="451"/>
      <c r="AE460" s="391"/>
      <c r="AF460" s="391"/>
      <c r="AG460" s="391"/>
      <c r="AH460" s="391"/>
    </row>
    <row r="461" spans="1:34">
      <c r="A461" s="542" t="s">
        <v>2404</v>
      </c>
      <c r="B461" s="550"/>
      <c r="C461" s="550">
        <v>6</v>
      </c>
      <c r="D461" s="391"/>
      <c r="E461" s="533"/>
      <c r="F461" s="533"/>
      <c r="G461" s="533"/>
      <c r="H461" s="534">
        <v>6</v>
      </c>
      <c r="I461" s="391"/>
      <c r="J461" s="391"/>
      <c r="K461" s="391">
        <v>6</v>
      </c>
      <c r="L461" s="391"/>
      <c r="M461" s="391"/>
      <c r="N461" s="391"/>
      <c r="O461" s="391"/>
      <c r="P461" s="391"/>
      <c r="Q461" s="391"/>
      <c r="R461" s="391"/>
      <c r="S461" s="391"/>
      <c r="T461" s="391"/>
      <c r="U461" s="391"/>
      <c r="V461" s="391"/>
      <c r="W461" s="391"/>
      <c r="X461" s="391"/>
      <c r="Y461" s="391"/>
      <c r="Z461" s="391"/>
      <c r="AA461" s="391"/>
      <c r="AB461" s="391"/>
      <c r="AC461" s="391"/>
      <c r="AD461" s="451"/>
      <c r="AE461" s="391"/>
      <c r="AF461" s="391"/>
      <c r="AG461" s="391"/>
      <c r="AH461" s="391"/>
    </row>
    <row r="462" spans="1:34" s="3" customFormat="1">
      <c r="A462" s="535" t="s">
        <v>1901</v>
      </c>
      <c r="B462" s="531">
        <f>SUM(B463)</f>
        <v>70</v>
      </c>
      <c r="D462" s="531">
        <f t="shared" ref="D462:G462" si="36">SUM(D463)</f>
        <v>0</v>
      </c>
      <c r="E462" s="531">
        <f t="shared" si="36"/>
        <v>0</v>
      </c>
      <c r="F462" s="531">
        <f t="shared" si="36"/>
        <v>0</v>
      </c>
      <c r="G462" s="531">
        <f t="shared" si="36"/>
        <v>0</v>
      </c>
      <c r="H462" s="529">
        <v>70</v>
      </c>
      <c r="I462" s="431"/>
      <c r="J462" s="431"/>
      <c r="K462" s="431"/>
      <c r="L462" s="431"/>
      <c r="M462" s="431"/>
      <c r="N462" s="431">
        <v>70</v>
      </c>
      <c r="O462" s="431"/>
      <c r="P462" s="431"/>
      <c r="Q462" s="431"/>
      <c r="R462" s="431"/>
      <c r="S462" s="431"/>
      <c r="T462" s="431"/>
      <c r="U462" s="431"/>
      <c r="V462" s="431"/>
      <c r="W462" s="431"/>
      <c r="X462" s="431"/>
      <c r="Y462" s="431"/>
      <c r="Z462" s="431"/>
      <c r="AA462" s="431"/>
      <c r="AB462" s="431"/>
      <c r="AC462" s="431"/>
      <c r="AD462" s="432"/>
      <c r="AE462" s="431"/>
      <c r="AF462" s="431"/>
      <c r="AG462" s="431"/>
      <c r="AH462" s="431"/>
    </row>
    <row r="463" spans="1:34">
      <c r="A463" s="542" t="s">
        <v>2405</v>
      </c>
      <c r="B463" s="537">
        <v>70</v>
      </c>
      <c r="D463" s="533"/>
      <c r="E463" s="533"/>
      <c r="F463" s="533"/>
      <c r="G463" s="533"/>
      <c r="H463" s="534">
        <v>70</v>
      </c>
      <c r="I463" s="391"/>
      <c r="J463" s="391"/>
      <c r="K463" s="391"/>
      <c r="L463" s="391"/>
      <c r="M463" s="391"/>
      <c r="N463" s="391">
        <v>70</v>
      </c>
      <c r="O463" s="391"/>
      <c r="P463" s="391"/>
      <c r="Q463" s="391"/>
      <c r="R463" s="391"/>
      <c r="S463" s="391"/>
      <c r="T463" s="391"/>
      <c r="U463" s="391"/>
      <c r="V463" s="391"/>
      <c r="W463" s="391"/>
      <c r="X463" s="391"/>
      <c r="Y463" s="391"/>
      <c r="Z463" s="391"/>
      <c r="AA463" s="391"/>
      <c r="AB463" s="391"/>
      <c r="AC463" s="391"/>
      <c r="AD463" s="451"/>
      <c r="AE463" s="391"/>
      <c r="AF463" s="391"/>
      <c r="AG463" s="391"/>
      <c r="AH463" s="391"/>
    </row>
    <row r="464" spans="1:34" s="3" customFormat="1">
      <c r="A464" s="551" t="s">
        <v>1908</v>
      </c>
      <c r="B464" s="531">
        <f>SUM(B465:B466)</f>
        <v>1</v>
      </c>
      <c r="C464" s="531">
        <f>SUM(C465:C466)</f>
        <v>70</v>
      </c>
      <c r="D464" s="431"/>
      <c r="E464" s="531">
        <f t="shared" ref="E464:G464" si="37">SUM(E465:E466)</f>
        <v>0</v>
      </c>
      <c r="F464" s="531">
        <f t="shared" si="37"/>
        <v>0</v>
      </c>
      <c r="G464" s="531">
        <f t="shared" si="37"/>
        <v>0</v>
      </c>
      <c r="H464" s="529">
        <v>71</v>
      </c>
      <c r="I464" s="431"/>
      <c r="J464" s="431"/>
      <c r="K464" s="431">
        <v>41</v>
      </c>
      <c r="L464" s="431">
        <v>30</v>
      </c>
      <c r="M464" s="431"/>
      <c r="N464" s="431"/>
      <c r="O464" s="431"/>
      <c r="P464" s="431"/>
      <c r="Q464" s="431"/>
      <c r="R464" s="431"/>
      <c r="S464" s="431"/>
      <c r="T464" s="431"/>
      <c r="U464" s="431"/>
      <c r="V464" s="431"/>
      <c r="W464" s="431"/>
      <c r="X464" s="431"/>
      <c r="Y464" s="431"/>
      <c r="Z464" s="431"/>
      <c r="AA464" s="431"/>
      <c r="AB464" s="431"/>
      <c r="AC464" s="431"/>
      <c r="AD464" s="432"/>
      <c r="AE464" s="431"/>
      <c r="AF464" s="431"/>
      <c r="AG464" s="431"/>
      <c r="AH464" s="431"/>
    </row>
    <row r="465" spans="1:34">
      <c r="A465" s="538" t="s">
        <v>1881</v>
      </c>
      <c r="B465" s="537">
        <v>1</v>
      </c>
      <c r="C465" s="537">
        <v>40</v>
      </c>
      <c r="D465" s="391"/>
      <c r="E465" s="537"/>
      <c r="F465" s="537"/>
      <c r="G465" s="537"/>
      <c r="H465" s="534">
        <v>41</v>
      </c>
      <c r="I465" s="391"/>
      <c r="J465" s="391"/>
      <c r="K465" s="391">
        <v>41</v>
      </c>
      <c r="L465" s="391"/>
      <c r="M465" s="391"/>
      <c r="N465" s="391"/>
      <c r="O465" s="391"/>
      <c r="P465" s="391"/>
      <c r="Q465" s="391"/>
      <c r="R465" s="391"/>
      <c r="S465" s="391"/>
      <c r="T465" s="391"/>
      <c r="U465" s="391"/>
      <c r="V465" s="391"/>
      <c r="W465" s="391"/>
      <c r="X465" s="391"/>
      <c r="Y465" s="391"/>
      <c r="Z465" s="391"/>
      <c r="AA465" s="391"/>
      <c r="AB465" s="391"/>
      <c r="AC465" s="391"/>
      <c r="AD465" s="451"/>
      <c r="AE465" s="391"/>
      <c r="AF465" s="391"/>
      <c r="AG465" s="391"/>
      <c r="AH465" s="391"/>
    </row>
    <row r="466" spans="1:34">
      <c r="A466" s="538" t="s">
        <v>2399</v>
      </c>
      <c r="B466" s="537"/>
      <c r="C466" s="537">
        <v>30</v>
      </c>
      <c r="D466" s="391"/>
      <c r="E466" s="537"/>
      <c r="F466" s="537"/>
      <c r="G466" s="537"/>
      <c r="H466" s="534">
        <v>30</v>
      </c>
      <c r="I466" s="391"/>
      <c r="J466" s="391"/>
      <c r="K466" s="391"/>
      <c r="L466" s="391">
        <v>30</v>
      </c>
      <c r="M466" s="391"/>
      <c r="N466" s="391"/>
      <c r="O466" s="391"/>
      <c r="P466" s="391"/>
      <c r="Q466" s="391"/>
      <c r="R466" s="391"/>
      <c r="S466" s="391"/>
      <c r="T466" s="391"/>
      <c r="U466" s="391"/>
      <c r="V466" s="391"/>
      <c r="W466" s="391"/>
      <c r="X466" s="391"/>
      <c r="Y466" s="391"/>
      <c r="Z466" s="391"/>
      <c r="AA466" s="391"/>
      <c r="AB466" s="391"/>
      <c r="AC466" s="391"/>
      <c r="AD466" s="451"/>
      <c r="AE466" s="391"/>
      <c r="AF466" s="391"/>
      <c r="AG466" s="391"/>
      <c r="AH466" s="391"/>
    </row>
    <row r="467" spans="1:34" s="3" customFormat="1" ht="28.5">
      <c r="A467" s="535" t="s">
        <v>2406</v>
      </c>
      <c r="B467" s="531">
        <v>36</v>
      </c>
      <c r="C467" s="531"/>
      <c r="D467" s="531">
        <f t="shared" ref="D467:G467" si="38">SUM(D468)</f>
        <v>0</v>
      </c>
      <c r="E467" s="531">
        <f t="shared" si="38"/>
        <v>0</v>
      </c>
      <c r="F467" s="531">
        <f t="shared" si="38"/>
        <v>0</v>
      </c>
      <c r="G467" s="531">
        <f t="shared" si="38"/>
        <v>0</v>
      </c>
      <c r="H467" s="529">
        <v>36</v>
      </c>
      <c r="I467" s="431"/>
      <c r="J467" s="431"/>
      <c r="K467" s="431">
        <v>36</v>
      </c>
      <c r="L467" s="431"/>
      <c r="M467" s="431"/>
      <c r="N467" s="431"/>
      <c r="O467" s="431"/>
      <c r="P467" s="431"/>
      <c r="Q467" s="431"/>
      <c r="R467" s="431"/>
      <c r="S467" s="431"/>
      <c r="T467" s="431"/>
      <c r="U467" s="431"/>
      <c r="V467" s="431"/>
      <c r="W467" s="431"/>
      <c r="X467" s="431"/>
      <c r="Y467" s="431"/>
      <c r="Z467" s="431"/>
      <c r="AA467" s="431"/>
      <c r="AB467" s="431"/>
      <c r="AC467" s="431"/>
      <c r="AD467" s="432"/>
      <c r="AE467" s="431"/>
      <c r="AF467" s="431"/>
      <c r="AG467" s="431"/>
      <c r="AH467" s="431"/>
    </row>
    <row r="468" spans="1:34">
      <c r="A468" s="532" t="s">
        <v>1881</v>
      </c>
      <c r="B468" s="533">
        <v>36</v>
      </c>
      <c r="C468" s="533"/>
      <c r="D468" s="533"/>
      <c r="E468" s="533"/>
      <c r="F468" s="533"/>
      <c r="G468" s="533"/>
      <c r="H468" s="534">
        <v>36</v>
      </c>
      <c r="I468" s="391"/>
      <c r="J468" s="391"/>
      <c r="K468" s="391">
        <v>36</v>
      </c>
      <c r="L468" s="391"/>
      <c r="M468" s="391"/>
      <c r="N468" s="391"/>
      <c r="O468" s="391"/>
      <c r="P468" s="391"/>
      <c r="Q468" s="391"/>
      <c r="R468" s="391"/>
      <c r="S468" s="391"/>
      <c r="T468" s="391"/>
      <c r="U468" s="391"/>
      <c r="V468" s="391"/>
      <c r="W468" s="391"/>
      <c r="X468" s="391"/>
      <c r="Y468" s="391"/>
      <c r="Z468" s="391"/>
      <c r="AA468" s="391"/>
      <c r="AB468" s="391"/>
      <c r="AC468" s="391"/>
      <c r="AD468" s="451"/>
      <c r="AE468" s="391"/>
      <c r="AF468" s="391"/>
      <c r="AG468" s="391"/>
      <c r="AH468" s="391"/>
    </row>
    <row r="469" spans="1:34" s="3" customFormat="1">
      <c r="A469" s="530" t="s">
        <v>2407</v>
      </c>
      <c r="B469" s="531">
        <v>21</v>
      </c>
      <c r="C469" s="531"/>
      <c r="D469" s="531">
        <f t="shared" ref="D469:G469" si="39">SUM(D470)</f>
        <v>0</v>
      </c>
      <c r="E469" s="531">
        <f t="shared" si="39"/>
        <v>0</v>
      </c>
      <c r="F469" s="531">
        <f t="shared" si="39"/>
        <v>0</v>
      </c>
      <c r="G469" s="531">
        <f t="shared" si="39"/>
        <v>0</v>
      </c>
      <c r="H469" s="529">
        <v>21</v>
      </c>
      <c r="I469" s="431"/>
      <c r="J469" s="431"/>
      <c r="K469" s="431">
        <v>21</v>
      </c>
      <c r="L469" s="431"/>
      <c r="M469" s="431"/>
      <c r="N469" s="431"/>
      <c r="O469" s="431"/>
      <c r="P469" s="431"/>
      <c r="Q469" s="431"/>
      <c r="R469" s="431"/>
      <c r="S469" s="431"/>
      <c r="T469" s="431"/>
      <c r="U469" s="431"/>
      <c r="V469" s="431"/>
      <c r="W469" s="431"/>
      <c r="X469" s="431"/>
      <c r="Y469" s="431"/>
      <c r="Z469" s="431"/>
      <c r="AA469" s="431"/>
      <c r="AB469" s="431"/>
      <c r="AC469" s="431"/>
      <c r="AD469" s="432"/>
      <c r="AE469" s="431"/>
      <c r="AF469" s="431"/>
      <c r="AG469" s="431"/>
      <c r="AH469" s="431"/>
    </row>
    <row r="470" spans="1:34">
      <c r="A470" s="532" t="s">
        <v>2408</v>
      </c>
      <c r="B470" s="533">
        <v>21</v>
      </c>
      <c r="C470" s="533"/>
      <c r="D470" s="533"/>
      <c r="E470" s="533"/>
      <c r="F470" s="533"/>
      <c r="G470" s="533"/>
      <c r="H470" s="534">
        <v>21</v>
      </c>
      <c r="I470" s="391"/>
      <c r="J470" s="391"/>
      <c r="K470" s="391">
        <v>21</v>
      </c>
      <c r="L470" s="391"/>
      <c r="M470" s="391"/>
      <c r="N470" s="391"/>
      <c r="O470" s="391"/>
      <c r="P470" s="391"/>
      <c r="Q470" s="391"/>
      <c r="R470" s="391"/>
      <c r="S470" s="391"/>
      <c r="T470" s="391"/>
      <c r="U470" s="391"/>
      <c r="V470" s="391"/>
      <c r="W470" s="391"/>
      <c r="X470" s="391"/>
      <c r="Y470" s="391"/>
      <c r="Z470" s="391"/>
      <c r="AA470" s="391"/>
      <c r="AB470" s="391"/>
      <c r="AC470" s="391"/>
      <c r="AD470" s="451"/>
      <c r="AE470" s="391"/>
      <c r="AF470" s="391"/>
      <c r="AG470" s="391"/>
      <c r="AH470" s="391"/>
    </row>
    <row r="471" spans="1:34" s="3" customFormat="1" ht="28.5">
      <c r="A471" s="535" t="s">
        <v>1924</v>
      </c>
      <c r="B471" s="531">
        <f>SUM(B472:B475)</f>
        <v>5</v>
      </c>
      <c r="C471" s="531">
        <f>SUM(C472:C475)</f>
        <v>35</v>
      </c>
      <c r="D471" s="431"/>
      <c r="E471" s="531">
        <f t="shared" ref="E471:G471" si="40">SUM(E472:E475)</f>
        <v>0</v>
      </c>
      <c r="F471" s="531">
        <f t="shared" si="40"/>
        <v>0</v>
      </c>
      <c r="G471" s="531">
        <f t="shared" si="40"/>
        <v>0</v>
      </c>
      <c r="H471" s="529">
        <v>40</v>
      </c>
      <c r="I471" s="431"/>
      <c r="J471" s="431"/>
      <c r="K471" s="431">
        <v>4</v>
      </c>
      <c r="L471" s="431">
        <v>14</v>
      </c>
      <c r="M471" s="431"/>
      <c r="N471" s="431">
        <v>10</v>
      </c>
      <c r="O471" s="431"/>
      <c r="P471" s="431"/>
      <c r="Q471" s="431"/>
      <c r="R471" s="431"/>
      <c r="S471" s="431"/>
      <c r="T471" s="431">
        <v>12</v>
      </c>
      <c r="U471" s="431"/>
      <c r="V471" s="431"/>
      <c r="W471" s="431"/>
      <c r="X471" s="431"/>
      <c r="Y471" s="431"/>
      <c r="Z471" s="431"/>
      <c r="AA471" s="431"/>
      <c r="AB471" s="431"/>
      <c r="AC471" s="431"/>
      <c r="AD471" s="432"/>
      <c r="AE471" s="431"/>
      <c r="AF471" s="431"/>
      <c r="AG471" s="431"/>
      <c r="AH471" s="431"/>
    </row>
    <row r="472" spans="1:34">
      <c r="A472" s="544" t="s">
        <v>2409</v>
      </c>
      <c r="B472" s="533">
        <v>5</v>
      </c>
      <c r="C472" s="533">
        <v>9</v>
      </c>
      <c r="D472" s="391"/>
      <c r="E472" s="533"/>
      <c r="F472" s="533"/>
      <c r="G472" s="533"/>
      <c r="H472" s="534">
        <v>14</v>
      </c>
      <c r="I472" s="391"/>
      <c r="J472" s="391"/>
      <c r="K472" s="391"/>
      <c r="L472" s="391">
        <v>14</v>
      </c>
      <c r="M472" s="391"/>
      <c r="N472" s="391"/>
      <c r="O472" s="391"/>
      <c r="P472" s="391"/>
      <c r="Q472" s="391"/>
      <c r="R472" s="391"/>
      <c r="S472" s="391"/>
      <c r="T472" s="391"/>
      <c r="U472" s="391"/>
      <c r="V472" s="391"/>
      <c r="W472" s="391"/>
      <c r="X472" s="391"/>
      <c r="Y472" s="391"/>
      <c r="Z472" s="391"/>
      <c r="AA472" s="391"/>
      <c r="AB472" s="391"/>
      <c r="AC472" s="391"/>
      <c r="AD472" s="451"/>
      <c r="AE472" s="391"/>
      <c r="AF472" s="391"/>
      <c r="AG472" s="391"/>
      <c r="AH472" s="391"/>
    </row>
    <row r="473" spans="1:34">
      <c r="A473" s="544" t="s">
        <v>2405</v>
      </c>
      <c r="B473" s="533"/>
      <c r="C473" s="533">
        <v>10</v>
      </c>
      <c r="D473" s="391"/>
      <c r="E473" s="533"/>
      <c r="F473" s="533"/>
      <c r="G473" s="533"/>
      <c r="H473" s="534">
        <v>10</v>
      </c>
      <c r="I473" s="391"/>
      <c r="J473" s="391"/>
      <c r="K473" s="391"/>
      <c r="L473" s="391"/>
      <c r="M473" s="391"/>
      <c r="N473" s="391">
        <v>10</v>
      </c>
      <c r="O473" s="391"/>
      <c r="P473" s="391"/>
      <c r="Q473" s="391"/>
      <c r="R473" s="391"/>
      <c r="S473" s="391"/>
      <c r="T473" s="391"/>
      <c r="U473" s="391"/>
      <c r="V473" s="391"/>
      <c r="W473" s="391"/>
      <c r="X473" s="391"/>
      <c r="Y473" s="391"/>
      <c r="Z473" s="391"/>
      <c r="AA473" s="391"/>
      <c r="AB473" s="391"/>
      <c r="AC473" s="391"/>
      <c r="AD473" s="451"/>
      <c r="AE473" s="391"/>
      <c r="AF473" s="391"/>
      <c r="AG473" s="391"/>
      <c r="AH473" s="391"/>
    </row>
    <row r="474" spans="1:34">
      <c r="A474" s="544" t="s">
        <v>2410</v>
      </c>
      <c r="B474" s="533"/>
      <c r="C474" s="533">
        <v>4</v>
      </c>
      <c r="D474" s="391"/>
      <c r="E474" s="533"/>
      <c r="F474" s="533"/>
      <c r="G474" s="533"/>
      <c r="H474" s="534">
        <v>4</v>
      </c>
      <c r="I474" s="391"/>
      <c r="J474" s="391"/>
      <c r="K474" s="391">
        <v>4</v>
      </c>
      <c r="L474" s="391"/>
      <c r="M474" s="391"/>
      <c r="N474" s="391"/>
      <c r="O474" s="391"/>
      <c r="P474" s="391"/>
      <c r="Q474" s="391"/>
      <c r="R474" s="391"/>
      <c r="S474" s="391"/>
      <c r="T474" s="391"/>
      <c r="U474" s="391"/>
      <c r="V474" s="391"/>
      <c r="W474" s="391"/>
      <c r="X474" s="391"/>
      <c r="Y474" s="391"/>
      <c r="Z474" s="391"/>
      <c r="AA474" s="391"/>
      <c r="AB474" s="391"/>
      <c r="AC474" s="391"/>
      <c r="AD474" s="451"/>
      <c r="AE474" s="391"/>
      <c r="AF474" s="391"/>
      <c r="AG474" s="391"/>
      <c r="AH474" s="391"/>
    </row>
    <row r="475" spans="1:34">
      <c r="A475" s="544" t="s">
        <v>1980</v>
      </c>
      <c r="B475" s="533"/>
      <c r="C475" s="533">
        <v>12</v>
      </c>
      <c r="D475" s="391"/>
      <c r="E475" s="533"/>
      <c r="F475" s="533"/>
      <c r="G475" s="533"/>
      <c r="H475" s="534">
        <v>12</v>
      </c>
      <c r="I475" s="391"/>
      <c r="J475" s="391"/>
      <c r="K475" s="391"/>
      <c r="L475" s="391"/>
      <c r="M475" s="391"/>
      <c r="N475" s="391"/>
      <c r="O475" s="391"/>
      <c r="P475" s="391"/>
      <c r="Q475" s="391"/>
      <c r="R475" s="391"/>
      <c r="S475" s="391"/>
      <c r="T475" s="391">
        <v>12</v>
      </c>
      <c r="U475" s="391"/>
      <c r="V475" s="391"/>
      <c r="W475" s="391"/>
      <c r="X475" s="391"/>
      <c r="Y475" s="391"/>
      <c r="Z475" s="391"/>
      <c r="AA475" s="391"/>
      <c r="AB475" s="391"/>
      <c r="AC475" s="391"/>
      <c r="AD475" s="451"/>
      <c r="AE475" s="391"/>
      <c r="AF475" s="391"/>
      <c r="AG475" s="391"/>
      <c r="AH475" s="391"/>
    </row>
    <row r="476" spans="1:34" s="3" customFormat="1" ht="42.75">
      <c r="A476" s="535" t="s">
        <v>1930</v>
      </c>
      <c r="B476" s="531">
        <f>SUM(B477:B480)</f>
        <v>20</v>
      </c>
      <c r="C476" s="531">
        <f>SUM(C477:C480)</f>
        <v>30</v>
      </c>
      <c r="D476" s="431"/>
      <c r="E476" s="531">
        <f t="shared" ref="E476:G476" si="41">SUM(E477:E480)</f>
        <v>0</v>
      </c>
      <c r="F476" s="531">
        <f t="shared" si="41"/>
        <v>0</v>
      </c>
      <c r="G476" s="531">
        <f t="shared" si="41"/>
        <v>0</v>
      </c>
      <c r="H476" s="529">
        <v>50</v>
      </c>
      <c r="I476" s="431"/>
      <c r="J476" s="431"/>
      <c r="K476" s="431"/>
      <c r="L476" s="431">
        <v>30</v>
      </c>
      <c r="M476" s="431">
        <v>10</v>
      </c>
      <c r="N476" s="431"/>
      <c r="O476" s="431"/>
      <c r="P476" s="431"/>
      <c r="Q476" s="431"/>
      <c r="R476" s="431"/>
      <c r="S476" s="431">
        <v>10</v>
      </c>
      <c r="T476" s="431"/>
      <c r="U476" s="431"/>
      <c r="V476" s="431"/>
      <c r="W476" s="431"/>
      <c r="X476" s="431"/>
      <c r="Y476" s="431"/>
      <c r="Z476" s="431"/>
      <c r="AA476" s="431"/>
      <c r="AB476" s="431"/>
      <c r="AC476" s="431"/>
      <c r="AD476" s="432"/>
      <c r="AE476" s="431"/>
      <c r="AF476" s="431"/>
      <c r="AG476" s="431"/>
      <c r="AH476" s="431"/>
    </row>
    <row r="477" spans="1:34">
      <c r="A477" s="544" t="s">
        <v>2411</v>
      </c>
      <c r="B477" s="533">
        <v>20</v>
      </c>
      <c r="C477" s="533"/>
      <c r="D477" s="391"/>
      <c r="E477" s="533"/>
      <c r="F477" s="533"/>
      <c r="G477" s="533"/>
      <c r="H477" s="534">
        <v>20</v>
      </c>
      <c r="I477" s="391"/>
      <c r="J477" s="391"/>
      <c r="K477" s="391"/>
      <c r="L477" s="391">
        <v>20</v>
      </c>
      <c r="M477" s="391"/>
      <c r="N477" s="391"/>
      <c r="O477" s="391"/>
      <c r="P477" s="391"/>
      <c r="Q477" s="391"/>
      <c r="R477" s="391"/>
      <c r="S477" s="391"/>
      <c r="T477" s="391"/>
      <c r="U477" s="391"/>
      <c r="V477" s="391"/>
      <c r="W477" s="391"/>
      <c r="X477" s="391"/>
      <c r="Y477" s="391"/>
      <c r="Z477" s="391"/>
      <c r="AA477" s="391"/>
      <c r="AB477" s="391"/>
      <c r="AC477" s="391"/>
      <c r="AD477" s="451"/>
      <c r="AE477" s="391"/>
      <c r="AF477" s="391"/>
      <c r="AG477" s="391"/>
      <c r="AH477" s="391"/>
    </row>
    <row r="478" spans="1:34">
      <c r="A478" s="544" t="s">
        <v>2412</v>
      </c>
      <c r="B478" s="533"/>
      <c r="C478" s="533">
        <v>10</v>
      </c>
      <c r="D478" s="391"/>
      <c r="E478" s="533"/>
      <c r="F478" s="533"/>
      <c r="G478" s="533"/>
      <c r="H478" s="534">
        <v>10</v>
      </c>
      <c r="I478" s="391"/>
      <c r="J478" s="391"/>
      <c r="K478" s="391"/>
      <c r="L478" s="391">
        <v>10</v>
      </c>
      <c r="M478" s="391"/>
      <c r="N478" s="391"/>
      <c r="O478" s="391"/>
      <c r="P478" s="391"/>
      <c r="Q478" s="391"/>
      <c r="R478" s="391"/>
      <c r="S478" s="391"/>
      <c r="T478" s="391"/>
      <c r="U478" s="391"/>
      <c r="V478" s="391"/>
      <c r="W478" s="391"/>
      <c r="X478" s="391"/>
      <c r="Y478" s="391"/>
      <c r="Z478" s="391"/>
      <c r="AA478" s="391"/>
      <c r="AB478" s="391"/>
      <c r="AC478" s="391"/>
      <c r="AD478" s="451"/>
      <c r="AE478" s="391"/>
      <c r="AF478" s="391"/>
      <c r="AG478" s="391"/>
      <c r="AH478" s="391"/>
    </row>
    <row r="479" spans="1:34" ht="30">
      <c r="A479" s="544" t="s">
        <v>2413</v>
      </c>
      <c r="B479" s="533"/>
      <c r="C479" s="533">
        <v>10</v>
      </c>
      <c r="D479" s="391"/>
      <c r="E479" s="533"/>
      <c r="F479" s="533"/>
      <c r="G479" s="533"/>
      <c r="H479" s="534">
        <v>10</v>
      </c>
      <c r="I479" s="391"/>
      <c r="J479" s="391"/>
      <c r="K479" s="391"/>
      <c r="L479" s="391"/>
      <c r="M479" s="391"/>
      <c r="N479" s="391"/>
      <c r="O479" s="391"/>
      <c r="P479" s="391"/>
      <c r="Q479" s="391"/>
      <c r="R479" s="391"/>
      <c r="S479" s="391">
        <v>10</v>
      </c>
      <c r="T479" s="391"/>
      <c r="U479" s="391"/>
      <c r="V479" s="391"/>
      <c r="W479" s="391"/>
      <c r="X479" s="391"/>
      <c r="Y479" s="391"/>
      <c r="Z479" s="391"/>
      <c r="AA479" s="391"/>
      <c r="AB479" s="391"/>
      <c r="AC479" s="391"/>
      <c r="AD479" s="451"/>
      <c r="AE479" s="391"/>
      <c r="AF479" s="391"/>
      <c r="AG479" s="391"/>
      <c r="AH479" s="391"/>
    </row>
    <row r="480" spans="1:34">
      <c r="A480" s="544" t="s">
        <v>2414</v>
      </c>
      <c r="B480" s="533"/>
      <c r="C480" s="533">
        <v>10</v>
      </c>
      <c r="D480" s="391"/>
      <c r="E480" s="533"/>
      <c r="F480" s="533"/>
      <c r="G480" s="533"/>
      <c r="H480" s="534">
        <v>10</v>
      </c>
      <c r="I480" s="391"/>
      <c r="J480" s="391"/>
      <c r="K480" s="391"/>
      <c r="L480" s="391"/>
      <c r="M480" s="391">
        <v>10</v>
      </c>
      <c r="N480" s="391"/>
      <c r="O480" s="391"/>
      <c r="P480" s="391"/>
      <c r="Q480" s="391"/>
      <c r="R480" s="391"/>
      <c r="S480" s="391"/>
      <c r="T480" s="391"/>
      <c r="U480" s="391"/>
      <c r="V480" s="391"/>
      <c r="W480" s="391"/>
      <c r="X480" s="391"/>
      <c r="Y480" s="391"/>
      <c r="Z480" s="391"/>
      <c r="AA480" s="391"/>
      <c r="AB480" s="391"/>
      <c r="AC480" s="391"/>
      <c r="AD480" s="451"/>
      <c r="AE480" s="391"/>
      <c r="AF480" s="391"/>
      <c r="AG480" s="391"/>
      <c r="AH480" s="391"/>
    </row>
    <row r="481" spans="1:34" s="3" customFormat="1" ht="42.75">
      <c r="A481" s="552" t="s">
        <v>2415</v>
      </c>
      <c r="B481" s="531">
        <v>18</v>
      </c>
      <c r="C481" s="531"/>
      <c r="D481" s="531">
        <f t="shared" ref="D481:G481" si="42">SUM(D482)</f>
        <v>0</v>
      </c>
      <c r="E481" s="531">
        <f t="shared" si="42"/>
        <v>0</v>
      </c>
      <c r="F481" s="531">
        <f t="shared" si="42"/>
        <v>0</v>
      </c>
      <c r="G481" s="531">
        <f t="shared" si="42"/>
        <v>0</v>
      </c>
      <c r="H481" s="529">
        <v>18</v>
      </c>
      <c r="I481" s="431"/>
      <c r="J481" s="431"/>
      <c r="K481" s="431"/>
      <c r="L481" s="431">
        <v>18</v>
      </c>
      <c r="M481" s="431"/>
      <c r="N481" s="431"/>
      <c r="O481" s="431"/>
      <c r="P481" s="431"/>
      <c r="Q481" s="431"/>
      <c r="R481" s="431"/>
      <c r="S481" s="431"/>
      <c r="T481" s="431"/>
      <c r="U481" s="431"/>
      <c r="V481" s="431"/>
      <c r="W481" s="431"/>
      <c r="X481" s="431"/>
      <c r="Y481" s="431"/>
      <c r="Z481" s="431"/>
      <c r="AA481" s="431"/>
      <c r="AB481" s="431"/>
      <c r="AC481" s="431"/>
      <c r="AD481" s="432"/>
      <c r="AE481" s="431"/>
      <c r="AF481" s="431"/>
      <c r="AG481" s="431"/>
      <c r="AH481" s="431"/>
    </row>
    <row r="482" spans="1:34">
      <c r="A482" s="553" t="s">
        <v>2416</v>
      </c>
      <c r="B482" s="533">
        <v>18</v>
      </c>
      <c r="C482" s="533"/>
      <c r="D482" s="533"/>
      <c r="E482" s="533"/>
      <c r="F482" s="533"/>
      <c r="G482" s="533"/>
      <c r="H482" s="534">
        <v>18</v>
      </c>
      <c r="I482" s="391"/>
      <c r="J482" s="391"/>
      <c r="K482" s="391"/>
      <c r="L482" s="391">
        <v>18</v>
      </c>
      <c r="M482" s="391"/>
      <c r="N482" s="391"/>
      <c r="O482" s="391"/>
      <c r="P482" s="391"/>
      <c r="Q482" s="391"/>
      <c r="R482" s="391"/>
      <c r="S482" s="391"/>
      <c r="T482" s="391"/>
      <c r="U482" s="391"/>
      <c r="V482" s="391"/>
      <c r="W482" s="391"/>
      <c r="X482" s="391"/>
      <c r="Y482" s="391"/>
      <c r="Z482" s="391"/>
      <c r="AA482" s="391"/>
      <c r="AB482" s="391"/>
      <c r="AC482" s="391"/>
      <c r="AD482" s="451"/>
      <c r="AE482" s="391"/>
      <c r="AF482" s="391"/>
      <c r="AG482" s="391"/>
      <c r="AH482" s="391"/>
    </row>
    <row r="483" spans="1:34" s="3" customFormat="1">
      <c r="A483" s="530" t="s">
        <v>2417</v>
      </c>
      <c r="B483" s="531"/>
      <c r="C483" s="531">
        <f>SUM(C484)</f>
        <v>0</v>
      </c>
      <c r="D483" s="531">
        <f t="shared" ref="D483:H483" si="43">SUM(D484)</f>
        <v>0</v>
      </c>
      <c r="E483" s="531">
        <f t="shared" si="43"/>
        <v>0</v>
      </c>
      <c r="F483" s="531">
        <f t="shared" si="43"/>
        <v>0</v>
      </c>
      <c r="G483" s="531">
        <v>14</v>
      </c>
      <c r="H483" s="529">
        <f t="shared" si="43"/>
        <v>14</v>
      </c>
      <c r="I483" s="431"/>
      <c r="J483" s="431">
        <v>14</v>
      </c>
      <c r="K483" s="431"/>
      <c r="L483" s="431"/>
      <c r="M483" s="431"/>
      <c r="N483" s="431"/>
      <c r="O483" s="431"/>
      <c r="P483" s="431"/>
      <c r="Q483" s="431"/>
      <c r="R483" s="431"/>
      <c r="S483" s="431"/>
      <c r="T483" s="431"/>
      <c r="U483" s="431"/>
      <c r="V483" s="431"/>
      <c r="W483" s="431"/>
      <c r="X483" s="431"/>
      <c r="Y483" s="431"/>
      <c r="Z483" s="431"/>
      <c r="AA483" s="431"/>
      <c r="AB483" s="431"/>
      <c r="AC483" s="431"/>
      <c r="AD483" s="432"/>
      <c r="AE483" s="431"/>
      <c r="AF483" s="431"/>
      <c r="AG483" s="431"/>
      <c r="AH483" s="431"/>
    </row>
    <row r="484" spans="1:34">
      <c r="A484" s="538" t="s">
        <v>2418</v>
      </c>
      <c r="B484" s="533"/>
      <c r="C484" s="537"/>
      <c r="D484" s="537"/>
      <c r="E484" s="537"/>
      <c r="F484" s="537"/>
      <c r="G484" s="537">
        <v>14</v>
      </c>
      <c r="H484" s="534">
        <v>14</v>
      </c>
      <c r="I484" s="391"/>
      <c r="J484" s="391">
        <v>14</v>
      </c>
      <c r="K484" s="391"/>
      <c r="L484" s="391"/>
      <c r="M484" s="391"/>
      <c r="N484" s="391"/>
      <c r="O484" s="391"/>
      <c r="P484" s="391"/>
      <c r="Q484" s="391"/>
      <c r="R484" s="391"/>
      <c r="S484" s="391"/>
      <c r="T484" s="391"/>
      <c r="U484" s="391"/>
      <c r="V484" s="391"/>
      <c r="W484" s="391"/>
      <c r="X484" s="391"/>
      <c r="Y484" s="391"/>
      <c r="Z484" s="391"/>
      <c r="AA484" s="391"/>
      <c r="AB484" s="391"/>
      <c r="AC484" s="391"/>
      <c r="AD484" s="451"/>
      <c r="AE484" s="391"/>
      <c r="AF484" s="391"/>
      <c r="AG484" s="391"/>
      <c r="AH484" s="391"/>
    </row>
    <row r="485" spans="1:34" s="3" customFormat="1" ht="28.5">
      <c r="A485" s="535" t="s">
        <v>2419</v>
      </c>
      <c r="B485" s="531"/>
      <c r="C485" s="531">
        <f>SUM(C486)</f>
        <v>0</v>
      </c>
      <c r="D485" s="531">
        <f t="shared" ref="D485:E485" si="44">SUM(D486)</f>
        <v>0</v>
      </c>
      <c r="E485" s="531">
        <f t="shared" si="44"/>
        <v>0</v>
      </c>
      <c r="F485" s="531">
        <v>399</v>
      </c>
      <c r="G485" s="531"/>
      <c r="H485" s="529">
        <v>399</v>
      </c>
      <c r="I485" s="431"/>
      <c r="J485" s="431"/>
      <c r="K485" s="431"/>
      <c r="L485" s="431"/>
      <c r="M485" s="431"/>
      <c r="N485" s="431"/>
      <c r="O485" s="431"/>
      <c r="P485" s="431"/>
      <c r="Q485" s="431">
        <v>399</v>
      </c>
      <c r="R485" s="431"/>
      <c r="S485" s="431"/>
      <c r="T485" s="431"/>
      <c r="U485" s="431"/>
      <c r="V485" s="431"/>
      <c r="W485" s="431"/>
      <c r="X485" s="431"/>
      <c r="Y485" s="431"/>
      <c r="Z485" s="431"/>
      <c r="AA485" s="431"/>
      <c r="AB485" s="431"/>
      <c r="AC485" s="431"/>
      <c r="AD485" s="432"/>
      <c r="AE485" s="431"/>
      <c r="AF485" s="431"/>
      <c r="AG485" s="431"/>
      <c r="AH485" s="431"/>
    </row>
    <row r="486" spans="1:34">
      <c r="A486" s="538"/>
      <c r="B486" s="533"/>
      <c r="C486" s="537"/>
      <c r="D486" s="537"/>
      <c r="E486" s="537"/>
      <c r="F486" s="537">
        <v>399</v>
      </c>
      <c r="G486" s="537"/>
      <c r="H486" s="534">
        <v>399</v>
      </c>
      <c r="I486" s="391"/>
      <c r="J486" s="391"/>
      <c r="K486" s="391"/>
      <c r="L486" s="391"/>
      <c r="M486" s="391"/>
      <c r="N486" s="391"/>
      <c r="O486" s="391"/>
      <c r="P486" s="391"/>
      <c r="Q486" s="391">
        <v>399</v>
      </c>
      <c r="R486" s="391"/>
      <c r="S486" s="391"/>
      <c r="T486" s="391"/>
      <c r="U486" s="391"/>
      <c r="V486" s="391"/>
      <c r="W486" s="391"/>
      <c r="X486" s="391"/>
      <c r="Y486" s="391"/>
      <c r="Z486" s="391"/>
      <c r="AA486" s="391"/>
      <c r="AB486" s="391"/>
      <c r="AC486" s="391"/>
      <c r="AD486" s="451"/>
      <c r="AE486" s="391"/>
      <c r="AF486" s="391"/>
      <c r="AG486" s="391"/>
      <c r="AH486" s="391"/>
    </row>
    <row r="487" spans="1:34" s="3" customFormat="1">
      <c r="A487" s="552" t="s">
        <v>1944</v>
      </c>
      <c r="B487" s="531"/>
      <c r="C487" s="531">
        <f>SUM(C488)</f>
        <v>0</v>
      </c>
      <c r="D487" s="531">
        <f t="shared" ref="D487:F487" si="45">SUM(D488)</f>
        <v>0</v>
      </c>
      <c r="E487" s="531">
        <f t="shared" si="45"/>
        <v>0</v>
      </c>
      <c r="F487" s="531">
        <f t="shared" si="45"/>
        <v>0</v>
      </c>
      <c r="G487" s="531">
        <v>4</v>
      </c>
      <c r="H487" s="529">
        <v>4</v>
      </c>
      <c r="I487" s="431"/>
      <c r="J487" s="431">
        <v>4</v>
      </c>
      <c r="K487" s="431"/>
      <c r="L487" s="431"/>
      <c r="M487" s="431"/>
      <c r="N487" s="431"/>
      <c r="O487" s="431"/>
      <c r="P487" s="431"/>
      <c r="Q487" s="431"/>
      <c r="R487" s="431"/>
      <c r="S487" s="431"/>
      <c r="T487" s="431"/>
      <c r="U487" s="431"/>
      <c r="V487" s="431"/>
      <c r="W487" s="431"/>
      <c r="X487" s="431"/>
      <c r="Y487" s="431"/>
      <c r="Z487" s="431"/>
      <c r="AA487" s="431"/>
      <c r="AB487" s="431"/>
      <c r="AC487" s="431"/>
      <c r="AD487" s="432"/>
      <c r="AE487" s="431"/>
      <c r="AF487" s="431"/>
      <c r="AG487" s="431"/>
      <c r="AH487" s="431"/>
    </row>
    <row r="488" spans="1:34">
      <c r="A488" s="538" t="s">
        <v>2420</v>
      </c>
      <c r="B488" s="533"/>
      <c r="C488" s="537"/>
      <c r="D488" s="537"/>
      <c r="E488" s="537"/>
      <c r="F488" s="537"/>
      <c r="G488" s="537">
        <v>4</v>
      </c>
      <c r="H488" s="534">
        <v>4</v>
      </c>
      <c r="I488" s="391"/>
      <c r="J488" s="391">
        <v>4</v>
      </c>
      <c r="K488" s="391"/>
      <c r="L488" s="391"/>
      <c r="M488" s="391"/>
      <c r="N488" s="391"/>
      <c r="O488" s="391"/>
      <c r="P488" s="391"/>
      <c r="Q488" s="391"/>
      <c r="R488" s="391"/>
      <c r="S488" s="391"/>
      <c r="T488" s="391"/>
      <c r="U488" s="391"/>
      <c r="V488" s="391"/>
      <c r="W488" s="391"/>
      <c r="X488" s="391"/>
      <c r="Y488" s="391"/>
      <c r="Z488" s="391"/>
      <c r="AA488" s="391"/>
      <c r="AB488" s="391"/>
      <c r="AC488" s="391"/>
      <c r="AD488" s="451"/>
      <c r="AE488" s="391"/>
      <c r="AF488" s="391"/>
      <c r="AG488" s="391"/>
      <c r="AH488" s="391"/>
    </row>
    <row r="489" spans="1:34" s="3" customFormat="1">
      <c r="A489" s="552" t="s">
        <v>2421</v>
      </c>
      <c r="B489" s="531"/>
      <c r="C489" s="531">
        <f>SUM(C490)</f>
        <v>0</v>
      </c>
      <c r="D489" s="531">
        <f t="shared" ref="D489:E489" si="46">SUM(D490)</f>
        <v>0</v>
      </c>
      <c r="E489" s="531">
        <f t="shared" si="46"/>
        <v>0</v>
      </c>
      <c r="F489" s="531">
        <v>45</v>
      </c>
      <c r="G489" s="531"/>
      <c r="H489" s="529">
        <v>45</v>
      </c>
      <c r="I489" s="431"/>
      <c r="J489" s="431"/>
      <c r="K489" s="431"/>
      <c r="L489" s="431"/>
      <c r="M489" s="431"/>
      <c r="N489" s="431"/>
      <c r="O489" s="431"/>
      <c r="P489" s="431"/>
      <c r="Q489" s="431">
        <v>45</v>
      </c>
      <c r="R489" s="431"/>
      <c r="S489" s="431"/>
      <c r="T489" s="431"/>
      <c r="U489" s="431"/>
      <c r="V489" s="431"/>
      <c r="W489" s="431"/>
      <c r="X489" s="431"/>
      <c r="Y489" s="431"/>
      <c r="Z489" s="431"/>
      <c r="AA489" s="431"/>
      <c r="AB489" s="431"/>
      <c r="AC489" s="431"/>
      <c r="AD489" s="432"/>
      <c r="AE489" s="431"/>
      <c r="AF489" s="431"/>
      <c r="AG489" s="431"/>
      <c r="AH489" s="431"/>
    </row>
    <row r="490" spans="1:34">
      <c r="A490" s="553"/>
      <c r="B490" s="533"/>
      <c r="C490" s="537"/>
      <c r="D490" s="537"/>
      <c r="E490" s="537"/>
      <c r="F490" s="537">
        <v>45</v>
      </c>
      <c r="G490" s="537"/>
      <c r="H490" s="534">
        <v>45</v>
      </c>
      <c r="I490" s="391"/>
      <c r="J490" s="391"/>
      <c r="K490" s="391"/>
      <c r="L490" s="391"/>
      <c r="M490" s="391"/>
      <c r="N490" s="391"/>
      <c r="O490" s="391"/>
      <c r="P490" s="391"/>
      <c r="Q490" s="391">
        <v>45</v>
      </c>
      <c r="R490" s="391"/>
      <c r="S490" s="391"/>
      <c r="T490" s="391"/>
      <c r="U490" s="391"/>
      <c r="V490" s="391"/>
      <c r="W490" s="391"/>
      <c r="X490" s="391"/>
      <c r="Y490" s="391"/>
      <c r="Z490" s="391"/>
      <c r="AA490" s="391"/>
      <c r="AB490" s="391"/>
      <c r="AC490" s="391"/>
      <c r="AD490" s="451"/>
      <c r="AE490" s="391"/>
      <c r="AF490" s="391"/>
      <c r="AG490" s="391"/>
      <c r="AH490" s="391"/>
    </row>
    <row r="491" spans="1:34" s="3" customFormat="1">
      <c r="A491" s="552" t="s">
        <v>2422</v>
      </c>
      <c r="B491" s="531"/>
      <c r="C491" s="531">
        <f>SUM(C492)</f>
        <v>0</v>
      </c>
      <c r="D491" s="531">
        <f t="shared" ref="D491:E491" si="47">SUM(D492)</f>
        <v>0</v>
      </c>
      <c r="E491" s="531">
        <f t="shared" si="47"/>
        <v>0</v>
      </c>
      <c r="F491" s="531">
        <v>75</v>
      </c>
      <c r="G491" s="531"/>
      <c r="H491" s="529">
        <v>75</v>
      </c>
      <c r="I491" s="431"/>
      <c r="J491" s="431"/>
      <c r="K491" s="431"/>
      <c r="L491" s="431"/>
      <c r="M491" s="431"/>
      <c r="N491" s="431"/>
      <c r="O491" s="431"/>
      <c r="P491" s="431"/>
      <c r="Q491" s="431">
        <v>75</v>
      </c>
      <c r="R491" s="431"/>
      <c r="S491" s="431"/>
      <c r="T491" s="431"/>
      <c r="U491" s="431"/>
      <c r="V491" s="431"/>
      <c r="W491" s="431"/>
      <c r="X491" s="431"/>
      <c r="Y491" s="431"/>
      <c r="Z491" s="431"/>
      <c r="AA491" s="431"/>
      <c r="AB491" s="431"/>
      <c r="AC491" s="431"/>
      <c r="AD491" s="432"/>
      <c r="AE491" s="431"/>
      <c r="AF491" s="431"/>
      <c r="AG491" s="431"/>
      <c r="AH491" s="431"/>
    </row>
    <row r="492" spans="1:34">
      <c r="A492" s="538"/>
      <c r="B492" s="533"/>
      <c r="C492" s="537"/>
      <c r="D492" s="537"/>
      <c r="E492" s="537"/>
      <c r="F492" s="537">
        <v>75</v>
      </c>
      <c r="G492" s="537"/>
      <c r="H492" s="534">
        <v>75</v>
      </c>
      <c r="I492" s="391"/>
      <c r="J492" s="391"/>
      <c r="K492" s="391"/>
      <c r="L492" s="391"/>
      <c r="M492" s="391"/>
      <c r="N492" s="391"/>
      <c r="O492" s="391"/>
      <c r="P492" s="391"/>
      <c r="Q492" s="391">
        <v>75</v>
      </c>
      <c r="R492" s="391"/>
      <c r="S492" s="391"/>
      <c r="T492" s="391"/>
      <c r="U492" s="391"/>
      <c r="V492" s="391"/>
      <c r="W492" s="391"/>
      <c r="X492" s="391"/>
      <c r="Y492" s="391"/>
      <c r="Z492" s="391"/>
      <c r="AA492" s="391"/>
      <c r="AB492" s="391"/>
      <c r="AC492" s="391"/>
      <c r="AD492" s="451"/>
      <c r="AE492" s="391"/>
      <c r="AF492" s="391"/>
      <c r="AG492" s="391"/>
      <c r="AH492" s="391"/>
    </row>
    <row r="493" spans="1:34" s="3" customFormat="1">
      <c r="A493" s="530" t="s">
        <v>2423</v>
      </c>
      <c r="B493" s="531"/>
      <c r="C493" s="531">
        <f>SUM(C494)</f>
        <v>0</v>
      </c>
      <c r="D493" s="531">
        <f t="shared" ref="D493:H493" si="48">SUM(D494)</f>
        <v>0</v>
      </c>
      <c r="E493" s="531">
        <f t="shared" si="48"/>
        <v>0</v>
      </c>
      <c r="F493" s="531">
        <f t="shared" si="48"/>
        <v>0</v>
      </c>
      <c r="G493" s="531">
        <v>4</v>
      </c>
      <c r="H493" s="529">
        <f t="shared" si="48"/>
        <v>4</v>
      </c>
      <c r="I493" s="431"/>
      <c r="J493" s="431">
        <v>4</v>
      </c>
      <c r="K493" s="431"/>
      <c r="L493" s="431"/>
      <c r="M493" s="431"/>
      <c r="N493" s="431"/>
      <c r="O493" s="431"/>
      <c r="P493" s="431"/>
      <c r="Q493" s="431"/>
      <c r="R493" s="431"/>
      <c r="S493" s="431"/>
      <c r="T493" s="431"/>
      <c r="U493" s="431"/>
      <c r="V493" s="431"/>
      <c r="W493" s="431"/>
      <c r="X493" s="431"/>
      <c r="Y493" s="431"/>
      <c r="Z493" s="431"/>
      <c r="AA493" s="431"/>
      <c r="AB493" s="431"/>
      <c r="AC493" s="431"/>
      <c r="AD493" s="432"/>
      <c r="AE493" s="431"/>
      <c r="AF493" s="431"/>
      <c r="AG493" s="431"/>
      <c r="AH493" s="431"/>
    </row>
    <row r="494" spans="1:34">
      <c r="A494" s="538" t="s">
        <v>2420</v>
      </c>
      <c r="B494" s="533"/>
      <c r="C494" s="537"/>
      <c r="D494" s="537"/>
      <c r="E494" s="537"/>
      <c r="F494" s="537"/>
      <c r="G494" s="537">
        <v>4</v>
      </c>
      <c r="H494" s="534">
        <v>4</v>
      </c>
      <c r="I494" s="391"/>
      <c r="J494" s="391">
        <v>4</v>
      </c>
      <c r="K494" s="391"/>
      <c r="L494" s="391"/>
      <c r="M494" s="391"/>
      <c r="N494" s="391"/>
      <c r="O494" s="391"/>
      <c r="P494" s="391"/>
      <c r="Q494" s="391"/>
      <c r="R494" s="391"/>
      <c r="S494" s="391"/>
      <c r="T494" s="391"/>
      <c r="U494" s="391"/>
      <c r="V494" s="391"/>
      <c r="W494" s="391"/>
      <c r="X494" s="391"/>
      <c r="Y494" s="391"/>
      <c r="Z494" s="391"/>
      <c r="AA494" s="391"/>
      <c r="AB494" s="391"/>
      <c r="AC494" s="391"/>
      <c r="AD494" s="451"/>
      <c r="AE494" s="391"/>
      <c r="AF494" s="391"/>
      <c r="AG494" s="391"/>
      <c r="AH494" s="391"/>
    </row>
    <row r="495" spans="1:34" s="3" customFormat="1">
      <c r="A495" s="530" t="s">
        <v>2424</v>
      </c>
      <c r="B495" s="531"/>
      <c r="C495" s="531">
        <f>SUM(C496)</f>
        <v>0</v>
      </c>
      <c r="D495" s="531">
        <f t="shared" ref="D495:E495" si="49">SUM(D496)</f>
        <v>0</v>
      </c>
      <c r="E495" s="531">
        <f t="shared" si="49"/>
        <v>0</v>
      </c>
      <c r="F495" s="531">
        <v>119</v>
      </c>
      <c r="G495" s="531"/>
      <c r="H495" s="529">
        <v>119</v>
      </c>
      <c r="I495" s="431"/>
      <c r="J495" s="431"/>
      <c r="K495" s="431"/>
      <c r="L495" s="431"/>
      <c r="M495" s="431"/>
      <c r="N495" s="431"/>
      <c r="O495" s="431"/>
      <c r="P495" s="431"/>
      <c r="Q495" s="431">
        <v>119</v>
      </c>
      <c r="R495" s="431"/>
      <c r="S495" s="431"/>
      <c r="T495" s="431"/>
      <c r="U495" s="431"/>
      <c r="V495" s="431"/>
      <c r="W495" s="431"/>
      <c r="X495" s="431"/>
      <c r="Y495" s="431"/>
      <c r="Z495" s="431"/>
      <c r="AA495" s="431"/>
      <c r="AB495" s="431"/>
      <c r="AC495" s="431"/>
      <c r="AD495" s="432"/>
      <c r="AE495" s="431"/>
      <c r="AF495" s="431"/>
      <c r="AG495" s="431"/>
      <c r="AH495" s="431"/>
    </row>
    <row r="496" spans="1:34">
      <c r="A496" s="538"/>
      <c r="B496" s="533"/>
      <c r="C496" s="537"/>
      <c r="D496" s="537"/>
      <c r="E496" s="537"/>
      <c r="F496" s="537">
        <v>119</v>
      </c>
      <c r="G496" s="537"/>
      <c r="H496" s="534">
        <v>119</v>
      </c>
      <c r="I496" s="391"/>
      <c r="J496" s="391"/>
      <c r="K496" s="391"/>
      <c r="L496" s="391"/>
      <c r="M496" s="391"/>
      <c r="N496" s="391"/>
      <c r="O496" s="391"/>
      <c r="P496" s="391"/>
      <c r="Q496" s="391">
        <v>119</v>
      </c>
      <c r="R496" s="391"/>
      <c r="S496" s="391"/>
      <c r="T496" s="391"/>
      <c r="U496" s="391"/>
      <c r="V496" s="391"/>
      <c r="W496" s="391"/>
      <c r="X496" s="391"/>
      <c r="Y496" s="391"/>
      <c r="Z496" s="391"/>
      <c r="AA496" s="391"/>
      <c r="AB496" s="391"/>
      <c r="AC496" s="391"/>
      <c r="AD496" s="451"/>
      <c r="AE496" s="391"/>
      <c r="AF496" s="391"/>
      <c r="AG496" s="391"/>
      <c r="AH496" s="391"/>
    </row>
    <row r="497" spans="1:34" s="3" customFormat="1">
      <c r="A497" s="530" t="s">
        <v>1947</v>
      </c>
      <c r="B497" s="531">
        <f>SUM(B498:B500)</f>
        <v>63</v>
      </c>
      <c r="C497" s="531">
        <f>SUM(C498:C500)</f>
        <v>0</v>
      </c>
      <c r="D497" s="531">
        <f>SUM(D498:D500)</f>
        <v>20</v>
      </c>
      <c r="E497" s="531">
        <f>SUM(E498:E500)</f>
        <v>0</v>
      </c>
      <c r="F497" s="531">
        <f>SUM(F498:F500)</f>
        <v>0</v>
      </c>
      <c r="G497" s="431"/>
      <c r="H497" s="529">
        <v>83</v>
      </c>
      <c r="I497" s="431"/>
      <c r="J497" s="431"/>
      <c r="K497" s="431">
        <v>6</v>
      </c>
      <c r="L497" s="431">
        <v>64</v>
      </c>
      <c r="M497" s="431"/>
      <c r="N497" s="431">
        <v>13</v>
      </c>
      <c r="O497" s="431"/>
      <c r="P497" s="431"/>
      <c r="Q497" s="431"/>
      <c r="R497" s="431"/>
      <c r="S497" s="431"/>
      <c r="T497" s="431"/>
      <c r="U497" s="431"/>
      <c r="V497" s="431"/>
      <c r="W497" s="431"/>
      <c r="X497" s="431"/>
      <c r="Y497" s="431"/>
      <c r="Z497" s="431"/>
      <c r="AA497" s="431"/>
      <c r="AB497" s="431"/>
      <c r="AC497" s="431"/>
      <c r="AD497" s="432"/>
      <c r="AE497" s="431"/>
      <c r="AF497" s="431"/>
      <c r="AG497" s="431"/>
      <c r="AH497" s="431"/>
    </row>
    <row r="498" spans="1:34">
      <c r="A498" s="532" t="s">
        <v>2425</v>
      </c>
      <c r="B498" s="533">
        <v>13</v>
      </c>
      <c r="C498" s="533"/>
      <c r="D498" s="533"/>
      <c r="E498" s="533"/>
      <c r="F498" s="533"/>
      <c r="G498" s="391"/>
      <c r="H498" s="534">
        <v>13</v>
      </c>
      <c r="I498" s="391"/>
      <c r="J498" s="391"/>
      <c r="K498" s="391"/>
      <c r="L498" s="391"/>
      <c r="M498" s="391"/>
      <c r="N498" s="391">
        <v>13</v>
      </c>
      <c r="O498" s="391"/>
      <c r="P498" s="391"/>
      <c r="Q498" s="391"/>
      <c r="R498" s="391"/>
      <c r="S498" s="391"/>
      <c r="T498" s="391"/>
      <c r="U498" s="391"/>
      <c r="V498" s="391"/>
      <c r="W498" s="391"/>
      <c r="X498" s="391"/>
      <c r="Y498" s="391"/>
      <c r="Z498" s="391"/>
      <c r="AA498" s="391"/>
      <c r="AB498" s="391"/>
      <c r="AC498" s="391"/>
      <c r="AD498" s="451"/>
      <c r="AE498" s="391"/>
      <c r="AF498" s="391"/>
      <c r="AG498" s="391"/>
      <c r="AH498" s="391"/>
    </row>
    <row r="499" spans="1:34">
      <c r="A499" s="532" t="s">
        <v>2426</v>
      </c>
      <c r="B499" s="533">
        <v>44</v>
      </c>
      <c r="C499" s="533"/>
      <c r="D499" s="533">
        <v>20</v>
      </c>
      <c r="E499" s="533"/>
      <c r="F499" s="533"/>
      <c r="G499" s="391"/>
      <c r="H499" s="534">
        <v>64</v>
      </c>
      <c r="I499" s="391"/>
      <c r="J499" s="391"/>
      <c r="K499" s="391"/>
      <c r="L499" s="391">
        <v>64</v>
      </c>
      <c r="M499" s="391"/>
      <c r="N499" s="391"/>
      <c r="O499" s="391"/>
      <c r="P499" s="391"/>
      <c r="Q499" s="391"/>
      <c r="R499" s="391"/>
      <c r="S499" s="391"/>
      <c r="T499" s="391"/>
      <c r="U499" s="391"/>
      <c r="V499" s="391"/>
      <c r="W499" s="391"/>
      <c r="X499" s="391"/>
      <c r="Y499" s="391"/>
      <c r="Z499" s="391"/>
      <c r="AA499" s="391"/>
      <c r="AB499" s="391"/>
      <c r="AC499" s="391"/>
      <c r="AD499" s="451"/>
      <c r="AE499" s="391"/>
      <c r="AF499" s="391"/>
      <c r="AG499" s="391"/>
      <c r="AH499" s="391"/>
    </row>
    <row r="500" spans="1:34">
      <c r="A500" s="532" t="s">
        <v>2427</v>
      </c>
      <c r="B500" s="533">
        <v>6</v>
      </c>
      <c r="C500" s="533"/>
      <c r="D500" s="533"/>
      <c r="E500" s="533"/>
      <c r="F500" s="533"/>
      <c r="G500" s="391"/>
      <c r="H500" s="534">
        <v>6</v>
      </c>
      <c r="I500" s="391"/>
      <c r="J500" s="391"/>
      <c r="K500" s="391">
        <v>6</v>
      </c>
      <c r="L500" s="391"/>
      <c r="M500" s="391"/>
      <c r="N500" s="391"/>
      <c r="O500" s="391"/>
      <c r="P500" s="391"/>
      <c r="Q500" s="391"/>
      <c r="R500" s="391"/>
      <c r="S500" s="391"/>
      <c r="T500" s="391"/>
      <c r="U500" s="391"/>
      <c r="V500" s="391"/>
      <c r="W500" s="391"/>
      <c r="X500" s="391"/>
      <c r="Y500" s="391"/>
      <c r="Z500" s="391"/>
      <c r="AA500" s="391"/>
      <c r="AB500" s="391"/>
      <c r="AC500" s="391"/>
      <c r="AD500" s="451"/>
      <c r="AE500" s="391"/>
      <c r="AF500" s="391"/>
      <c r="AG500" s="391"/>
      <c r="AH500" s="391"/>
    </row>
    <row r="501" spans="1:34" s="3" customFormat="1">
      <c r="A501" s="552" t="s">
        <v>1959</v>
      </c>
      <c r="B501" s="531">
        <f>SUM(B502:B505)</f>
        <v>31</v>
      </c>
      <c r="C501" s="531"/>
      <c r="D501" s="531">
        <f t="shared" ref="D501:G501" si="50">SUM(D502:D505)</f>
        <v>0</v>
      </c>
      <c r="E501" s="531">
        <f t="shared" si="50"/>
        <v>0</v>
      </c>
      <c r="F501" s="531">
        <f t="shared" si="50"/>
        <v>0</v>
      </c>
      <c r="G501" s="531">
        <f t="shared" si="50"/>
        <v>0</v>
      </c>
      <c r="H501" s="529">
        <v>31</v>
      </c>
      <c r="I501" s="431"/>
      <c r="J501" s="431"/>
      <c r="K501" s="431">
        <v>4</v>
      </c>
      <c r="L501" s="431">
        <v>17</v>
      </c>
      <c r="M501" s="431">
        <v>2</v>
      </c>
      <c r="N501" s="431">
        <v>8</v>
      </c>
      <c r="O501" s="431"/>
      <c r="P501" s="431"/>
      <c r="Q501" s="431"/>
      <c r="R501" s="431"/>
      <c r="S501" s="431"/>
      <c r="T501" s="431"/>
      <c r="U501" s="431"/>
      <c r="V501" s="431"/>
      <c r="W501" s="431"/>
      <c r="X501" s="431"/>
      <c r="Y501" s="431"/>
      <c r="Z501" s="431"/>
      <c r="AA501" s="431"/>
      <c r="AB501" s="431"/>
      <c r="AC501" s="431"/>
      <c r="AD501" s="432"/>
      <c r="AE501" s="431"/>
      <c r="AF501" s="431"/>
      <c r="AG501" s="431"/>
      <c r="AH501" s="431"/>
    </row>
    <row r="502" spans="1:34">
      <c r="A502" s="532" t="s">
        <v>2428</v>
      </c>
      <c r="B502" s="537">
        <v>17</v>
      </c>
      <c r="C502" s="537"/>
      <c r="D502" s="537"/>
      <c r="E502" s="537"/>
      <c r="F502" s="537"/>
      <c r="G502" s="537"/>
      <c r="H502" s="534">
        <v>17</v>
      </c>
      <c r="I502" s="391"/>
      <c r="J502" s="391"/>
      <c r="K502" s="391"/>
      <c r="L502" s="391">
        <v>17</v>
      </c>
      <c r="M502" s="391"/>
      <c r="N502" s="391"/>
      <c r="O502" s="391"/>
      <c r="P502" s="391"/>
      <c r="Q502" s="391"/>
      <c r="R502" s="391"/>
      <c r="S502" s="391"/>
      <c r="T502" s="391"/>
      <c r="U502" s="391"/>
      <c r="V502" s="391"/>
      <c r="W502" s="391"/>
      <c r="X502" s="391"/>
      <c r="Y502" s="391"/>
      <c r="Z502" s="391"/>
      <c r="AA502" s="391"/>
      <c r="AB502" s="391"/>
      <c r="AC502" s="391"/>
      <c r="AD502" s="451"/>
      <c r="AE502" s="391"/>
      <c r="AF502" s="391"/>
      <c r="AG502" s="391"/>
      <c r="AH502" s="391"/>
    </row>
    <row r="503" spans="1:34">
      <c r="A503" s="532" t="s">
        <v>2429</v>
      </c>
      <c r="B503" s="537">
        <v>2</v>
      </c>
      <c r="C503" s="537"/>
      <c r="D503" s="537"/>
      <c r="E503" s="537"/>
      <c r="F503" s="537"/>
      <c r="G503" s="537"/>
      <c r="H503" s="534">
        <v>2</v>
      </c>
      <c r="I503" s="391"/>
      <c r="J503" s="391"/>
      <c r="K503" s="391"/>
      <c r="L503" s="391"/>
      <c r="M503" s="391">
        <v>2</v>
      </c>
      <c r="N503" s="391"/>
      <c r="O503" s="391"/>
      <c r="P503" s="391"/>
      <c r="Q503" s="391"/>
      <c r="R503" s="391"/>
      <c r="S503" s="391"/>
      <c r="T503" s="391"/>
      <c r="U503" s="391"/>
      <c r="V503" s="391"/>
      <c r="W503" s="391"/>
      <c r="X503" s="391"/>
      <c r="Y503" s="391"/>
      <c r="Z503" s="391"/>
      <c r="AA503" s="391"/>
      <c r="AB503" s="391"/>
      <c r="AC503" s="391"/>
      <c r="AD503" s="451"/>
      <c r="AE503" s="391"/>
      <c r="AF503" s="391"/>
      <c r="AG503" s="391"/>
      <c r="AH503" s="391"/>
    </row>
    <row r="504" spans="1:34">
      <c r="A504" s="532" t="s">
        <v>1970</v>
      </c>
      <c r="B504" s="537">
        <v>4</v>
      </c>
      <c r="C504" s="537"/>
      <c r="D504" s="537"/>
      <c r="E504" s="537"/>
      <c r="F504" s="537"/>
      <c r="G504" s="537"/>
      <c r="H504" s="534">
        <v>4</v>
      </c>
      <c r="I504" s="391"/>
      <c r="J504" s="391"/>
      <c r="K504" s="391">
        <v>4</v>
      </c>
      <c r="L504" s="391"/>
      <c r="M504" s="391"/>
      <c r="N504" s="391"/>
      <c r="O504" s="391"/>
      <c r="P504" s="391"/>
      <c r="Q504" s="391"/>
      <c r="R504" s="391"/>
      <c r="S504" s="391"/>
      <c r="T504" s="391"/>
      <c r="U504" s="391"/>
      <c r="V504" s="391"/>
      <c r="W504" s="391"/>
      <c r="X504" s="391"/>
      <c r="Y504" s="391"/>
      <c r="Z504" s="391"/>
      <c r="AA504" s="391"/>
      <c r="AB504" s="391"/>
      <c r="AC504" s="391"/>
      <c r="AD504" s="451"/>
      <c r="AE504" s="391"/>
      <c r="AF504" s="391"/>
      <c r="AG504" s="391"/>
      <c r="AH504" s="391"/>
    </row>
    <row r="505" spans="1:34">
      <c r="A505" s="532" t="s">
        <v>49</v>
      </c>
      <c r="B505" s="537">
        <v>8</v>
      </c>
      <c r="C505" s="537"/>
      <c r="D505" s="537"/>
      <c r="E505" s="537"/>
      <c r="F505" s="537"/>
      <c r="G505" s="537"/>
      <c r="H505" s="534">
        <v>8</v>
      </c>
      <c r="I505" s="391"/>
      <c r="J505" s="391"/>
      <c r="K505" s="391"/>
      <c r="L505" s="391"/>
      <c r="M505" s="391"/>
      <c r="N505" s="391">
        <v>8</v>
      </c>
      <c r="O505" s="391"/>
      <c r="P505" s="391"/>
      <c r="Q505" s="391"/>
      <c r="R505" s="391"/>
      <c r="S505" s="391"/>
      <c r="T505" s="391"/>
      <c r="U505" s="391"/>
      <c r="V505" s="391"/>
      <c r="W505" s="391"/>
      <c r="X505" s="391"/>
      <c r="Y505" s="391"/>
      <c r="Z505" s="391"/>
      <c r="AA505" s="391"/>
      <c r="AB505" s="391"/>
      <c r="AC505" s="391"/>
      <c r="AD505" s="451"/>
      <c r="AE505" s="391"/>
      <c r="AF505" s="391"/>
      <c r="AG505" s="391"/>
      <c r="AH505" s="391"/>
    </row>
    <row r="506" spans="1:34" s="3" customFormat="1">
      <c r="A506" s="552" t="s">
        <v>2430</v>
      </c>
      <c r="B506" s="531">
        <f>SUM(B507:B510)</f>
        <v>52</v>
      </c>
      <c r="C506" s="531">
        <f>SUM(C507:C510)</f>
        <v>8</v>
      </c>
      <c r="D506" s="531">
        <f>SUM(D507:D510)</f>
        <v>0</v>
      </c>
      <c r="E506" s="431"/>
      <c r="F506" s="531">
        <f t="shared" ref="F506:G506" si="51">SUM(F507:F510)</f>
        <v>0</v>
      </c>
      <c r="G506" s="531">
        <f t="shared" si="51"/>
        <v>0</v>
      </c>
      <c r="H506" s="529">
        <v>60</v>
      </c>
      <c r="I506" s="431"/>
      <c r="J506" s="431"/>
      <c r="K506" s="431">
        <v>3</v>
      </c>
      <c r="L506" s="431">
        <v>47</v>
      </c>
      <c r="M506" s="431"/>
      <c r="N506" s="431"/>
      <c r="O506" s="431"/>
      <c r="P506" s="431"/>
      <c r="Q506" s="431"/>
      <c r="R506" s="431"/>
      <c r="S506" s="431"/>
      <c r="T506" s="431">
        <v>5</v>
      </c>
      <c r="U506" s="431"/>
      <c r="V506" s="431"/>
      <c r="W506" s="431"/>
      <c r="X506" s="431"/>
      <c r="Y506" s="431"/>
      <c r="Z506" s="431"/>
      <c r="AA506" s="431"/>
      <c r="AB506" s="431"/>
      <c r="AC506" s="431"/>
      <c r="AD506" s="432"/>
      <c r="AE506" s="431"/>
      <c r="AF506" s="431"/>
      <c r="AG506" s="431">
        <v>5</v>
      </c>
      <c r="AH506" s="431"/>
    </row>
    <row r="507" spans="1:34">
      <c r="A507" s="532" t="s">
        <v>2399</v>
      </c>
      <c r="B507" s="537">
        <v>47</v>
      </c>
      <c r="C507" s="537"/>
      <c r="D507" s="537"/>
      <c r="E507" s="391"/>
      <c r="F507" s="537"/>
      <c r="G507" s="537"/>
      <c r="H507" s="534">
        <v>47</v>
      </c>
      <c r="I507" s="391"/>
      <c r="J507" s="391"/>
      <c r="K507" s="391"/>
      <c r="L507" s="391">
        <v>47</v>
      </c>
      <c r="M507" s="391"/>
      <c r="N507" s="391"/>
      <c r="O507" s="391"/>
      <c r="P507" s="391"/>
      <c r="Q507" s="391"/>
      <c r="R507" s="391"/>
      <c r="S507" s="391"/>
      <c r="T507" s="391"/>
      <c r="U507" s="391"/>
      <c r="V507" s="391"/>
      <c r="W507" s="391"/>
      <c r="X507" s="391"/>
      <c r="Y507" s="391"/>
      <c r="Z507" s="391"/>
      <c r="AA507" s="391"/>
      <c r="AB507" s="391"/>
      <c r="AC507" s="391"/>
      <c r="AD507" s="451"/>
      <c r="AE507" s="391"/>
      <c r="AF507" s="391"/>
      <c r="AG507" s="391"/>
      <c r="AH507" s="391"/>
    </row>
    <row r="508" spans="1:34">
      <c r="A508" s="532" t="s">
        <v>2431</v>
      </c>
      <c r="B508" s="533">
        <v>5</v>
      </c>
      <c r="C508" s="537"/>
      <c r="D508" s="537"/>
      <c r="E508" s="391"/>
      <c r="F508" s="537"/>
      <c r="G508" s="537"/>
      <c r="H508" s="534">
        <v>5</v>
      </c>
      <c r="I508" s="391"/>
      <c r="J508" s="391"/>
      <c r="K508" s="391"/>
      <c r="L508" s="391"/>
      <c r="M508" s="391"/>
      <c r="N508" s="391"/>
      <c r="O508" s="391"/>
      <c r="P508" s="391"/>
      <c r="Q508" s="391"/>
      <c r="R508" s="391"/>
      <c r="S508" s="391"/>
      <c r="T508" s="391"/>
      <c r="U508" s="391"/>
      <c r="V508" s="391"/>
      <c r="W508" s="391"/>
      <c r="X508" s="391"/>
      <c r="Y508" s="391"/>
      <c r="Z508" s="391"/>
      <c r="AA508" s="391"/>
      <c r="AB508" s="391"/>
      <c r="AC508" s="391"/>
      <c r="AD508" s="451"/>
      <c r="AE508" s="391"/>
      <c r="AF508" s="391"/>
      <c r="AG508" s="391">
        <v>5</v>
      </c>
      <c r="AH508" s="391"/>
    </row>
    <row r="509" spans="1:34">
      <c r="A509" s="532" t="s">
        <v>2432</v>
      </c>
      <c r="B509" s="537"/>
      <c r="C509" s="533">
        <v>3</v>
      </c>
      <c r="D509" s="537"/>
      <c r="E509" s="391"/>
      <c r="F509" s="537"/>
      <c r="G509" s="537"/>
      <c r="H509" s="534">
        <v>3</v>
      </c>
      <c r="I509" s="391"/>
      <c r="J509" s="391"/>
      <c r="K509" s="391">
        <v>3</v>
      </c>
      <c r="L509" s="391"/>
      <c r="M509" s="391"/>
      <c r="N509" s="391"/>
      <c r="O509" s="391"/>
      <c r="P509" s="391"/>
      <c r="Q509" s="391"/>
      <c r="R509" s="391"/>
      <c r="S509" s="391"/>
      <c r="T509" s="391"/>
      <c r="U509" s="391"/>
      <c r="V509" s="391"/>
      <c r="W509" s="391"/>
      <c r="X509" s="391"/>
      <c r="Y509" s="391"/>
      <c r="Z509" s="391"/>
      <c r="AA509" s="391"/>
      <c r="AB509" s="391"/>
      <c r="AC509" s="391"/>
      <c r="AD509" s="451"/>
      <c r="AE509" s="391"/>
      <c r="AF509" s="391"/>
      <c r="AG509" s="391"/>
      <c r="AH509" s="391"/>
    </row>
    <row r="510" spans="1:34">
      <c r="A510" s="532" t="s">
        <v>2433</v>
      </c>
      <c r="B510" s="537"/>
      <c r="C510" s="533">
        <v>5</v>
      </c>
      <c r="D510" s="537"/>
      <c r="E510" s="391"/>
      <c r="F510" s="537"/>
      <c r="G510" s="537"/>
      <c r="H510" s="534">
        <v>5</v>
      </c>
      <c r="I510" s="391"/>
      <c r="J510" s="391"/>
      <c r="K510" s="391"/>
      <c r="L510" s="391"/>
      <c r="M510" s="391"/>
      <c r="N510" s="391"/>
      <c r="O510" s="391"/>
      <c r="P510" s="391"/>
      <c r="Q510" s="391"/>
      <c r="R510" s="391"/>
      <c r="S510" s="391"/>
      <c r="T510" s="391">
        <v>5</v>
      </c>
      <c r="U510" s="391"/>
      <c r="V510" s="391"/>
      <c r="W510" s="391"/>
      <c r="X510" s="391"/>
      <c r="Y510" s="391"/>
      <c r="Z510" s="391"/>
      <c r="AA510" s="391"/>
      <c r="AB510" s="391"/>
      <c r="AC510" s="391"/>
      <c r="AD510" s="451"/>
      <c r="AE510" s="391"/>
      <c r="AF510" s="391"/>
      <c r="AG510" s="391"/>
      <c r="AH510" s="391"/>
    </row>
    <row r="511" spans="1:34" s="3" customFormat="1">
      <c r="A511" s="552" t="s">
        <v>2434</v>
      </c>
      <c r="B511" s="531">
        <f>SUM(B512:B514)</f>
        <v>38</v>
      </c>
      <c r="C511" s="531"/>
      <c r="D511" s="531">
        <f t="shared" ref="D511:G511" si="52">SUM(D512:D514)</f>
        <v>0</v>
      </c>
      <c r="E511" s="531">
        <f t="shared" si="52"/>
        <v>0</v>
      </c>
      <c r="F511" s="531">
        <f t="shared" si="52"/>
        <v>0</v>
      </c>
      <c r="G511" s="531">
        <f t="shared" si="52"/>
        <v>0</v>
      </c>
      <c r="H511" s="529">
        <v>38</v>
      </c>
      <c r="I511" s="431"/>
      <c r="J511" s="431"/>
      <c r="K511" s="431"/>
      <c r="L511" s="431">
        <v>18</v>
      </c>
      <c r="M511" s="431">
        <v>3</v>
      </c>
      <c r="N511" s="431">
        <v>17</v>
      </c>
      <c r="O511" s="431"/>
      <c r="P511" s="431"/>
      <c r="Q511" s="431"/>
      <c r="R511" s="431"/>
      <c r="S511" s="431"/>
      <c r="T511" s="431"/>
      <c r="U511" s="431"/>
      <c r="V511" s="431"/>
      <c r="W511" s="431"/>
      <c r="X511" s="431"/>
      <c r="Y511" s="431"/>
      <c r="Z511" s="431"/>
      <c r="AA511" s="431"/>
      <c r="AB511" s="431"/>
      <c r="AC511" s="431"/>
      <c r="AD511" s="432"/>
      <c r="AE511" s="431"/>
      <c r="AF511" s="431"/>
      <c r="AG511" s="431"/>
      <c r="AH511" s="431"/>
    </row>
    <row r="512" spans="1:34">
      <c r="A512" s="554" t="s">
        <v>1582</v>
      </c>
      <c r="B512" s="537">
        <v>18</v>
      </c>
      <c r="C512" s="537"/>
      <c r="D512" s="537"/>
      <c r="E512" s="537"/>
      <c r="F512" s="537"/>
      <c r="G512" s="537"/>
      <c r="H512" s="534">
        <v>18</v>
      </c>
      <c r="I512" s="391"/>
      <c r="J512" s="391"/>
      <c r="K512" s="391"/>
      <c r="L512" s="391">
        <v>18</v>
      </c>
      <c r="M512" s="391"/>
      <c r="N512" s="391"/>
      <c r="O512" s="391"/>
      <c r="P512" s="391"/>
      <c r="Q512" s="391"/>
      <c r="R512" s="391"/>
      <c r="S512" s="391"/>
      <c r="T512" s="391"/>
      <c r="U512" s="391"/>
      <c r="V512" s="391"/>
      <c r="W512" s="391"/>
      <c r="X512" s="391"/>
      <c r="Y512" s="391"/>
      <c r="Z512" s="391"/>
      <c r="AA512" s="391"/>
      <c r="AB512" s="391"/>
      <c r="AC512" s="391"/>
      <c r="AD512" s="451"/>
      <c r="AE512" s="391"/>
      <c r="AF512" s="391"/>
      <c r="AG512" s="391"/>
      <c r="AH512" s="391"/>
    </row>
    <row r="513" spans="1:34">
      <c r="A513" s="554" t="s">
        <v>1962</v>
      </c>
      <c r="B513" s="537">
        <v>17</v>
      </c>
      <c r="C513" s="537"/>
      <c r="D513" s="537"/>
      <c r="E513" s="537"/>
      <c r="F513" s="537"/>
      <c r="G513" s="537"/>
      <c r="H513" s="534">
        <v>17</v>
      </c>
      <c r="I513" s="391"/>
      <c r="J513" s="391"/>
      <c r="K513" s="391"/>
      <c r="L513" s="391"/>
      <c r="M513" s="391"/>
      <c r="N513" s="391">
        <v>17</v>
      </c>
      <c r="O513" s="391"/>
      <c r="P513" s="391"/>
      <c r="Q513" s="391"/>
      <c r="R513" s="391"/>
      <c r="S513" s="391"/>
      <c r="T513" s="391"/>
      <c r="U513" s="391"/>
      <c r="V513" s="391"/>
      <c r="W513" s="391"/>
      <c r="X513" s="391"/>
      <c r="Y513" s="391"/>
      <c r="Z513" s="391"/>
      <c r="AA513" s="391"/>
      <c r="AB513" s="391"/>
      <c r="AC513" s="391"/>
      <c r="AD513" s="451"/>
      <c r="AE513" s="391"/>
      <c r="AF513" s="391"/>
      <c r="AG513" s="391"/>
      <c r="AH513" s="391"/>
    </row>
    <row r="514" spans="1:34">
      <c r="A514" s="554" t="s">
        <v>1961</v>
      </c>
      <c r="B514" s="537">
        <v>3</v>
      </c>
      <c r="C514" s="537"/>
      <c r="D514" s="537"/>
      <c r="E514" s="537"/>
      <c r="F514" s="537"/>
      <c r="G514" s="537"/>
      <c r="H514" s="534">
        <v>3</v>
      </c>
      <c r="I514" s="391"/>
      <c r="J514" s="391"/>
      <c r="K514" s="391"/>
      <c r="L514" s="391"/>
      <c r="M514" s="391">
        <v>3</v>
      </c>
      <c r="N514" s="391"/>
      <c r="O514" s="391"/>
      <c r="P514" s="391"/>
      <c r="Q514" s="391"/>
      <c r="R514" s="391"/>
      <c r="S514" s="391"/>
      <c r="T514" s="391"/>
      <c r="U514" s="391"/>
      <c r="V514" s="391"/>
      <c r="W514" s="391"/>
      <c r="X514" s="391"/>
      <c r="Y514" s="391"/>
      <c r="Z514" s="391"/>
      <c r="AA514" s="391"/>
      <c r="AB514" s="391"/>
      <c r="AC514" s="391"/>
      <c r="AD514" s="451"/>
      <c r="AE514" s="391"/>
      <c r="AF514" s="391"/>
      <c r="AG514" s="391"/>
      <c r="AH514" s="391"/>
    </row>
    <row r="515" spans="1:34" s="3" customFormat="1">
      <c r="A515" s="551" t="s">
        <v>1976</v>
      </c>
      <c r="B515" s="531">
        <f>SUM(B516:B525)</f>
        <v>24</v>
      </c>
      <c r="C515" s="531">
        <f t="shared" ref="C515:E515" si="53">SUM(C516:C525)</f>
        <v>0</v>
      </c>
      <c r="D515" s="531">
        <f t="shared" si="53"/>
        <v>33</v>
      </c>
      <c r="E515" s="531">
        <f t="shared" si="53"/>
        <v>18</v>
      </c>
      <c r="F515" s="531"/>
      <c r="G515" s="531">
        <f t="shared" ref="G515" si="54">SUM(G516:G525)</f>
        <v>0</v>
      </c>
      <c r="H515" s="529">
        <v>75</v>
      </c>
      <c r="I515" s="431"/>
      <c r="J515" s="431"/>
      <c r="K515" s="431">
        <v>12</v>
      </c>
      <c r="L515" s="431">
        <v>53</v>
      </c>
      <c r="M515" s="431">
        <v>5</v>
      </c>
      <c r="N515" s="431">
        <v>5</v>
      </c>
      <c r="O515" s="431"/>
      <c r="P515" s="431"/>
      <c r="Q515" s="431"/>
      <c r="R515" s="431"/>
      <c r="S515" s="431"/>
      <c r="T515" s="431"/>
      <c r="U515" s="431"/>
      <c r="V515" s="431"/>
      <c r="W515" s="431"/>
      <c r="X515" s="431"/>
      <c r="Y515" s="431"/>
      <c r="Z515" s="431"/>
      <c r="AA515" s="431"/>
      <c r="AB515" s="431"/>
      <c r="AC515" s="431"/>
      <c r="AD515" s="432"/>
      <c r="AE515" s="431"/>
      <c r="AF515" s="431"/>
      <c r="AG515" s="431"/>
      <c r="AH515" s="431"/>
    </row>
    <row r="516" spans="1:34">
      <c r="A516" s="555" t="s">
        <v>2435</v>
      </c>
      <c r="B516" s="550"/>
      <c r="C516" s="550"/>
      <c r="D516" s="550">
        <v>9</v>
      </c>
      <c r="E516" s="550"/>
      <c r="F516" s="550"/>
      <c r="G516" s="550"/>
      <c r="H516" s="556">
        <v>9</v>
      </c>
      <c r="I516" s="391"/>
      <c r="J516" s="391"/>
      <c r="K516" s="391"/>
      <c r="L516" s="391">
        <v>9</v>
      </c>
      <c r="M516" s="391"/>
      <c r="N516" s="391"/>
      <c r="O516" s="391"/>
      <c r="P516" s="391"/>
      <c r="Q516" s="391"/>
      <c r="R516" s="391"/>
      <c r="S516" s="391"/>
      <c r="T516" s="391"/>
      <c r="U516" s="391"/>
      <c r="V516" s="391"/>
      <c r="W516" s="391"/>
      <c r="X516" s="391"/>
      <c r="Y516" s="391"/>
      <c r="Z516" s="391"/>
      <c r="AA516" s="391"/>
      <c r="AB516" s="391"/>
      <c r="AC516" s="391"/>
      <c r="AD516" s="451"/>
      <c r="AE516" s="391"/>
      <c r="AF516" s="391"/>
      <c r="AG516" s="391"/>
      <c r="AH516" s="391"/>
    </row>
    <row r="517" spans="1:34">
      <c r="A517" s="555" t="s">
        <v>2436</v>
      </c>
      <c r="B517" s="550">
        <v>3</v>
      </c>
      <c r="C517" s="550"/>
      <c r="D517" s="550"/>
      <c r="E517" s="550"/>
      <c r="F517" s="550"/>
      <c r="G517" s="550"/>
      <c r="H517" s="556">
        <v>3</v>
      </c>
      <c r="I517" s="391"/>
      <c r="J517" s="391"/>
      <c r="K517" s="391">
        <v>3</v>
      </c>
      <c r="L517" s="391"/>
      <c r="M517" s="391"/>
      <c r="N517" s="391"/>
      <c r="O517" s="391"/>
      <c r="P517" s="391"/>
      <c r="Q517" s="391"/>
      <c r="R517" s="391"/>
      <c r="S517" s="391"/>
      <c r="T517" s="391"/>
      <c r="U517" s="391"/>
      <c r="V517" s="391"/>
      <c r="W517" s="391"/>
      <c r="X517" s="391"/>
      <c r="Y517" s="391"/>
      <c r="Z517" s="391"/>
      <c r="AA517" s="391"/>
      <c r="AB517" s="391"/>
      <c r="AC517" s="391"/>
      <c r="AD517" s="451"/>
      <c r="AE517" s="391"/>
      <c r="AF517" s="391"/>
      <c r="AG517" s="391"/>
      <c r="AH517" s="391"/>
    </row>
    <row r="518" spans="1:34">
      <c r="A518" s="555" t="s">
        <v>2437</v>
      </c>
      <c r="B518" s="550">
        <v>5</v>
      </c>
      <c r="C518" s="550"/>
      <c r="D518" s="550"/>
      <c r="E518" s="550"/>
      <c r="F518" s="550"/>
      <c r="G518" s="550"/>
      <c r="H518" s="556">
        <v>5</v>
      </c>
      <c r="I518" s="391"/>
      <c r="J518" s="391"/>
      <c r="K518" s="391"/>
      <c r="L518" s="391"/>
      <c r="M518" s="391">
        <v>5</v>
      </c>
      <c r="N518" s="391"/>
      <c r="O518" s="391"/>
      <c r="P518" s="391"/>
      <c r="Q518" s="391"/>
      <c r="R518" s="391"/>
      <c r="S518" s="391"/>
      <c r="T518" s="391"/>
      <c r="U518" s="391"/>
      <c r="V518" s="391"/>
      <c r="W518" s="391"/>
      <c r="X518" s="391"/>
      <c r="Y518" s="391"/>
      <c r="Z518" s="391"/>
      <c r="AA518" s="391"/>
      <c r="AB518" s="391"/>
      <c r="AC518" s="391"/>
      <c r="AD518" s="451"/>
      <c r="AE518" s="391"/>
      <c r="AF518" s="391"/>
      <c r="AG518" s="391"/>
      <c r="AH518" s="391"/>
    </row>
    <row r="519" spans="1:34">
      <c r="A519" s="555" t="s">
        <v>2438</v>
      </c>
      <c r="B519" s="550"/>
      <c r="C519" s="550"/>
      <c r="D519" s="550">
        <v>9</v>
      </c>
      <c r="E519" s="550"/>
      <c r="F519" s="550"/>
      <c r="G519" s="550"/>
      <c r="H519" s="556">
        <v>9</v>
      </c>
      <c r="I519" s="391"/>
      <c r="J519" s="391"/>
      <c r="K519" s="391">
        <v>9</v>
      </c>
      <c r="L519" s="391"/>
      <c r="M519" s="391"/>
      <c r="N519" s="391"/>
      <c r="O519" s="391"/>
      <c r="P519" s="391"/>
      <c r="Q519" s="391"/>
      <c r="R519" s="391"/>
      <c r="S519" s="391"/>
      <c r="T519" s="391"/>
      <c r="U519" s="391"/>
      <c r="V519" s="391"/>
      <c r="W519" s="391"/>
      <c r="X519" s="391"/>
      <c r="Y519" s="391"/>
      <c r="Z519" s="391"/>
      <c r="AA519" s="391"/>
      <c r="AB519" s="391"/>
      <c r="AC519" s="391"/>
      <c r="AD519" s="451"/>
      <c r="AE519" s="391"/>
      <c r="AF519" s="391"/>
      <c r="AG519" s="391"/>
      <c r="AH519" s="391"/>
    </row>
    <row r="520" spans="1:34">
      <c r="A520" s="555" t="s">
        <v>1461</v>
      </c>
      <c r="B520" s="550">
        <v>14</v>
      </c>
      <c r="C520" s="550"/>
      <c r="D520" s="550"/>
      <c r="E520" s="550"/>
      <c r="F520" s="550"/>
      <c r="G520" s="550"/>
      <c r="H520" s="556">
        <v>14</v>
      </c>
      <c r="I520" s="391"/>
      <c r="J520" s="391"/>
      <c r="K520" s="391"/>
      <c r="L520" s="391">
        <v>14</v>
      </c>
      <c r="M520" s="391"/>
      <c r="N520" s="391"/>
      <c r="O520" s="391"/>
      <c r="P520" s="391"/>
      <c r="Q520" s="391"/>
      <c r="R520" s="391"/>
      <c r="S520" s="391"/>
      <c r="T520" s="391"/>
      <c r="U520" s="391"/>
      <c r="V520" s="391"/>
      <c r="W520" s="391"/>
      <c r="X520" s="391"/>
      <c r="Y520" s="391"/>
      <c r="Z520" s="391"/>
      <c r="AA520" s="391"/>
      <c r="AB520" s="391"/>
      <c r="AC520" s="391"/>
      <c r="AD520" s="451"/>
      <c r="AE520" s="391"/>
      <c r="AF520" s="391"/>
      <c r="AG520" s="391"/>
      <c r="AH520" s="391"/>
    </row>
    <row r="521" spans="1:34">
      <c r="A521" s="555" t="s">
        <v>2439</v>
      </c>
      <c r="B521" s="550"/>
      <c r="C521" s="550"/>
      <c r="D521" s="550"/>
      <c r="E521" s="550">
        <v>9</v>
      </c>
      <c r="F521" s="550"/>
      <c r="G521" s="550"/>
      <c r="H521" s="556">
        <v>9</v>
      </c>
      <c r="I521" s="391"/>
      <c r="J521" s="391"/>
      <c r="K521" s="391"/>
      <c r="L521" s="391">
        <v>9</v>
      </c>
      <c r="M521" s="391"/>
      <c r="N521" s="391"/>
      <c r="O521" s="391"/>
      <c r="P521" s="391"/>
      <c r="Q521" s="391"/>
      <c r="R521" s="391"/>
      <c r="S521" s="391"/>
      <c r="T521" s="391"/>
      <c r="U521" s="391"/>
      <c r="V521" s="391"/>
      <c r="W521" s="391"/>
      <c r="X521" s="391"/>
      <c r="Y521" s="391"/>
      <c r="Z521" s="391"/>
      <c r="AA521" s="391"/>
      <c r="AB521" s="391"/>
      <c r="AC521" s="391"/>
      <c r="AD521" s="451"/>
      <c r="AE521" s="391"/>
      <c r="AF521" s="391"/>
      <c r="AG521" s="391"/>
      <c r="AH521" s="391"/>
    </row>
    <row r="522" spans="1:34">
      <c r="A522" s="555" t="s">
        <v>2440</v>
      </c>
      <c r="B522" s="550"/>
      <c r="C522" s="550"/>
      <c r="D522" s="550"/>
      <c r="E522" s="550">
        <v>9</v>
      </c>
      <c r="F522" s="550"/>
      <c r="G522" s="550"/>
      <c r="H522" s="556">
        <v>9</v>
      </c>
      <c r="I522" s="391"/>
      <c r="J522" s="391"/>
      <c r="K522" s="391"/>
      <c r="L522" s="391">
        <v>9</v>
      </c>
      <c r="M522" s="391"/>
      <c r="N522" s="391"/>
      <c r="O522" s="391"/>
      <c r="P522" s="391"/>
      <c r="Q522" s="391"/>
      <c r="R522" s="391"/>
      <c r="S522" s="391"/>
      <c r="T522" s="391"/>
      <c r="U522" s="391"/>
      <c r="V522" s="391"/>
      <c r="W522" s="391"/>
      <c r="X522" s="391"/>
      <c r="Y522" s="391"/>
      <c r="Z522" s="391"/>
      <c r="AA522" s="391"/>
      <c r="AB522" s="391"/>
      <c r="AC522" s="391"/>
      <c r="AD522" s="451"/>
      <c r="AE522" s="391"/>
      <c r="AF522" s="391"/>
      <c r="AG522" s="391"/>
      <c r="AH522" s="391"/>
    </row>
    <row r="523" spans="1:34">
      <c r="A523" s="555" t="s">
        <v>2441</v>
      </c>
      <c r="B523" s="550"/>
      <c r="C523" s="550"/>
      <c r="D523" s="550">
        <v>12</v>
      </c>
      <c r="E523" s="550"/>
      <c r="F523" s="550"/>
      <c r="G523" s="550"/>
      <c r="H523" s="556">
        <v>12</v>
      </c>
      <c r="I523" s="391"/>
      <c r="J523" s="391"/>
      <c r="K523" s="391"/>
      <c r="L523" s="391">
        <v>12</v>
      </c>
      <c r="M523" s="391"/>
      <c r="N523" s="391"/>
      <c r="O523" s="391"/>
      <c r="P523" s="391"/>
      <c r="Q523" s="391"/>
      <c r="R523" s="391"/>
      <c r="S523" s="391"/>
      <c r="T523" s="391"/>
      <c r="U523" s="391"/>
      <c r="V523" s="391"/>
      <c r="W523" s="391"/>
      <c r="X523" s="391"/>
      <c r="Y523" s="391"/>
      <c r="Z523" s="391"/>
      <c r="AA523" s="391"/>
      <c r="AB523" s="391"/>
      <c r="AC523" s="391"/>
      <c r="AD523" s="451"/>
      <c r="AE523" s="391"/>
      <c r="AF523" s="391"/>
      <c r="AG523" s="391"/>
      <c r="AH523" s="391"/>
    </row>
    <row r="524" spans="1:34">
      <c r="A524" s="555" t="s">
        <v>2442</v>
      </c>
      <c r="B524" s="550">
        <v>2</v>
      </c>
      <c r="C524" s="550"/>
      <c r="D524" s="550"/>
      <c r="E524" s="550"/>
      <c r="F524" s="550"/>
      <c r="G524" s="550"/>
      <c r="H524" s="556">
        <v>2</v>
      </c>
      <c r="I524" s="391"/>
      <c r="J524" s="391"/>
      <c r="K524" s="391"/>
      <c r="L524" s="391"/>
      <c r="M524" s="391"/>
      <c r="N524" s="391">
        <v>2</v>
      </c>
      <c r="O524" s="391"/>
      <c r="P524" s="391"/>
      <c r="Q524" s="391"/>
      <c r="R524" s="391"/>
      <c r="S524" s="391"/>
      <c r="T524" s="391"/>
      <c r="U524" s="391"/>
      <c r="V524" s="391"/>
      <c r="W524" s="391"/>
      <c r="X524" s="391"/>
      <c r="Y524" s="391"/>
      <c r="Z524" s="391"/>
      <c r="AA524" s="391"/>
      <c r="AB524" s="391"/>
      <c r="AC524" s="391"/>
      <c r="AD524" s="451"/>
      <c r="AE524" s="391"/>
      <c r="AF524" s="391"/>
      <c r="AG524" s="391"/>
      <c r="AH524" s="391"/>
    </row>
    <row r="525" spans="1:34">
      <c r="A525" s="555" t="s">
        <v>2443</v>
      </c>
      <c r="B525" s="550"/>
      <c r="C525" s="550"/>
      <c r="D525" s="550">
        <v>3</v>
      </c>
      <c r="E525" s="550"/>
      <c r="F525" s="550"/>
      <c r="G525" s="550"/>
      <c r="H525" s="556">
        <v>3</v>
      </c>
      <c r="I525" s="391"/>
      <c r="J525" s="391"/>
      <c r="K525" s="391"/>
      <c r="L525" s="391"/>
      <c r="M525" s="391"/>
      <c r="N525" s="391">
        <v>3</v>
      </c>
      <c r="O525" s="391"/>
      <c r="P525" s="391"/>
      <c r="Q525" s="391"/>
      <c r="R525" s="391"/>
      <c r="S525" s="391"/>
      <c r="T525" s="391"/>
      <c r="U525" s="391"/>
      <c r="V525" s="391"/>
      <c r="W525" s="391"/>
      <c r="X525" s="391"/>
      <c r="Y525" s="391"/>
      <c r="Z525" s="391"/>
      <c r="AA525" s="391"/>
      <c r="AB525" s="391"/>
      <c r="AC525" s="391"/>
      <c r="AD525" s="451"/>
      <c r="AE525" s="391"/>
      <c r="AF525" s="391"/>
      <c r="AG525" s="391"/>
      <c r="AH525" s="391"/>
    </row>
    <row r="526" spans="1:34" s="3" customFormat="1">
      <c r="A526" s="530" t="s">
        <v>1983</v>
      </c>
      <c r="B526" s="531">
        <f>SUM(B527:B530)</f>
        <v>20</v>
      </c>
      <c r="C526" s="531">
        <f>SUM(C527:C530)</f>
        <v>41</v>
      </c>
      <c r="D526" s="431"/>
      <c r="E526" s="531">
        <f t="shared" ref="E526:G526" si="55">SUM(E527:E530)</f>
        <v>0</v>
      </c>
      <c r="F526" s="531">
        <f t="shared" si="55"/>
        <v>0</v>
      </c>
      <c r="G526" s="531">
        <f t="shared" si="55"/>
        <v>0</v>
      </c>
      <c r="H526" s="529">
        <v>61</v>
      </c>
      <c r="I526" s="431"/>
      <c r="J526" s="431"/>
      <c r="K526" s="431">
        <v>15</v>
      </c>
      <c r="L526" s="431">
        <v>20</v>
      </c>
      <c r="M526" s="431"/>
      <c r="N526" s="431">
        <v>12</v>
      </c>
      <c r="O526" s="431"/>
      <c r="P526" s="431"/>
      <c r="Q526" s="431"/>
      <c r="R526" s="431"/>
      <c r="S526" s="431"/>
      <c r="T526" s="431">
        <v>14</v>
      </c>
      <c r="U526" s="431"/>
      <c r="V526" s="431"/>
      <c r="W526" s="431"/>
      <c r="X526" s="431"/>
      <c r="Y526" s="431"/>
      <c r="Z526" s="431"/>
      <c r="AA526" s="431"/>
      <c r="AB526" s="431"/>
      <c r="AC526" s="431"/>
      <c r="AD526" s="432"/>
      <c r="AE526" s="431"/>
      <c r="AF526" s="431"/>
      <c r="AG526" s="431"/>
      <c r="AH526" s="431"/>
    </row>
    <row r="527" spans="1:34">
      <c r="A527" s="538" t="s">
        <v>1461</v>
      </c>
      <c r="B527" s="537">
        <v>20</v>
      </c>
      <c r="C527" s="537"/>
      <c r="D527" s="391"/>
      <c r="E527" s="537"/>
      <c r="F527" s="537"/>
      <c r="G527" s="537"/>
      <c r="H527" s="534">
        <v>20</v>
      </c>
      <c r="I527" s="391"/>
      <c r="J527" s="391"/>
      <c r="K527" s="391"/>
      <c r="L527" s="391">
        <v>20</v>
      </c>
      <c r="M527" s="391"/>
      <c r="N527" s="391"/>
      <c r="O527" s="391"/>
      <c r="P527" s="391"/>
      <c r="Q527" s="391"/>
      <c r="R527" s="391"/>
      <c r="S527" s="391"/>
      <c r="T527" s="391"/>
      <c r="U527" s="391"/>
      <c r="V527" s="391"/>
      <c r="W527" s="391"/>
      <c r="X527" s="391"/>
      <c r="Y527" s="391"/>
      <c r="Z527" s="391"/>
      <c r="AA527" s="391"/>
      <c r="AB527" s="391"/>
      <c r="AC527" s="391"/>
      <c r="AD527" s="451"/>
      <c r="AE527" s="391"/>
      <c r="AF527" s="391"/>
      <c r="AG527" s="391"/>
      <c r="AH527" s="391"/>
    </row>
    <row r="528" spans="1:34">
      <c r="A528" s="538" t="s">
        <v>1469</v>
      </c>
      <c r="B528" s="537"/>
      <c r="C528" s="537">
        <v>14</v>
      </c>
      <c r="D528" s="391"/>
      <c r="E528" s="537"/>
      <c r="F528" s="537"/>
      <c r="G528" s="537"/>
      <c r="H528" s="534">
        <v>14</v>
      </c>
      <c r="I528" s="391"/>
      <c r="J528" s="391"/>
      <c r="K528" s="391"/>
      <c r="L528" s="391"/>
      <c r="M528" s="391"/>
      <c r="N528" s="391"/>
      <c r="O528" s="391"/>
      <c r="P528" s="391"/>
      <c r="Q528" s="391"/>
      <c r="R528" s="391"/>
      <c r="S528" s="391"/>
      <c r="T528" s="391">
        <v>14</v>
      </c>
      <c r="U528" s="391"/>
      <c r="V528" s="391"/>
      <c r="W528" s="391"/>
      <c r="X528" s="391"/>
      <c r="Y528" s="391"/>
      <c r="Z528" s="391"/>
      <c r="AA528" s="391"/>
      <c r="AB528" s="391"/>
      <c r="AC528" s="391"/>
      <c r="AD528" s="451"/>
      <c r="AE528" s="391"/>
      <c r="AF528" s="391"/>
      <c r="AG528" s="391"/>
      <c r="AH528" s="391"/>
    </row>
    <row r="529" spans="1:34">
      <c r="A529" s="538" t="s">
        <v>1460</v>
      </c>
      <c r="B529" s="537"/>
      <c r="C529" s="537">
        <v>12</v>
      </c>
      <c r="D529" s="391"/>
      <c r="E529" s="537"/>
      <c r="F529" s="537"/>
      <c r="G529" s="537"/>
      <c r="H529" s="534">
        <v>12</v>
      </c>
      <c r="I529" s="391"/>
      <c r="J529" s="391"/>
      <c r="K529" s="391"/>
      <c r="L529" s="391"/>
      <c r="M529" s="391"/>
      <c r="N529" s="391">
        <v>12</v>
      </c>
      <c r="O529" s="391"/>
      <c r="P529" s="391"/>
      <c r="Q529" s="391"/>
      <c r="R529" s="391"/>
      <c r="S529" s="391"/>
      <c r="T529" s="391"/>
      <c r="U529" s="391"/>
      <c r="V529" s="391"/>
      <c r="W529" s="391"/>
      <c r="X529" s="391"/>
      <c r="Y529" s="391"/>
      <c r="Z529" s="391"/>
      <c r="AA529" s="391"/>
      <c r="AB529" s="391"/>
      <c r="AC529" s="391"/>
      <c r="AD529" s="451"/>
      <c r="AE529" s="391"/>
      <c r="AF529" s="391"/>
      <c r="AG529" s="391"/>
      <c r="AH529" s="391"/>
    </row>
    <row r="530" spans="1:34">
      <c r="A530" s="538" t="s">
        <v>1458</v>
      </c>
      <c r="B530" s="537"/>
      <c r="C530" s="537">
        <v>15</v>
      </c>
      <c r="D530" s="391"/>
      <c r="E530" s="537"/>
      <c r="F530" s="537"/>
      <c r="G530" s="537"/>
      <c r="H530" s="534">
        <v>15</v>
      </c>
      <c r="I530" s="391"/>
      <c r="J530" s="391"/>
      <c r="K530" s="391">
        <v>15</v>
      </c>
      <c r="L530" s="391"/>
      <c r="M530" s="391"/>
      <c r="N530" s="391"/>
      <c r="O530" s="391"/>
      <c r="P530" s="391"/>
      <c r="Q530" s="391"/>
      <c r="R530" s="391"/>
      <c r="S530" s="391"/>
      <c r="T530" s="391"/>
      <c r="U530" s="391"/>
      <c r="V530" s="391"/>
      <c r="W530" s="391"/>
      <c r="X530" s="391"/>
      <c r="Y530" s="391"/>
      <c r="Z530" s="391"/>
      <c r="AA530" s="391"/>
      <c r="AB530" s="391"/>
      <c r="AC530" s="391"/>
      <c r="AD530" s="451"/>
      <c r="AE530" s="391"/>
      <c r="AF530" s="391"/>
      <c r="AG530" s="391"/>
      <c r="AH530" s="391"/>
    </row>
    <row r="531" spans="1:34" s="3" customFormat="1">
      <c r="A531" s="530" t="s">
        <v>2444</v>
      </c>
      <c r="B531" s="531">
        <f>SUM(B532)</f>
        <v>36</v>
      </c>
      <c r="C531" s="531"/>
      <c r="D531" s="531">
        <f t="shared" ref="D531:G531" si="56">SUM(D532)</f>
        <v>0</v>
      </c>
      <c r="E531" s="531">
        <f t="shared" si="56"/>
        <v>0</v>
      </c>
      <c r="F531" s="531">
        <f t="shared" si="56"/>
        <v>0</v>
      </c>
      <c r="G531" s="531">
        <f t="shared" si="56"/>
        <v>0</v>
      </c>
      <c r="H531" s="529">
        <v>36</v>
      </c>
      <c r="I531" s="431"/>
      <c r="J531" s="431"/>
      <c r="K531" s="431"/>
      <c r="L531" s="431">
        <v>36</v>
      </c>
      <c r="M531" s="431"/>
      <c r="N531" s="431"/>
      <c r="O531" s="431"/>
      <c r="P531" s="431"/>
      <c r="Q531" s="431"/>
      <c r="R531" s="431"/>
      <c r="S531" s="431"/>
      <c r="T531" s="431"/>
      <c r="U531" s="431"/>
      <c r="V531" s="431"/>
      <c r="W531" s="431"/>
      <c r="X531" s="431"/>
      <c r="Y531" s="431"/>
      <c r="Z531" s="431"/>
      <c r="AA531" s="431"/>
      <c r="AB531" s="431"/>
      <c r="AC531" s="431"/>
      <c r="AD531" s="432"/>
      <c r="AE531" s="431"/>
      <c r="AF531" s="431"/>
      <c r="AG531" s="431"/>
      <c r="AH531" s="431"/>
    </row>
    <row r="532" spans="1:34">
      <c r="A532" s="555" t="s">
        <v>2445</v>
      </c>
      <c r="B532" s="550">
        <v>36</v>
      </c>
      <c r="C532" s="550"/>
      <c r="D532" s="550"/>
      <c r="E532" s="550"/>
      <c r="F532" s="550"/>
      <c r="G532" s="550"/>
      <c r="H532" s="556">
        <v>36</v>
      </c>
      <c r="I532" s="391"/>
      <c r="J532" s="391"/>
      <c r="K532" s="391"/>
      <c r="L532" s="391">
        <v>36</v>
      </c>
      <c r="M532" s="391"/>
      <c r="N532" s="391"/>
      <c r="O532" s="391"/>
      <c r="P532" s="391"/>
      <c r="Q532" s="391"/>
      <c r="R532" s="391"/>
      <c r="S532" s="391"/>
      <c r="T532" s="391"/>
      <c r="U532" s="391"/>
      <c r="V532" s="391"/>
      <c r="W532" s="391"/>
      <c r="X532" s="391"/>
      <c r="Y532" s="391"/>
      <c r="Z532" s="391"/>
      <c r="AA532" s="391"/>
      <c r="AB532" s="391"/>
      <c r="AC532" s="391"/>
      <c r="AD532" s="451"/>
      <c r="AE532" s="391"/>
      <c r="AF532" s="391"/>
      <c r="AG532" s="391"/>
      <c r="AH532" s="391"/>
    </row>
    <row r="533" spans="1:34" s="3" customFormat="1">
      <c r="A533" s="551" t="s">
        <v>1989</v>
      </c>
      <c r="B533" s="531">
        <f>SUM(B534:B537)</f>
        <v>34</v>
      </c>
      <c r="C533" s="531">
        <f t="shared" ref="C533" si="57">SUM(C534:C537)</f>
        <v>15</v>
      </c>
      <c r="D533" s="531"/>
      <c r="E533" s="531">
        <f t="shared" ref="E533:G533" si="58">SUM(E534:E537)</f>
        <v>0</v>
      </c>
      <c r="F533" s="531">
        <f t="shared" si="58"/>
        <v>0</v>
      </c>
      <c r="G533" s="531">
        <f t="shared" si="58"/>
        <v>0</v>
      </c>
      <c r="H533" s="529">
        <v>49</v>
      </c>
      <c r="I533" s="431"/>
      <c r="J533" s="431"/>
      <c r="K533" s="431">
        <v>4</v>
      </c>
      <c r="L533" s="431">
        <v>34</v>
      </c>
      <c r="M533" s="431"/>
      <c r="N533" s="431">
        <v>10</v>
      </c>
      <c r="O533" s="431"/>
      <c r="P533" s="431"/>
      <c r="Q533" s="431"/>
      <c r="R533" s="431"/>
      <c r="S533" s="431"/>
      <c r="T533" s="431">
        <v>1</v>
      </c>
      <c r="U533" s="431"/>
      <c r="V533" s="431"/>
      <c r="W533" s="431"/>
      <c r="X533" s="431"/>
      <c r="Y533" s="431"/>
      <c r="Z533" s="431"/>
      <c r="AA533" s="431"/>
      <c r="AB533" s="431"/>
      <c r="AC533" s="431"/>
      <c r="AD533" s="432"/>
      <c r="AE533" s="431"/>
      <c r="AF533" s="431"/>
      <c r="AG533" s="431"/>
      <c r="AH533" s="431"/>
    </row>
    <row r="534" spans="1:34">
      <c r="A534" s="555" t="s">
        <v>1543</v>
      </c>
      <c r="B534" s="550">
        <v>34</v>
      </c>
      <c r="C534" s="550"/>
      <c r="D534" s="550"/>
      <c r="E534" s="550"/>
      <c r="F534" s="550"/>
      <c r="G534" s="550"/>
      <c r="H534" s="556">
        <v>34</v>
      </c>
      <c r="I534" s="391"/>
      <c r="J534" s="391"/>
      <c r="K534" s="391"/>
      <c r="L534" s="391">
        <v>34</v>
      </c>
      <c r="M534" s="391"/>
      <c r="N534" s="391"/>
      <c r="O534" s="391"/>
      <c r="P534" s="391"/>
      <c r="Q534" s="391"/>
      <c r="R534" s="391"/>
      <c r="S534" s="391"/>
      <c r="T534" s="391"/>
      <c r="U534" s="391"/>
      <c r="V534" s="391"/>
      <c r="W534" s="391"/>
      <c r="X534" s="391"/>
      <c r="Y534" s="391"/>
      <c r="Z534" s="391"/>
      <c r="AA534" s="391"/>
      <c r="AB534" s="391"/>
      <c r="AC534" s="391"/>
      <c r="AD534" s="451"/>
      <c r="AE534" s="391"/>
      <c r="AF534" s="391"/>
      <c r="AG534" s="391"/>
      <c r="AH534" s="391"/>
    </row>
    <row r="535" spans="1:34">
      <c r="A535" s="555" t="s">
        <v>1621</v>
      </c>
      <c r="B535" s="550"/>
      <c r="C535" s="550">
        <v>4</v>
      </c>
      <c r="D535" s="550"/>
      <c r="E535" s="550"/>
      <c r="F535" s="550"/>
      <c r="G535" s="550"/>
      <c r="H535" s="556">
        <v>4</v>
      </c>
      <c r="I535" s="391"/>
      <c r="J535" s="391"/>
      <c r="K535" s="391">
        <v>4</v>
      </c>
      <c r="L535" s="391"/>
      <c r="M535" s="391"/>
      <c r="N535" s="391"/>
      <c r="O535" s="391"/>
      <c r="P535" s="391"/>
      <c r="Q535" s="391"/>
      <c r="R535" s="391"/>
      <c r="S535" s="391"/>
      <c r="T535" s="391"/>
      <c r="U535" s="391"/>
      <c r="V535" s="391"/>
      <c r="W535" s="391"/>
      <c r="X535" s="391"/>
      <c r="Y535" s="391"/>
      <c r="Z535" s="391"/>
      <c r="AA535" s="391"/>
      <c r="AB535" s="391"/>
      <c r="AC535" s="391"/>
      <c r="AD535" s="451"/>
      <c r="AE535" s="391"/>
      <c r="AF535" s="391"/>
      <c r="AG535" s="391"/>
      <c r="AH535" s="391"/>
    </row>
    <row r="536" spans="1:34">
      <c r="A536" s="538" t="s">
        <v>1977</v>
      </c>
      <c r="B536" s="537"/>
      <c r="C536" s="537">
        <v>10</v>
      </c>
      <c r="D536" s="537"/>
      <c r="E536" s="537"/>
      <c r="F536" s="537"/>
      <c r="G536" s="537"/>
      <c r="H536" s="534">
        <v>10</v>
      </c>
      <c r="I536" s="391"/>
      <c r="J536" s="391"/>
      <c r="K536" s="391"/>
      <c r="L536" s="391"/>
      <c r="M536" s="391"/>
      <c r="N536" s="391">
        <v>10</v>
      </c>
      <c r="O536" s="391"/>
      <c r="P536" s="391"/>
      <c r="Q536" s="391"/>
      <c r="R536" s="391"/>
      <c r="S536" s="391"/>
      <c r="T536" s="391"/>
      <c r="U536" s="391"/>
      <c r="V536" s="391"/>
      <c r="W536" s="391"/>
      <c r="X536" s="391"/>
      <c r="Y536" s="391"/>
      <c r="Z536" s="391"/>
      <c r="AA536" s="391"/>
      <c r="AB536" s="391"/>
      <c r="AC536" s="391"/>
      <c r="AD536" s="451"/>
      <c r="AE536" s="391"/>
      <c r="AF536" s="391"/>
      <c r="AG536" s="391"/>
      <c r="AH536" s="391"/>
    </row>
    <row r="537" spans="1:34">
      <c r="A537" s="538" t="s">
        <v>1710</v>
      </c>
      <c r="B537" s="537"/>
      <c r="C537" s="537">
        <v>1</v>
      </c>
      <c r="D537" s="537"/>
      <c r="E537" s="537"/>
      <c r="F537" s="537"/>
      <c r="G537" s="537"/>
      <c r="H537" s="534">
        <v>1</v>
      </c>
      <c r="I537" s="391"/>
      <c r="J537" s="391"/>
      <c r="K537" s="391"/>
      <c r="L537" s="391"/>
      <c r="M537" s="391"/>
      <c r="N537" s="391"/>
      <c r="O537" s="391"/>
      <c r="P537" s="391"/>
      <c r="Q537" s="391"/>
      <c r="R537" s="391"/>
      <c r="S537" s="391"/>
      <c r="T537" s="391">
        <v>1</v>
      </c>
      <c r="U537" s="391"/>
      <c r="V537" s="391"/>
      <c r="W537" s="391"/>
      <c r="X537" s="391"/>
      <c r="Y537" s="391"/>
      <c r="Z537" s="391"/>
      <c r="AA537" s="391"/>
      <c r="AB537" s="391"/>
      <c r="AC537" s="391"/>
      <c r="AD537" s="451"/>
      <c r="AE537" s="391"/>
      <c r="AF537" s="391"/>
      <c r="AG537" s="391"/>
      <c r="AH537" s="391"/>
    </row>
    <row r="538" spans="1:34" s="3" customFormat="1">
      <c r="A538" s="552" t="s">
        <v>1993</v>
      </c>
      <c r="B538" s="531">
        <f t="shared" ref="B538" si="59">SUM(B539:B543)</f>
        <v>61</v>
      </c>
      <c r="C538" s="531">
        <v>6</v>
      </c>
      <c r="D538" s="531">
        <f>SUM(D539:D543)</f>
        <v>0</v>
      </c>
      <c r="E538" s="531">
        <f>SUM(E539:E543)</f>
        <v>11</v>
      </c>
      <c r="F538" s="531">
        <f>SUM(F539:F543)</f>
        <v>0</v>
      </c>
      <c r="G538" s="431"/>
      <c r="H538" s="529">
        <v>78</v>
      </c>
      <c r="I538" s="431"/>
      <c r="J538" s="431"/>
      <c r="K538" s="431">
        <v>5</v>
      </c>
      <c r="L538" s="431">
        <v>57</v>
      </c>
      <c r="M538" s="431">
        <v>10</v>
      </c>
      <c r="N538" s="431">
        <v>6</v>
      </c>
      <c r="O538" s="431"/>
      <c r="P538" s="431"/>
      <c r="Q538" s="431"/>
      <c r="R538" s="431"/>
      <c r="S538" s="431"/>
      <c r="T538" s="431"/>
      <c r="U538" s="431"/>
      <c r="V538" s="431"/>
      <c r="W538" s="431"/>
      <c r="X538" s="431"/>
      <c r="Y538" s="431"/>
      <c r="Z538" s="431"/>
      <c r="AA538" s="431"/>
      <c r="AB538" s="431"/>
      <c r="AC538" s="431"/>
      <c r="AD538" s="432"/>
      <c r="AE538" s="431"/>
      <c r="AF538" s="431"/>
      <c r="AG538" s="431"/>
      <c r="AH538" s="431"/>
    </row>
    <row r="539" spans="1:34">
      <c r="A539" s="532" t="s">
        <v>2446</v>
      </c>
      <c r="B539" s="533">
        <v>38</v>
      </c>
      <c r="C539" s="533"/>
      <c r="D539" s="533"/>
      <c r="E539" s="533">
        <v>11</v>
      </c>
      <c r="F539" s="533"/>
      <c r="G539" s="391"/>
      <c r="H539" s="534">
        <v>49</v>
      </c>
      <c r="I539" s="391"/>
      <c r="J539" s="391"/>
      <c r="K539" s="391"/>
      <c r="L539" s="391">
        <v>49</v>
      </c>
      <c r="M539" s="391"/>
      <c r="N539" s="391"/>
      <c r="O539" s="391"/>
      <c r="P539" s="391"/>
      <c r="Q539" s="391"/>
      <c r="R539" s="391"/>
      <c r="S539" s="391"/>
      <c r="T539" s="391"/>
      <c r="U539" s="391"/>
      <c r="V539" s="391"/>
      <c r="W539" s="391"/>
      <c r="X539" s="391"/>
      <c r="Y539" s="391"/>
      <c r="Z539" s="391"/>
      <c r="AA539" s="391"/>
      <c r="AB539" s="391"/>
      <c r="AC539" s="391"/>
      <c r="AD539" s="451"/>
      <c r="AE539" s="391"/>
      <c r="AF539" s="391"/>
      <c r="AG539" s="391"/>
      <c r="AH539" s="391"/>
    </row>
    <row r="540" spans="1:34">
      <c r="A540" s="532" t="s">
        <v>2447</v>
      </c>
      <c r="B540" s="533">
        <v>5</v>
      </c>
      <c r="C540" s="533"/>
      <c r="D540" s="533"/>
      <c r="E540" s="533"/>
      <c r="F540" s="533"/>
      <c r="G540" s="391"/>
      <c r="H540" s="534">
        <v>5</v>
      </c>
      <c r="I540" s="391"/>
      <c r="J540" s="391"/>
      <c r="K540" s="391">
        <v>5</v>
      </c>
      <c r="L540" s="391"/>
      <c r="M540" s="391"/>
      <c r="N540" s="391"/>
      <c r="O540" s="391"/>
      <c r="P540" s="391"/>
      <c r="Q540" s="391"/>
      <c r="R540" s="391"/>
      <c r="S540" s="391"/>
      <c r="T540" s="391"/>
      <c r="U540" s="391"/>
      <c r="V540" s="391"/>
      <c r="W540" s="391"/>
      <c r="X540" s="391"/>
      <c r="Y540" s="391"/>
      <c r="Z540" s="391"/>
      <c r="AA540" s="391"/>
      <c r="AB540" s="391"/>
      <c r="AC540" s="391"/>
      <c r="AD540" s="451"/>
      <c r="AE540" s="391"/>
      <c r="AF540" s="391"/>
      <c r="AG540" s="391"/>
      <c r="AH540" s="391"/>
    </row>
    <row r="541" spans="1:34">
      <c r="A541" s="532" t="s">
        <v>2448</v>
      </c>
      <c r="B541" s="533">
        <v>10</v>
      </c>
      <c r="C541" s="533"/>
      <c r="D541" s="533"/>
      <c r="E541" s="533"/>
      <c r="F541" s="533"/>
      <c r="G541" s="391"/>
      <c r="H541" s="534">
        <v>10</v>
      </c>
      <c r="I541" s="391"/>
      <c r="J541" s="391"/>
      <c r="K541" s="391"/>
      <c r="L541" s="391"/>
      <c r="M541" s="391">
        <v>10</v>
      </c>
      <c r="N541" s="391"/>
      <c r="O541" s="391"/>
      <c r="P541" s="391"/>
      <c r="Q541" s="391"/>
      <c r="R541" s="391"/>
      <c r="S541" s="391"/>
      <c r="T541" s="391"/>
      <c r="U541" s="391"/>
      <c r="V541" s="391"/>
      <c r="W541" s="391"/>
      <c r="X541" s="391"/>
      <c r="Y541" s="391"/>
      <c r="Z541" s="391"/>
      <c r="AA541" s="391"/>
      <c r="AB541" s="391"/>
      <c r="AC541" s="391"/>
      <c r="AD541" s="451"/>
      <c r="AE541" s="391"/>
      <c r="AF541" s="391"/>
      <c r="AG541" s="391"/>
      <c r="AH541" s="391"/>
    </row>
    <row r="542" spans="1:34">
      <c r="A542" s="532" t="s">
        <v>2449</v>
      </c>
      <c r="B542" s="533">
        <v>8</v>
      </c>
      <c r="C542" s="533"/>
      <c r="D542" s="533"/>
      <c r="E542" s="533"/>
      <c r="F542" s="533"/>
      <c r="G542" s="391"/>
      <c r="H542" s="534">
        <v>8</v>
      </c>
      <c r="I542" s="391"/>
      <c r="J542" s="391"/>
      <c r="K542" s="391"/>
      <c r="L542" s="391">
        <v>8</v>
      </c>
      <c r="M542" s="391"/>
      <c r="N542" s="391"/>
      <c r="O542" s="391"/>
      <c r="P542" s="391"/>
      <c r="Q542" s="391"/>
      <c r="R542" s="391"/>
      <c r="S542" s="391"/>
      <c r="T542" s="391"/>
      <c r="U542" s="391"/>
      <c r="V542" s="391"/>
      <c r="W542" s="391"/>
      <c r="X542" s="391"/>
      <c r="Y542" s="391"/>
      <c r="Z542" s="391"/>
      <c r="AA542" s="391"/>
      <c r="AB542" s="391"/>
      <c r="AC542" s="391"/>
      <c r="AD542" s="451"/>
      <c r="AE542" s="391"/>
      <c r="AF542" s="391"/>
      <c r="AG542" s="391"/>
      <c r="AH542" s="391"/>
    </row>
    <row r="543" spans="1:34">
      <c r="A543" s="532" t="s">
        <v>2450</v>
      </c>
      <c r="B543" s="533"/>
      <c r="C543" s="533">
        <v>6</v>
      </c>
      <c r="D543" s="533"/>
      <c r="E543" s="533"/>
      <c r="F543" s="533"/>
      <c r="G543" s="391"/>
      <c r="H543" s="534">
        <v>6</v>
      </c>
      <c r="I543" s="391"/>
      <c r="J543" s="391"/>
      <c r="K543" s="391"/>
      <c r="L543" s="391"/>
      <c r="M543" s="391"/>
      <c r="N543" s="391">
        <v>6</v>
      </c>
      <c r="O543" s="391"/>
      <c r="P543" s="391"/>
      <c r="Q543" s="391"/>
      <c r="R543" s="391"/>
      <c r="S543" s="391"/>
      <c r="T543" s="391"/>
      <c r="U543" s="391"/>
      <c r="V543" s="391"/>
      <c r="W543" s="391"/>
      <c r="X543" s="391"/>
      <c r="Y543" s="391"/>
      <c r="Z543" s="391"/>
      <c r="AA543" s="391"/>
      <c r="AB543" s="391"/>
      <c r="AC543" s="391"/>
      <c r="AD543" s="451"/>
      <c r="AE543" s="391"/>
      <c r="AF543" s="391"/>
      <c r="AG543" s="391"/>
      <c r="AH543" s="391"/>
    </row>
    <row r="544" spans="1:34" s="3" customFormat="1">
      <c r="A544" s="530" t="s">
        <v>1997</v>
      </c>
      <c r="B544" s="531">
        <f>SUM(B545:B549)</f>
        <v>16</v>
      </c>
      <c r="C544" s="531">
        <f>SUM(C545:C549)</f>
        <v>33</v>
      </c>
      <c r="D544" s="531">
        <f>SUM(D545:D549)</f>
        <v>0</v>
      </c>
      <c r="E544" s="531">
        <f>SUM(E545:E549)</f>
        <v>0</v>
      </c>
      <c r="F544" s="531">
        <f>SUM(F545:F549)</f>
        <v>0</v>
      </c>
      <c r="G544" s="431"/>
      <c r="H544" s="529">
        <v>49</v>
      </c>
      <c r="I544" s="431"/>
      <c r="J544" s="431">
        <v>6</v>
      </c>
      <c r="K544" s="431"/>
      <c r="L544" s="431">
        <v>28</v>
      </c>
      <c r="M544" s="431">
        <v>4</v>
      </c>
      <c r="N544" s="431">
        <v>5</v>
      </c>
      <c r="O544" s="431"/>
      <c r="P544" s="431"/>
      <c r="Q544" s="431"/>
      <c r="R544" s="431"/>
      <c r="S544" s="431"/>
      <c r="T544" s="431">
        <v>6</v>
      </c>
      <c r="U544" s="431"/>
      <c r="V544" s="431"/>
      <c r="W544" s="431"/>
      <c r="X544" s="431"/>
      <c r="Y544" s="431"/>
      <c r="Z544" s="431"/>
      <c r="AA544" s="431"/>
      <c r="AB544" s="431"/>
      <c r="AC544" s="431"/>
      <c r="AD544" s="432"/>
      <c r="AE544" s="431"/>
      <c r="AF544" s="431"/>
      <c r="AG544" s="431"/>
      <c r="AH544" s="431"/>
    </row>
    <row r="545" spans="1:34">
      <c r="A545" s="538" t="s">
        <v>2399</v>
      </c>
      <c r="B545" s="537">
        <v>16</v>
      </c>
      <c r="C545" s="537">
        <v>12</v>
      </c>
      <c r="D545" s="537"/>
      <c r="E545" s="537"/>
      <c r="F545" s="537"/>
      <c r="G545" s="391"/>
      <c r="H545" s="534">
        <v>28</v>
      </c>
      <c r="I545" s="391"/>
      <c r="J545" s="391"/>
      <c r="K545" s="391"/>
      <c r="L545" s="391">
        <v>28</v>
      </c>
      <c r="M545" s="391"/>
      <c r="N545" s="391"/>
      <c r="O545" s="391"/>
      <c r="P545" s="391"/>
      <c r="Q545" s="391"/>
      <c r="R545" s="391"/>
      <c r="S545" s="391"/>
      <c r="T545" s="391"/>
      <c r="U545" s="391"/>
      <c r="V545" s="391"/>
      <c r="W545" s="391"/>
      <c r="X545" s="391"/>
      <c r="Y545" s="391"/>
      <c r="Z545" s="391"/>
      <c r="AA545" s="391"/>
      <c r="AB545" s="391"/>
      <c r="AC545" s="391"/>
      <c r="AD545" s="451"/>
      <c r="AE545" s="391"/>
      <c r="AF545" s="391"/>
      <c r="AG545" s="391"/>
      <c r="AH545" s="391"/>
    </row>
    <row r="546" spans="1:34">
      <c r="A546" s="538" t="s">
        <v>2401</v>
      </c>
      <c r="B546" s="537"/>
      <c r="C546" s="537">
        <v>6</v>
      </c>
      <c r="D546" s="537"/>
      <c r="E546" s="537"/>
      <c r="F546" s="537"/>
      <c r="G546" s="391"/>
      <c r="H546" s="534">
        <v>6</v>
      </c>
      <c r="I546" s="391"/>
      <c r="J546" s="391"/>
      <c r="K546" s="391"/>
      <c r="L546" s="391"/>
      <c r="M546" s="391"/>
      <c r="N546" s="391"/>
      <c r="O546" s="391"/>
      <c r="P546" s="391"/>
      <c r="Q546" s="391"/>
      <c r="R546" s="391"/>
      <c r="S546" s="391"/>
      <c r="T546" s="391">
        <v>6</v>
      </c>
      <c r="U546" s="391"/>
      <c r="V546" s="391"/>
      <c r="W546" s="391"/>
      <c r="X546" s="391"/>
      <c r="Y546" s="391"/>
      <c r="Z546" s="391"/>
      <c r="AA546" s="391"/>
      <c r="AB546" s="391"/>
      <c r="AC546" s="391"/>
      <c r="AD546" s="451"/>
      <c r="AE546" s="391"/>
      <c r="AF546" s="391"/>
      <c r="AG546" s="391"/>
      <c r="AH546" s="391"/>
    </row>
    <row r="547" spans="1:34">
      <c r="A547" s="538" t="s">
        <v>2405</v>
      </c>
      <c r="B547" s="537"/>
      <c r="C547" s="537">
        <v>5</v>
      </c>
      <c r="D547" s="537"/>
      <c r="E547" s="537"/>
      <c r="F547" s="537"/>
      <c r="G547" s="391"/>
      <c r="H547" s="534">
        <v>5</v>
      </c>
      <c r="I547" s="391"/>
      <c r="J547" s="391"/>
      <c r="K547" s="391"/>
      <c r="L547" s="391"/>
      <c r="M547" s="391"/>
      <c r="N547" s="391">
        <v>5</v>
      </c>
      <c r="O547" s="391"/>
      <c r="P547" s="391"/>
      <c r="Q547" s="391"/>
      <c r="R547" s="391"/>
      <c r="S547" s="391"/>
      <c r="T547" s="391"/>
      <c r="U547" s="391"/>
      <c r="V547" s="391"/>
      <c r="W547" s="391"/>
      <c r="X547" s="391"/>
      <c r="Y547" s="391"/>
      <c r="Z547" s="391"/>
      <c r="AA547" s="391"/>
      <c r="AB547" s="391"/>
      <c r="AC547" s="391"/>
      <c r="AD547" s="451"/>
      <c r="AE547" s="391"/>
      <c r="AF547" s="391"/>
      <c r="AG547" s="391"/>
      <c r="AH547" s="391"/>
    </row>
    <row r="548" spans="1:34">
      <c r="A548" s="538" t="s">
        <v>1668</v>
      </c>
      <c r="B548" s="537"/>
      <c r="C548" s="537">
        <v>6</v>
      </c>
      <c r="D548" s="537"/>
      <c r="E548" s="537"/>
      <c r="F548" s="537"/>
      <c r="G548" s="391"/>
      <c r="H548" s="534">
        <v>6</v>
      </c>
      <c r="I548" s="391"/>
      <c r="J548" s="391">
        <v>6</v>
      </c>
      <c r="K548" s="391"/>
      <c r="L548" s="391"/>
      <c r="M548" s="391"/>
      <c r="N548" s="391"/>
      <c r="O548" s="391"/>
      <c r="P548" s="391"/>
      <c r="Q548" s="391"/>
      <c r="R548" s="391"/>
      <c r="S548" s="391"/>
      <c r="T548" s="391"/>
      <c r="U548" s="391"/>
      <c r="V548" s="391"/>
      <c r="W548" s="391"/>
      <c r="X548" s="391"/>
      <c r="Y548" s="391"/>
      <c r="Z548" s="391"/>
      <c r="AA548" s="391"/>
      <c r="AB548" s="391"/>
      <c r="AC548" s="391"/>
      <c r="AD548" s="451"/>
      <c r="AE548" s="391"/>
      <c r="AF548" s="391"/>
      <c r="AG548" s="391"/>
      <c r="AH548" s="391"/>
    </row>
    <row r="549" spans="1:34">
      <c r="A549" s="538" t="s">
        <v>213</v>
      </c>
      <c r="B549" s="537"/>
      <c r="C549" s="537">
        <v>4</v>
      </c>
      <c r="D549" s="537"/>
      <c r="E549" s="537"/>
      <c r="F549" s="537"/>
      <c r="G549" s="391"/>
      <c r="H549" s="534">
        <v>4</v>
      </c>
      <c r="I549" s="391"/>
      <c r="J549" s="391"/>
      <c r="K549" s="391"/>
      <c r="L549" s="391"/>
      <c r="M549" s="391">
        <v>4</v>
      </c>
      <c r="N549" s="391"/>
      <c r="O549" s="391"/>
      <c r="P549" s="391"/>
      <c r="Q549" s="391"/>
      <c r="R549" s="391"/>
      <c r="S549" s="391"/>
      <c r="T549" s="391"/>
      <c r="U549" s="391"/>
      <c r="V549" s="391"/>
      <c r="W549" s="391"/>
      <c r="X549" s="391"/>
      <c r="Y549" s="391"/>
      <c r="Z549" s="391"/>
      <c r="AA549" s="391"/>
      <c r="AB549" s="391"/>
      <c r="AC549" s="391"/>
      <c r="AD549" s="451"/>
      <c r="AE549" s="391"/>
      <c r="AF549" s="391"/>
      <c r="AG549" s="391"/>
      <c r="AH549" s="391"/>
    </row>
    <row r="550" spans="1:34" s="394" customFormat="1">
      <c r="A550" s="398" t="s">
        <v>2451</v>
      </c>
      <c r="B550" s="398">
        <f>B551+B553+B555+B557+B559+B562+B565+B568+B571+B582</f>
        <v>197</v>
      </c>
      <c r="C550" s="398">
        <f t="shared" ref="C550:AH550" si="60">C551+C553+C555+C557+C559+C562+C565+C568+C571+C582</f>
        <v>702</v>
      </c>
      <c r="D550" s="398">
        <f t="shared" si="60"/>
        <v>14</v>
      </c>
      <c r="E550" s="398">
        <f t="shared" si="60"/>
        <v>0</v>
      </c>
      <c r="F550" s="398">
        <f t="shared" si="60"/>
        <v>0</v>
      </c>
      <c r="G550" s="398">
        <f t="shared" si="60"/>
        <v>0</v>
      </c>
      <c r="H550" s="398">
        <f t="shared" si="60"/>
        <v>913</v>
      </c>
      <c r="I550" s="398">
        <f t="shared" si="60"/>
        <v>0</v>
      </c>
      <c r="J550" s="398">
        <f t="shared" si="60"/>
        <v>1</v>
      </c>
      <c r="K550" s="398">
        <f t="shared" si="60"/>
        <v>85</v>
      </c>
      <c r="L550" s="398">
        <f t="shared" si="60"/>
        <v>20</v>
      </c>
      <c r="M550" s="398">
        <f t="shared" si="60"/>
        <v>20</v>
      </c>
      <c r="N550" s="398">
        <f t="shared" si="60"/>
        <v>74</v>
      </c>
      <c r="O550" s="398">
        <f t="shared" si="60"/>
        <v>0</v>
      </c>
      <c r="P550" s="398">
        <f t="shared" si="60"/>
        <v>0</v>
      </c>
      <c r="Q550" s="398">
        <f t="shared" si="60"/>
        <v>0</v>
      </c>
      <c r="R550" s="398">
        <f t="shared" si="60"/>
        <v>0</v>
      </c>
      <c r="S550" s="398">
        <f t="shared" si="60"/>
        <v>30</v>
      </c>
      <c r="T550" s="398">
        <f t="shared" si="60"/>
        <v>147</v>
      </c>
      <c r="U550" s="398">
        <f t="shared" si="60"/>
        <v>51</v>
      </c>
      <c r="V550" s="398">
        <f t="shared" si="60"/>
        <v>15</v>
      </c>
      <c r="W550" s="398">
        <f t="shared" si="60"/>
        <v>30</v>
      </c>
      <c r="X550" s="398">
        <f t="shared" si="60"/>
        <v>40</v>
      </c>
      <c r="Y550" s="398">
        <f t="shared" si="60"/>
        <v>66</v>
      </c>
      <c r="Z550" s="398">
        <f t="shared" si="60"/>
        <v>61</v>
      </c>
      <c r="AA550" s="398">
        <f t="shared" si="60"/>
        <v>0</v>
      </c>
      <c r="AB550" s="398">
        <f t="shared" si="60"/>
        <v>60</v>
      </c>
      <c r="AC550" s="398">
        <f t="shared" si="60"/>
        <v>0</v>
      </c>
      <c r="AD550" s="398">
        <f t="shared" si="60"/>
        <v>100</v>
      </c>
      <c r="AE550" s="398">
        <f t="shared" si="60"/>
        <v>25</v>
      </c>
      <c r="AF550" s="398">
        <f t="shared" si="60"/>
        <v>50</v>
      </c>
      <c r="AG550" s="398">
        <f t="shared" si="60"/>
        <v>0</v>
      </c>
      <c r="AH550" s="398">
        <f t="shared" si="60"/>
        <v>38</v>
      </c>
    </row>
    <row r="551" spans="1:34" s="406" customFormat="1">
      <c r="A551" s="530" t="s">
        <v>1999</v>
      </c>
      <c r="B551" s="403">
        <v>12</v>
      </c>
      <c r="C551" s="403"/>
      <c r="D551" s="403"/>
      <c r="E551" s="403"/>
      <c r="F551" s="403"/>
      <c r="G551" s="403"/>
      <c r="H551" s="403">
        <v>12</v>
      </c>
      <c r="I551" s="403"/>
      <c r="J551" s="403"/>
      <c r="K551" s="403"/>
      <c r="L551" s="403"/>
      <c r="M551" s="403"/>
      <c r="N551" s="403"/>
      <c r="O551" s="403"/>
      <c r="P551" s="403"/>
      <c r="Q551" s="403"/>
      <c r="R551" s="403"/>
      <c r="S551" s="403"/>
      <c r="T551" s="403">
        <v>12</v>
      </c>
      <c r="U551" s="403"/>
      <c r="V551" s="403"/>
      <c r="W551" s="403"/>
      <c r="X551" s="403"/>
      <c r="Y551" s="403"/>
      <c r="Z551" s="403"/>
      <c r="AA551" s="403"/>
      <c r="AB551" s="403"/>
      <c r="AC551" s="403"/>
      <c r="AD551" s="404"/>
      <c r="AE551" s="403"/>
      <c r="AF551" s="403"/>
      <c r="AG551" s="403"/>
      <c r="AH551" s="403"/>
    </row>
    <row r="552" spans="1:34">
      <c r="A552" s="391" t="s">
        <v>1469</v>
      </c>
      <c r="B552" s="391">
        <v>12</v>
      </c>
      <c r="C552" s="391"/>
      <c r="D552" s="391"/>
      <c r="E552" s="391"/>
      <c r="F552" s="391"/>
      <c r="G552" s="391"/>
      <c r="H552" s="392">
        <v>12</v>
      </c>
      <c r="I552" s="391"/>
      <c r="J552" s="391"/>
      <c r="K552" s="391"/>
      <c r="L552" s="391"/>
      <c r="M552" s="391"/>
      <c r="N552" s="391"/>
      <c r="O552" s="391"/>
      <c r="P552" s="391"/>
      <c r="Q552" s="391"/>
      <c r="R552" s="391"/>
      <c r="S552" s="391"/>
      <c r="T552" s="391">
        <v>12</v>
      </c>
      <c r="U552" s="391"/>
      <c r="V552" s="391"/>
      <c r="W552" s="391"/>
      <c r="X552" s="391"/>
      <c r="Y552" s="391"/>
      <c r="Z552" s="391"/>
      <c r="AA552" s="391"/>
      <c r="AB552" s="391"/>
      <c r="AC552" s="391"/>
      <c r="AD552" s="451"/>
      <c r="AE552" s="391"/>
      <c r="AF552" s="391"/>
      <c r="AG552" s="391"/>
      <c r="AH552" s="391"/>
    </row>
    <row r="553" spans="1:34" s="406" customFormat="1">
      <c r="A553" s="403" t="s">
        <v>2452</v>
      </c>
      <c r="B553" s="403"/>
      <c r="C553" s="403">
        <v>40</v>
      </c>
      <c r="D553" s="403"/>
      <c r="E553" s="403"/>
      <c r="F553" s="403"/>
      <c r="G553" s="403"/>
      <c r="H553" s="403">
        <v>40</v>
      </c>
      <c r="I553" s="403"/>
      <c r="J553" s="403"/>
      <c r="K553" s="403"/>
      <c r="L553" s="403"/>
      <c r="M553" s="403"/>
      <c r="N553" s="403"/>
      <c r="O553" s="403"/>
      <c r="P553" s="403"/>
      <c r="Q553" s="403"/>
      <c r="R553" s="403"/>
      <c r="S553" s="403"/>
      <c r="T553" s="403"/>
      <c r="U553" s="403"/>
      <c r="V553" s="403"/>
      <c r="W553" s="403"/>
      <c r="X553" s="403">
        <v>40</v>
      </c>
      <c r="Y553" s="403"/>
      <c r="Z553" s="403"/>
      <c r="AA553" s="403"/>
      <c r="AB553" s="403"/>
      <c r="AC553" s="403"/>
      <c r="AD553" s="404"/>
      <c r="AE553" s="403"/>
      <c r="AF553" s="403"/>
      <c r="AG553" s="403"/>
      <c r="AH553" s="403"/>
    </row>
    <row r="554" spans="1:34">
      <c r="A554" s="391" t="s">
        <v>2402</v>
      </c>
      <c r="B554" s="391"/>
      <c r="C554" s="391">
        <v>40</v>
      </c>
      <c r="D554" s="391"/>
      <c r="E554" s="391"/>
      <c r="F554" s="391"/>
      <c r="G554" s="391"/>
      <c r="H554" s="392">
        <v>40</v>
      </c>
      <c r="I554" s="391"/>
      <c r="J554" s="391"/>
      <c r="K554" s="391"/>
      <c r="L554" s="391"/>
      <c r="M554" s="391"/>
      <c r="N554" s="391"/>
      <c r="O554" s="391"/>
      <c r="P554" s="391"/>
      <c r="Q554" s="391"/>
      <c r="R554" s="391"/>
      <c r="S554" s="391"/>
      <c r="T554" s="391"/>
      <c r="U554" s="391"/>
      <c r="V554" s="391"/>
      <c r="W554" s="391"/>
      <c r="X554" s="391">
        <v>40</v>
      </c>
      <c r="Y554" s="391"/>
      <c r="Z554" s="391"/>
      <c r="AA554" s="391"/>
      <c r="AB554" s="391"/>
      <c r="AC554" s="391"/>
      <c r="AD554" s="451"/>
      <c r="AE554" s="391"/>
      <c r="AF554" s="391"/>
      <c r="AG554" s="391"/>
      <c r="AH554" s="391"/>
    </row>
    <row r="555" spans="1:34" s="406" customFormat="1">
      <c r="A555" s="403" t="s">
        <v>2007</v>
      </c>
      <c r="B555" s="403">
        <v>10</v>
      </c>
      <c r="C555" s="403"/>
      <c r="D555" s="403"/>
      <c r="E555" s="403"/>
      <c r="F555" s="403"/>
      <c r="G555" s="403"/>
      <c r="H555" s="403">
        <v>10</v>
      </c>
      <c r="I555" s="403"/>
      <c r="J555" s="403"/>
      <c r="K555" s="403"/>
      <c r="L555" s="403"/>
      <c r="M555" s="403"/>
      <c r="N555" s="403"/>
      <c r="O555" s="403"/>
      <c r="P555" s="403"/>
      <c r="Q555" s="403"/>
      <c r="R555" s="403"/>
      <c r="S555" s="403">
        <v>10</v>
      </c>
      <c r="T555" s="403"/>
      <c r="U555" s="403"/>
      <c r="V555" s="403"/>
      <c r="W555" s="403"/>
      <c r="X555" s="403"/>
      <c r="Y555" s="403"/>
      <c r="Z555" s="403"/>
      <c r="AA555" s="403"/>
      <c r="AB555" s="403"/>
      <c r="AC555" s="403"/>
      <c r="AD555" s="404"/>
      <c r="AE555" s="403"/>
      <c r="AF555" s="403"/>
      <c r="AG555" s="403"/>
      <c r="AH555" s="403"/>
    </row>
    <row r="556" spans="1:34">
      <c r="A556" s="391" t="s">
        <v>1480</v>
      </c>
      <c r="B556" s="391">
        <v>10</v>
      </c>
      <c r="C556" s="391"/>
      <c r="D556" s="391"/>
      <c r="E556" s="391"/>
      <c r="F556" s="391"/>
      <c r="G556" s="391"/>
      <c r="H556" s="392">
        <v>10</v>
      </c>
      <c r="I556" s="391"/>
      <c r="J556" s="391"/>
      <c r="K556" s="391"/>
      <c r="L556" s="391"/>
      <c r="M556" s="391"/>
      <c r="N556" s="391"/>
      <c r="O556" s="391"/>
      <c r="P556" s="391"/>
      <c r="Q556" s="391"/>
      <c r="R556" s="391"/>
      <c r="S556" s="391">
        <v>10</v>
      </c>
      <c r="T556" s="391"/>
      <c r="U556" s="391"/>
      <c r="V556" s="391"/>
      <c r="W556" s="391"/>
      <c r="X556" s="391"/>
      <c r="Y556" s="391"/>
      <c r="Z556" s="391"/>
      <c r="AA556" s="391"/>
      <c r="AB556" s="391"/>
      <c r="AC556" s="391"/>
      <c r="AD556" s="451"/>
      <c r="AE556" s="391"/>
      <c r="AF556" s="391"/>
      <c r="AG556" s="391"/>
      <c r="AH556" s="391"/>
    </row>
    <row r="557" spans="1:34" s="406" customFormat="1">
      <c r="A557" s="403" t="s">
        <v>2453</v>
      </c>
      <c r="B557" s="403">
        <v>30</v>
      </c>
      <c r="C557" s="403"/>
      <c r="D557" s="403"/>
      <c r="E557" s="403"/>
      <c r="F557" s="403"/>
      <c r="G557" s="403"/>
      <c r="H557" s="403">
        <v>30</v>
      </c>
      <c r="I557" s="403"/>
      <c r="J557" s="403"/>
      <c r="K557" s="403"/>
      <c r="L557" s="403"/>
      <c r="M557" s="403"/>
      <c r="N557" s="403"/>
      <c r="O557" s="403"/>
      <c r="P557" s="403"/>
      <c r="Q557" s="403"/>
      <c r="R557" s="403"/>
      <c r="S557" s="403"/>
      <c r="T557" s="403"/>
      <c r="U557" s="403"/>
      <c r="V557" s="403"/>
      <c r="W557" s="403">
        <v>30</v>
      </c>
      <c r="X557" s="403"/>
      <c r="Y557" s="403"/>
      <c r="Z557" s="403"/>
      <c r="AA557" s="403"/>
      <c r="AB557" s="403"/>
      <c r="AC557" s="403"/>
      <c r="AD557" s="404"/>
      <c r="AE557" s="403"/>
      <c r="AF557" s="403"/>
      <c r="AG557" s="403"/>
      <c r="AH557" s="403"/>
    </row>
    <row r="558" spans="1:34">
      <c r="A558" s="391" t="s">
        <v>1926</v>
      </c>
      <c r="B558" s="391">
        <v>30</v>
      </c>
      <c r="C558" s="391"/>
      <c r="D558" s="391"/>
      <c r="E558" s="391"/>
      <c r="F558" s="391"/>
      <c r="G558" s="391"/>
      <c r="H558" s="392">
        <v>30</v>
      </c>
      <c r="I558" s="391"/>
      <c r="J558" s="391"/>
      <c r="K558" s="391"/>
      <c r="L558" s="391"/>
      <c r="M558" s="391"/>
      <c r="N558" s="391"/>
      <c r="O558" s="391"/>
      <c r="P558" s="391"/>
      <c r="Q558" s="391"/>
      <c r="R558" s="391"/>
      <c r="S558" s="391"/>
      <c r="T558" s="391"/>
      <c r="U558" s="391"/>
      <c r="V558" s="391"/>
      <c r="W558" s="391">
        <v>30</v>
      </c>
      <c r="X558" s="391"/>
      <c r="Y558" s="391"/>
      <c r="Z558" s="391"/>
      <c r="AA558" s="391"/>
      <c r="AB558" s="391"/>
      <c r="AC558" s="391"/>
      <c r="AD558" s="451"/>
      <c r="AE558" s="391"/>
      <c r="AF558" s="391"/>
      <c r="AG558" s="391"/>
      <c r="AH558" s="391"/>
    </row>
    <row r="559" spans="1:34" s="406" customFormat="1">
      <c r="A559" s="403" t="s">
        <v>2010</v>
      </c>
      <c r="B559" s="403">
        <v>74</v>
      </c>
      <c r="C559" s="403"/>
      <c r="D559" s="403"/>
      <c r="E559" s="403"/>
      <c r="F559" s="403"/>
      <c r="G559" s="403"/>
      <c r="H559" s="403">
        <v>74</v>
      </c>
      <c r="I559" s="403"/>
      <c r="J559" s="403"/>
      <c r="K559" s="403"/>
      <c r="L559" s="403"/>
      <c r="M559" s="403"/>
      <c r="N559" s="403">
        <v>74</v>
      </c>
      <c r="O559" s="403"/>
      <c r="P559" s="403"/>
      <c r="Q559" s="403"/>
      <c r="R559" s="403"/>
      <c r="S559" s="403"/>
      <c r="T559" s="403"/>
      <c r="U559" s="403"/>
      <c r="V559" s="403"/>
      <c r="W559" s="403"/>
      <c r="X559" s="403"/>
      <c r="Y559" s="403"/>
      <c r="Z559" s="403"/>
      <c r="AA559" s="403"/>
      <c r="AB559" s="403"/>
      <c r="AC559" s="403"/>
      <c r="AD559" s="404"/>
      <c r="AE559" s="403"/>
      <c r="AF559" s="403"/>
      <c r="AG559" s="403"/>
      <c r="AH559" s="403"/>
    </row>
    <row r="560" spans="1:34">
      <c r="A560" s="391" t="s">
        <v>1460</v>
      </c>
      <c r="B560" s="462">
        <v>74</v>
      </c>
      <c r="C560" s="462"/>
      <c r="D560" s="462"/>
      <c r="E560" s="462"/>
      <c r="F560" s="462"/>
      <c r="G560" s="462"/>
      <c r="H560" s="461">
        <v>74</v>
      </c>
      <c r="I560" s="391"/>
      <c r="J560" s="391"/>
      <c r="K560" s="391"/>
      <c r="L560" s="391"/>
      <c r="M560" s="391"/>
      <c r="N560" s="391">
        <v>74</v>
      </c>
      <c r="O560" s="391"/>
      <c r="P560" s="391"/>
      <c r="Q560" s="391"/>
      <c r="R560" s="391"/>
      <c r="S560" s="391"/>
      <c r="T560" s="391"/>
      <c r="U560" s="391"/>
      <c r="V560" s="391"/>
      <c r="W560" s="391"/>
      <c r="X560" s="391"/>
      <c r="Y560" s="391"/>
      <c r="Z560" s="391"/>
      <c r="AA560" s="391"/>
      <c r="AB560" s="391"/>
      <c r="AC560" s="391"/>
      <c r="AD560" s="451"/>
      <c r="AE560" s="391"/>
      <c r="AF560" s="391"/>
      <c r="AG560" s="391"/>
      <c r="AH560" s="391"/>
    </row>
    <row r="561" spans="1:34">
      <c r="A561" s="391"/>
      <c r="B561" s="391"/>
      <c r="C561" s="391"/>
      <c r="D561" s="391"/>
      <c r="E561" s="391"/>
      <c r="F561" s="391"/>
      <c r="G561" s="391"/>
      <c r="H561" s="392"/>
      <c r="I561" s="391"/>
      <c r="J561" s="391"/>
      <c r="K561" s="391"/>
      <c r="L561" s="391"/>
      <c r="M561" s="391"/>
      <c r="N561" s="391"/>
      <c r="O561" s="391"/>
      <c r="P561" s="391"/>
      <c r="Q561" s="391"/>
      <c r="R561" s="391"/>
      <c r="S561" s="391"/>
      <c r="T561" s="391"/>
      <c r="U561" s="391"/>
      <c r="V561" s="391"/>
      <c r="W561" s="391"/>
      <c r="X561" s="391"/>
      <c r="Y561" s="391"/>
      <c r="Z561" s="391"/>
      <c r="AA561" s="391"/>
      <c r="AB561" s="391"/>
      <c r="AC561" s="391"/>
      <c r="AD561" s="451"/>
      <c r="AE561" s="391"/>
      <c r="AF561" s="391"/>
      <c r="AG561" s="391"/>
      <c r="AH561" s="391"/>
    </row>
    <row r="562" spans="1:34" s="406" customFormat="1">
      <c r="A562" s="403" t="s">
        <v>2015</v>
      </c>
      <c r="B562" s="403"/>
      <c r="C562" s="403">
        <v>125</v>
      </c>
      <c r="D562" s="403"/>
      <c r="E562" s="403"/>
      <c r="F562" s="403"/>
      <c r="G562" s="403"/>
      <c r="H562" s="403">
        <v>125</v>
      </c>
      <c r="I562" s="403"/>
      <c r="J562" s="403"/>
      <c r="K562" s="403"/>
      <c r="L562" s="403"/>
      <c r="M562" s="403"/>
      <c r="N562" s="403"/>
      <c r="O562" s="403"/>
      <c r="P562" s="403"/>
      <c r="Q562" s="403"/>
      <c r="R562" s="403"/>
      <c r="S562" s="403"/>
      <c r="T562" s="403"/>
      <c r="U562" s="403"/>
      <c r="V562" s="403"/>
      <c r="W562" s="403"/>
      <c r="X562" s="403"/>
      <c r="Y562" s="403"/>
      <c r="Z562" s="403"/>
      <c r="AA562" s="403"/>
      <c r="AB562" s="403"/>
      <c r="AC562" s="403"/>
      <c r="AD562" s="404">
        <v>100</v>
      </c>
      <c r="AE562" s="403">
        <v>25</v>
      </c>
      <c r="AF562" s="403"/>
      <c r="AG562" s="403"/>
      <c r="AH562" s="403"/>
    </row>
    <row r="563" spans="1:34">
      <c r="A563" s="388" t="s">
        <v>1466</v>
      </c>
      <c r="B563" s="391"/>
      <c r="C563" s="391">
        <v>100</v>
      </c>
      <c r="D563" s="391"/>
      <c r="E563" s="391"/>
      <c r="F563" s="391"/>
      <c r="G563" s="391"/>
      <c r="H563" s="392">
        <v>100</v>
      </c>
      <c r="I563" s="391"/>
      <c r="J563" s="391"/>
      <c r="K563" s="391"/>
      <c r="L563" s="391"/>
      <c r="M563" s="391"/>
      <c r="N563" s="391"/>
      <c r="O563" s="391"/>
      <c r="P563" s="391"/>
      <c r="Q563" s="391"/>
      <c r="R563" s="391"/>
      <c r="S563" s="391"/>
      <c r="T563" s="391"/>
      <c r="U563" s="391"/>
      <c r="V563" s="391"/>
      <c r="W563" s="391"/>
      <c r="X563" s="391"/>
      <c r="Y563" s="391"/>
      <c r="Z563" s="391"/>
      <c r="AA563" s="391"/>
      <c r="AB563" s="391"/>
      <c r="AC563" s="391"/>
      <c r="AD563" s="451">
        <v>100</v>
      </c>
      <c r="AE563" s="391"/>
      <c r="AF563" s="391"/>
      <c r="AG563" s="391"/>
      <c r="AH563" s="391"/>
    </row>
    <row r="564" spans="1:34">
      <c r="A564" s="388" t="s">
        <v>1467</v>
      </c>
      <c r="B564" s="391"/>
      <c r="C564" s="391">
        <v>25</v>
      </c>
      <c r="D564" s="391"/>
      <c r="E564" s="391"/>
      <c r="F564" s="391"/>
      <c r="G564" s="391"/>
      <c r="H564" s="392">
        <v>25</v>
      </c>
      <c r="I564" s="391"/>
      <c r="J564" s="391"/>
      <c r="K564" s="391"/>
      <c r="L564" s="391"/>
      <c r="M564" s="391"/>
      <c r="N564" s="391"/>
      <c r="O564" s="391"/>
      <c r="P564" s="391"/>
      <c r="Q564" s="391"/>
      <c r="R564" s="391"/>
      <c r="S564" s="391"/>
      <c r="T564" s="391"/>
      <c r="U564" s="391"/>
      <c r="V564" s="391"/>
      <c r="W564" s="391"/>
      <c r="X564" s="391"/>
      <c r="Y564" s="391"/>
      <c r="Z564" s="391"/>
      <c r="AA564" s="391"/>
      <c r="AB564" s="391"/>
      <c r="AC564" s="391"/>
      <c r="AD564" s="451"/>
      <c r="AE564" s="391">
        <v>25</v>
      </c>
      <c r="AF564" s="391"/>
      <c r="AG564" s="391"/>
      <c r="AH564" s="391"/>
    </row>
    <row r="565" spans="1:34" s="406" customFormat="1">
      <c r="A565" s="403" t="s">
        <v>2016</v>
      </c>
      <c r="B565" s="403">
        <v>30</v>
      </c>
      <c r="C565" s="403"/>
      <c r="D565" s="403"/>
      <c r="E565" s="403"/>
      <c r="F565" s="403"/>
      <c r="G565" s="403"/>
      <c r="H565" s="403">
        <v>30</v>
      </c>
      <c r="I565" s="403"/>
      <c r="J565" s="403"/>
      <c r="K565" s="403"/>
      <c r="L565" s="403">
        <v>20</v>
      </c>
      <c r="M565" s="403">
        <v>10</v>
      </c>
      <c r="N565" s="403"/>
      <c r="O565" s="403"/>
      <c r="P565" s="403"/>
      <c r="Q565" s="403"/>
      <c r="R565" s="403"/>
      <c r="S565" s="403"/>
      <c r="T565" s="403"/>
      <c r="U565" s="403"/>
      <c r="V565" s="403"/>
      <c r="W565" s="403"/>
      <c r="X565" s="403"/>
      <c r="Y565" s="403"/>
      <c r="Z565" s="403"/>
      <c r="AA565" s="403"/>
      <c r="AB565" s="403"/>
      <c r="AC565" s="403"/>
      <c r="AD565" s="404"/>
      <c r="AE565" s="403"/>
      <c r="AF565" s="403"/>
      <c r="AG565" s="403"/>
      <c r="AH565" s="403"/>
    </row>
    <row r="566" spans="1:34">
      <c r="A566" s="391" t="s">
        <v>1461</v>
      </c>
      <c r="B566" s="391">
        <v>20</v>
      </c>
      <c r="C566" s="391"/>
      <c r="D566" s="391"/>
      <c r="E566" s="391"/>
      <c r="F566" s="391"/>
      <c r="G566" s="391"/>
      <c r="H566" s="392">
        <v>20</v>
      </c>
      <c r="I566" s="391"/>
      <c r="J566" s="391"/>
      <c r="K566" s="391"/>
      <c r="L566" s="391">
        <v>20</v>
      </c>
      <c r="M566" s="391"/>
      <c r="N566" s="391"/>
      <c r="O566" s="391"/>
      <c r="P566" s="391"/>
      <c r="Q566" s="391"/>
      <c r="R566" s="391"/>
      <c r="S566" s="391"/>
      <c r="T566" s="391"/>
      <c r="U566" s="391"/>
      <c r="V566" s="391"/>
      <c r="W566" s="391"/>
      <c r="X566" s="391"/>
      <c r="Y566" s="391"/>
      <c r="Z566" s="391"/>
      <c r="AA566" s="391"/>
      <c r="AB566" s="391"/>
      <c r="AC566" s="391"/>
      <c r="AD566" s="451"/>
      <c r="AE566" s="391"/>
      <c r="AF566" s="391"/>
      <c r="AG566" s="391"/>
      <c r="AH566" s="391"/>
    </row>
    <row r="567" spans="1:34">
      <c r="A567" s="391" t="s">
        <v>1462</v>
      </c>
      <c r="B567" s="391">
        <v>10</v>
      </c>
      <c r="C567" s="391"/>
      <c r="D567" s="391"/>
      <c r="E567" s="391"/>
      <c r="F567" s="391"/>
      <c r="G567" s="391"/>
      <c r="H567" s="392">
        <v>10</v>
      </c>
      <c r="I567" s="391"/>
      <c r="J567" s="391"/>
      <c r="K567" s="391"/>
      <c r="L567" s="391"/>
      <c r="M567" s="391">
        <v>10</v>
      </c>
      <c r="N567" s="391"/>
      <c r="O567" s="391"/>
      <c r="P567" s="391"/>
      <c r="Q567" s="391"/>
      <c r="R567" s="391"/>
      <c r="S567" s="391"/>
      <c r="T567" s="391"/>
      <c r="U567" s="391"/>
      <c r="V567" s="391"/>
      <c r="W567" s="391"/>
      <c r="X567" s="391"/>
      <c r="Y567" s="391"/>
      <c r="Z567" s="391"/>
      <c r="AA567" s="391"/>
      <c r="AB567" s="391"/>
      <c r="AC567" s="391"/>
      <c r="AD567" s="451"/>
      <c r="AE567" s="391"/>
      <c r="AF567" s="391"/>
      <c r="AG567" s="391"/>
      <c r="AH567" s="391"/>
    </row>
    <row r="568" spans="1:34" s="406" customFormat="1">
      <c r="A568" s="403" t="s">
        <v>2018</v>
      </c>
      <c r="B568" s="403">
        <v>21</v>
      </c>
      <c r="C568" s="403"/>
      <c r="D568" s="403"/>
      <c r="E568" s="403"/>
      <c r="F568" s="403"/>
      <c r="G568" s="403"/>
      <c r="H568" s="403">
        <v>21</v>
      </c>
      <c r="I568" s="403"/>
      <c r="J568" s="403">
        <v>1</v>
      </c>
      <c r="K568" s="403">
        <v>20</v>
      </c>
      <c r="L568" s="403"/>
      <c r="M568" s="403"/>
      <c r="N568" s="403"/>
      <c r="O568" s="403"/>
      <c r="P568" s="403"/>
      <c r="Q568" s="403"/>
      <c r="R568" s="403"/>
      <c r="S568" s="403"/>
      <c r="T568" s="403"/>
      <c r="U568" s="403"/>
      <c r="V568" s="403"/>
      <c r="W568" s="403"/>
      <c r="X568" s="403"/>
      <c r="Y568" s="403"/>
      <c r="Z568" s="403"/>
      <c r="AA568" s="403"/>
      <c r="AB568" s="403"/>
      <c r="AC568" s="403"/>
      <c r="AD568" s="404"/>
      <c r="AE568" s="403"/>
      <c r="AF568" s="403"/>
      <c r="AG568" s="403"/>
      <c r="AH568" s="403"/>
    </row>
    <row r="569" spans="1:34">
      <c r="A569" s="391" t="s">
        <v>2454</v>
      </c>
      <c r="B569" s="391">
        <v>1</v>
      </c>
      <c r="C569" s="391"/>
      <c r="D569" s="391"/>
      <c r="E569" s="391"/>
      <c r="F569" s="391"/>
      <c r="G569" s="391"/>
      <c r="H569" s="392">
        <v>1</v>
      </c>
      <c r="I569" s="391"/>
      <c r="J569" s="391">
        <v>1</v>
      </c>
      <c r="K569" s="391"/>
      <c r="L569" s="391"/>
      <c r="M569" s="391"/>
      <c r="N569" s="391"/>
      <c r="O569" s="391"/>
      <c r="P569" s="391"/>
      <c r="Q569" s="391"/>
      <c r="R569" s="391"/>
      <c r="S569" s="391"/>
      <c r="T569" s="391"/>
      <c r="U569" s="391"/>
      <c r="V569" s="391"/>
      <c r="W569" s="391"/>
      <c r="X569" s="391"/>
      <c r="Y569" s="391"/>
      <c r="Z569" s="391"/>
      <c r="AA569" s="391"/>
      <c r="AB569" s="391"/>
      <c r="AC569" s="391"/>
      <c r="AD569" s="451"/>
      <c r="AE569" s="391"/>
      <c r="AF569" s="391"/>
      <c r="AG569" s="391"/>
      <c r="AH569" s="391"/>
    </row>
    <row r="570" spans="1:34">
      <c r="A570" s="391" t="s">
        <v>1458</v>
      </c>
      <c r="B570" s="391">
        <v>20</v>
      </c>
      <c r="C570" s="391"/>
      <c r="D570" s="391"/>
      <c r="E570" s="391"/>
      <c r="F570" s="391"/>
      <c r="G570" s="391"/>
      <c r="H570" s="392">
        <v>20</v>
      </c>
      <c r="I570" s="391"/>
      <c r="J570" s="391"/>
      <c r="K570" s="391">
        <v>20</v>
      </c>
      <c r="L570" s="391"/>
      <c r="M570" s="391"/>
      <c r="N570" s="391"/>
      <c r="O570" s="391"/>
      <c r="P570" s="391"/>
      <c r="Q570" s="391"/>
      <c r="R570" s="391"/>
      <c r="S570" s="391"/>
      <c r="T570" s="391"/>
      <c r="U570" s="391"/>
      <c r="V570" s="391"/>
      <c r="W570" s="391"/>
      <c r="X570" s="391"/>
      <c r="Y570" s="391"/>
      <c r="Z570" s="391"/>
      <c r="AA570" s="391"/>
      <c r="AB570" s="391"/>
      <c r="AC570" s="391"/>
      <c r="AD570" s="451"/>
      <c r="AE570" s="391"/>
      <c r="AF570" s="391"/>
      <c r="AG570" s="391"/>
      <c r="AH570" s="391"/>
    </row>
    <row r="571" spans="1:34" s="406" customFormat="1">
      <c r="A571" s="403" t="s">
        <v>2455</v>
      </c>
      <c r="B571" s="403"/>
      <c r="C571" s="403">
        <v>537</v>
      </c>
      <c r="D571" s="403">
        <v>14</v>
      </c>
      <c r="E571" s="403"/>
      <c r="F571" s="403"/>
      <c r="G571" s="403"/>
      <c r="H571" s="403">
        <v>551</v>
      </c>
      <c r="I571" s="403"/>
      <c r="J571" s="403"/>
      <c r="K571" s="403">
        <v>65</v>
      </c>
      <c r="L571" s="403"/>
      <c r="M571" s="403"/>
      <c r="N571" s="403"/>
      <c r="O571" s="403"/>
      <c r="P571" s="403"/>
      <c r="Q571" s="403"/>
      <c r="R571" s="403"/>
      <c r="S571" s="403">
        <v>20</v>
      </c>
      <c r="T571" s="403">
        <v>125</v>
      </c>
      <c r="U571" s="403">
        <v>51</v>
      </c>
      <c r="V571" s="403">
        <v>15</v>
      </c>
      <c r="W571" s="403"/>
      <c r="X571" s="403"/>
      <c r="Y571" s="403">
        <v>66</v>
      </c>
      <c r="Z571" s="403">
        <v>61</v>
      </c>
      <c r="AA571" s="403"/>
      <c r="AB571" s="403">
        <v>60</v>
      </c>
      <c r="AC571" s="403"/>
      <c r="AD571" s="404"/>
      <c r="AE571" s="403"/>
      <c r="AF571" s="403">
        <v>50</v>
      </c>
      <c r="AG571" s="403"/>
      <c r="AH571" s="403">
        <v>38</v>
      </c>
    </row>
    <row r="572" spans="1:34">
      <c r="A572" s="391" t="s">
        <v>1469</v>
      </c>
      <c r="B572" s="391"/>
      <c r="C572" s="391">
        <v>121</v>
      </c>
      <c r="D572" s="391">
        <v>4</v>
      </c>
      <c r="E572" s="391"/>
      <c r="F572" s="391"/>
      <c r="G572" s="391"/>
      <c r="H572" s="392">
        <v>125</v>
      </c>
      <c r="I572" s="391"/>
      <c r="J572" s="391"/>
      <c r="K572" s="391"/>
      <c r="L572" s="391"/>
      <c r="M572" s="391"/>
      <c r="N572" s="391"/>
      <c r="O572" s="391"/>
      <c r="P572" s="391"/>
      <c r="Q572" s="391"/>
      <c r="R572" s="391"/>
      <c r="S572" s="391"/>
      <c r="T572" s="391">
        <v>125</v>
      </c>
      <c r="U572" s="391"/>
      <c r="V572" s="391"/>
      <c r="W572" s="391"/>
      <c r="X572" s="391"/>
      <c r="Y572" s="391"/>
      <c r="Z572" s="391"/>
      <c r="AA572" s="391"/>
      <c r="AB572" s="391"/>
      <c r="AC572" s="391"/>
      <c r="AD572" s="451"/>
      <c r="AE572" s="391"/>
      <c r="AF572" s="391"/>
      <c r="AG572" s="391"/>
      <c r="AH572" s="391"/>
    </row>
    <row r="573" spans="1:34">
      <c r="A573" s="391" t="s">
        <v>1480</v>
      </c>
      <c r="B573" s="391"/>
      <c r="C573" s="391">
        <v>20</v>
      </c>
      <c r="D573" s="391"/>
      <c r="E573" s="391"/>
      <c r="F573" s="391"/>
      <c r="G573" s="391"/>
      <c r="H573" s="392">
        <v>20</v>
      </c>
      <c r="I573" s="391"/>
      <c r="J573" s="391"/>
      <c r="K573" s="391"/>
      <c r="L573" s="391"/>
      <c r="M573" s="391"/>
      <c r="N573" s="391"/>
      <c r="O573" s="391"/>
      <c r="P573" s="391"/>
      <c r="Q573" s="391"/>
      <c r="R573" s="391"/>
      <c r="S573" s="391">
        <v>20</v>
      </c>
      <c r="T573" s="391"/>
      <c r="U573" s="391"/>
      <c r="V573" s="391"/>
      <c r="W573" s="391"/>
      <c r="X573" s="391"/>
      <c r="Y573" s="391"/>
      <c r="Z573" s="391"/>
      <c r="AA573" s="391"/>
      <c r="AB573" s="391"/>
      <c r="AC573" s="391"/>
      <c r="AD573" s="451"/>
      <c r="AE573" s="391"/>
      <c r="AF573" s="391"/>
      <c r="AG573" s="391"/>
      <c r="AH573" s="391"/>
    </row>
    <row r="574" spans="1:34">
      <c r="A574" s="391" t="s">
        <v>1470</v>
      </c>
      <c r="B574" s="391"/>
      <c r="C574" s="391">
        <v>51</v>
      </c>
      <c r="D574" s="391"/>
      <c r="E574" s="391"/>
      <c r="F574" s="391"/>
      <c r="G574" s="391"/>
      <c r="H574" s="392">
        <v>51</v>
      </c>
      <c r="I574" s="391"/>
      <c r="J574" s="391"/>
      <c r="K574" s="391"/>
      <c r="L574" s="391"/>
      <c r="M574" s="391"/>
      <c r="N574" s="391"/>
      <c r="O574" s="391"/>
      <c r="P574" s="391"/>
      <c r="Q574" s="391"/>
      <c r="R574" s="391"/>
      <c r="S574" s="391"/>
      <c r="T574" s="391"/>
      <c r="U574" s="391">
        <v>51</v>
      </c>
      <c r="V574" s="391"/>
      <c r="W574" s="391"/>
      <c r="X574" s="391"/>
      <c r="Y574" s="391"/>
      <c r="Z574" s="391"/>
      <c r="AA574" s="391"/>
      <c r="AB574" s="391"/>
      <c r="AC574" s="391"/>
      <c r="AD574" s="451"/>
      <c r="AE574" s="391"/>
      <c r="AF574" s="391"/>
      <c r="AG574" s="391"/>
      <c r="AH574" s="391"/>
    </row>
    <row r="575" spans="1:34">
      <c r="A575" s="391" t="s">
        <v>1471</v>
      </c>
      <c r="B575" s="391"/>
      <c r="C575" s="391">
        <v>15</v>
      </c>
      <c r="D575" s="391"/>
      <c r="E575" s="391"/>
      <c r="F575" s="391"/>
      <c r="G575" s="391"/>
      <c r="H575" s="392">
        <v>15</v>
      </c>
      <c r="I575" s="391"/>
      <c r="J575" s="391"/>
      <c r="K575" s="391"/>
      <c r="L575" s="391"/>
      <c r="M575" s="391"/>
      <c r="N575" s="391"/>
      <c r="O575" s="391"/>
      <c r="P575" s="391"/>
      <c r="Q575" s="391"/>
      <c r="R575" s="391"/>
      <c r="S575" s="391"/>
      <c r="T575" s="391"/>
      <c r="U575" s="391"/>
      <c r="V575" s="391">
        <v>15</v>
      </c>
      <c r="W575" s="391"/>
      <c r="X575" s="391"/>
      <c r="Y575" s="391"/>
      <c r="Z575" s="391"/>
      <c r="AA575" s="391"/>
      <c r="AB575" s="391"/>
      <c r="AC575" s="391"/>
      <c r="AD575" s="451"/>
      <c r="AE575" s="391"/>
      <c r="AF575" s="391"/>
      <c r="AG575" s="391"/>
      <c r="AH575" s="391"/>
    </row>
    <row r="576" spans="1:34">
      <c r="A576" s="391" t="s">
        <v>1472</v>
      </c>
      <c r="B576" s="391"/>
      <c r="C576" s="391">
        <v>61</v>
      </c>
      <c r="D576" s="391"/>
      <c r="E576" s="391"/>
      <c r="F576" s="391"/>
      <c r="G576" s="391"/>
      <c r="H576" s="392">
        <v>61</v>
      </c>
      <c r="I576" s="391"/>
      <c r="J576" s="391"/>
      <c r="K576" s="391"/>
      <c r="L576" s="391"/>
      <c r="M576" s="391"/>
      <c r="N576" s="391"/>
      <c r="O576" s="391"/>
      <c r="P576" s="391"/>
      <c r="Q576" s="391"/>
      <c r="R576" s="391"/>
      <c r="S576" s="391"/>
      <c r="T576" s="391"/>
      <c r="U576" s="391"/>
      <c r="V576" s="391"/>
      <c r="W576" s="391"/>
      <c r="X576" s="391"/>
      <c r="Y576" s="391"/>
      <c r="Z576" s="391">
        <v>61</v>
      </c>
      <c r="AA576" s="391"/>
      <c r="AB576" s="391"/>
      <c r="AC576" s="391"/>
      <c r="AD576" s="451"/>
      <c r="AE576" s="391"/>
      <c r="AF576" s="391"/>
      <c r="AG576" s="391"/>
      <c r="AH576" s="391"/>
    </row>
    <row r="577" spans="1:34">
      <c r="A577" s="391" t="s">
        <v>1490</v>
      </c>
      <c r="B577" s="391"/>
      <c r="C577" s="391">
        <v>60</v>
      </c>
      <c r="D577" s="391"/>
      <c r="E577" s="391"/>
      <c r="F577" s="391"/>
      <c r="G577" s="391"/>
      <c r="H577" s="392">
        <v>60</v>
      </c>
      <c r="I577" s="391"/>
      <c r="J577" s="391"/>
      <c r="K577" s="391"/>
      <c r="L577" s="391"/>
      <c r="M577" s="391"/>
      <c r="N577" s="391"/>
      <c r="O577" s="391"/>
      <c r="P577" s="391"/>
      <c r="Q577" s="391"/>
      <c r="R577" s="391"/>
      <c r="S577" s="391"/>
      <c r="T577" s="391"/>
      <c r="U577" s="391"/>
      <c r="V577" s="391"/>
      <c r="W577" s="391"/>
      <c r="X577" s="391"/>
      <c r="Y577" s="391"/>
      <c r="Z577" s="391"/>
      <c r="AA577" s="391"/>
      <c r="AB577" s="391">
        <v>60</v>
      </c>
      <c r="AC577" s="391"/>
      <c r="AD577" s="451"/>
      <c r="AE577" s="391"/>
      <c r="AF577" s="391"/>
      <c r="AG577" s="391"/>
      <c r="AH577" s="391"/>
    </row>
    <row r="578" spans="1:34">
      <c r="A578" s="391" t="s">
        <v>1474</v>
      </c>
      <c r="B578" s="391"/>
      <c r="C578" s="391">
        <v>50</v>
      </c>
      <c r="D578" s="391"/>
      <c r="E578" s="391"/>
      <c r="F578" s="391"/>
      <c r="G578" s="391"/>
      <c r="H578" s="392">
        <v>50</v>
      </c>
      <c r="I578" s="391"/>
      <c r="J578" s="391"/>
      <c r="K578" s="391"/>
      <c r="L578" s="391"/>
      <c r="M578" s="391"/>
      <c r="N578" s="391"/>
      <c r="O578" s="391"/>
      <c r="P578" s="391"/>
      <c r="Q578" s="391"/>
      <c r="R578" s="391"/>
      <c r="S578" s="391"/>
      <c r="T578" s="391"/>
      <c r="U578" s="391"/>
      <c r="V578" s="391"/>
      <c r="W578" s="391"/>
      <c r="X578" s="391"/>
      <c r="Y578" s="391"/>
      <c r="Z578" s="391"/>
      <c r="AA578" s="391"/>
      <c r="AB578" s="391"/>
      <c r="AC578" s="391"/>
      <c r="AD578" s="451"/>
      <c r="AE578" s="391"/>
      <c r="AF578" s="391">
        <v>50</v>
      </c>
      <c r="AG578" s="391"/>
      <c r="AH578" s="391"/>
    </row>
    <row r="579" spans="1:34">
      <c r="A579" s="391" t="s">
        <v>1458</v>
      </c>
      <c r="B579" s="391"/>
      <c r="C579" s="391">
        <v>55</v>
      </c>
      <c r="D579" s="391">
        <v>10</v>
      </c>
      <c r="E579" s="391"/>
      <c r="F579" s="391"/>
      <c r="G579" s="391"/>
      <c r="H579" s="392">
        <v>65</v>
      </c>
      <c r="I579" s="391"/>
      <c r="J579" s="391"/>
      <c r="K579" s="391">
        <v>65</v>
      </c>
      <c r="L579" s="391"/>
      <c r="M579" s="391"/>
      <c r="N579" s="391"/>
      <c r="O579" s="391"/>
      <c r="P579" s="391"/>
      <c r="Q579" s="391"/>
      <c r="R579" s="391"/>
      <c r="S579" s="391"/>
      <c r="T579" s="391"/>
      <c r="U579" s="391"/>
      <c r="V579" s="391"/>
      <c r="W579" s="391"/>
      <c r="X579" s="391"/>
      <c r="Y579" s="391"/>
      <c r="Z579" s="391"/>
      <c r="AA579" s="391"/>
      <c r="AB579" s="391"/>
      <c r="AC579" s="391"/>
      <c r="AD579" s="451"/>
      <c r="AE579" s="391"/>
      <c r="AF579" s="391"/>
      <c r="AG579" s="391"/>
      <c r="AH579" s="391"/>
    </row>
    <row r="580" spans="1:34">
      <c r="A580" s="388" t="s">
        <v>1489</v>
      </c>
      <c r="B580" s="391"/>
      <c r="C580" s="391">
        <v>38</v>
      </c>
      <c r="D580" s="391"/>
      <c r="E580" s="391"/>
      <c r="F580" s="391"/>
      <c r="G580" s="391"/>
      <c r="H580" s="392">
        <v>38</v>
      </c>
      <c r="I580" s="391"/>
      <c r="J580" s="391"/>
      <c r="K580" s="391"/>
      <c r="L580" s="391"/>
      <c r="M580" s="391"/>
      <c r="N580" s="391"/>
      <c r="O580" s="391"/>
      <c r="P580" s="391"/>
      <c r="Q580" s="391"/>
      <c r="R580" s="391"/>
      <c r="S580" s="391"/>
      <c r="T580" s="391"/>
      <c r="U580" s="391"/>
      <c r="V580" s="391"/>
      <c r="W580" s="391"/>
      <c r="X580" s="391"/>
      <c r="Y580" s="391"/>
      <c r="Z580" s="391"/>
      <c r="AA580" s="391"/>
      <c r="AB580" s="391"/>
      <c r="AC580" s="391"/>
      <c r="AD580" s="451"/>
      <c r="AE580" s="391"/>
      <c r="AF580" s="391"/>
      <c r="AG580" s="391"/>
      <c r="AH580" s="391">
        <v>38</v>
      </c>
    </row>
    <row r="581" spans="1:34">
      <c r="A581" s="388" t="s">
        <v>1486</v>
      </c>
      <c r="B581" s="391"/>
      <c r="C581" s="391">
        <v>66</v>
      </c>
      <c r="D581" s="391"/>
      <c r="E581" s="391"/>
      <c r="F581" s="391"/>
      <c r="G581" s="391"/>
      <c r="H581" s="392">
        <v>66</v>
      </c>
      <c r="I581" s="391"/>
      <c r="J581" s="391"/>
      <c r="K581" s="391"/>
      <c r="L581" s="391"/>
      <c r="M581" s="391"/>
      <c r="N581" s="391"/>
      <c r="O581" s="391"/>
      <c r="P581" s="391"/>
      <c r="Q581" s="391"/>
      <c r="R581" s="391"/>
      <c r="S581" s="391"/>
      <c r="T581" s="391"/>
      <c r="U581" s="391"/>
      <c r="V581" s="391"/>
      <c r="W581" s="391"/>
      <c r="X581" s="391"/>
      <c r="Y581" s="391">
        <v>66</v>
      </c>
      <c r="Z581" s="391"/>
      <c r="AA581" s="391"/>
      <c r="AB581" s="391"/>
      <c r="AC581" s="391"/>
      <c r="AD581" s="451"/>
      <c r="AE581" s="391"/>
      <c r="AF581" s="391"/>
      <c r="AG581" s="391"/>
      <c r="AH581" s="391"/>
    </row>
    <row r="582" spans="1:34" s="406" customFormat="1">
      <c r="A582" s="403" t="s">
        <v>2456</v>
      </c>
      <c r="B582" s="403">
        <v>20</v>
      </c>
      <c r="C582" s="403"/>
      <c r="D582" s="403"/>
      <c r="E582" s="403"/>
      <c r="F582" s="403"/>
      <c r="G582" s="403"/>
      <c r="H582" s="403">
        <v>20</v>
      </c>
      <c r="I582" s="403"/>
      <c r="J582" s="403"/>
      <c r="K582" s="403"/>
      <c r="L582" s="403"/>
      <c r="M582" s="403">
        <v>10</v>
      </c>
      <c r="N582" s="403"/>
      <c r="O582" s="403"/>
      <c r="P582" s="403"/>
      <c r="Q582" s="403"/>
      <c r="R582" s="403"/>
      <c r="S582" s="403"/>
      <c r="T582" s="403">
        <v>10</v>
      </c>
      <c r="U582" s="403"/>
      <c r="V582" s="403"/>
      <c r="W582" s="403"/>
      <c r="X582" s="403"/>
      <c r="Y582" s="403"/>
      <c r="Z582" s="403"/>
      <c r="AA582" s="403"/>
      <c r="AB582" s="403"/>
      <c r="AC582" s="403"/>
      <c r="AD582" s="404"/>
      <c r="AE582" s="403"/>
      <c r="AF582" s="403"/>
      <c r="AG582" s="403"/>
      <c r="AH582" s="403"/>
    </row>
    <row r="583" spans="1:34">
      <c r="A583" s="391" t="s">
        <v>1469</v>
      </c>
      <c r="B583" s="391">
        <v>10</v>
      </c>
      <c r="C583" s="391"/>
      <c r="D583" s="391"/>
      <c r="E583" s="391"/>
      <c r="F583" s="391"/>
      <c r="G583" s="391"/>
      <c r="H583" s="392">
        <v>10</v>
      </c>
      <c r="I583" s="391"/>
      <c r="J583" s="391"/>
      <c r="K583" s="391"/>
      <c r="L583" s="391"/>
      <c r="M583" s="391"/>
      <c r="N583" s="391"/>
      <c r="O583" s="391"/>
      <c r="P583" s="391"/>
      <c r="Q583" s="391"/>
      <c r="R583" s="391"/>
      <c r="S583" s="391"/>
      <c r="T583" s="391">
        <v>10</v>
      </c>
      <c r="U583" s="391"/>
      <c r="V583" s="391"/>
      <c r="W583" s="391"/>
      <c r="X583" s="391"/>
      <c r="Y583" s="391"/>
      <c r="Z583" s="391"/>
      <c r="AA583" s="391"/>
      <c r="AB583" s="391"/>
      <c r="AC583" s="391"/>
      <c r="AD583" s="451"/>
      <c r="AE583" s="391"/>
      <c r="AF583" s="391"/>
      <c r="AG583" s="391"/>
      <c r="AH583" s="391"/>
    </row>
    <row r="584" spans="1:34">
      <c r="A584" s="391" t="s">
        <v>1462</v>
      </c>
      <c r="B584" s="391">
        <v>10</v>
      </c>
      <c r="C584" s="391"/>
      <c r="D584" s="391"/>
      <c r="E584" s="391"/>
      <c r="F584" s="391"/>
      <c r="G584" s="391"/>
      <c r="H584" s="392">
        <v>10</v>
      </c>
      <c r="I584" s="391"/>
      <c r="J584" s="391"/>
      <c r="K584" s="391"/>
      <c r="L584" s="391"/>
      <c r="M584" s="391">
        <v>10</v>
      </c>
      <c r="N584" s="391"/>
      <c r="O584" s="391"/>
      <c r="P584" s="391"/>
      <c r="Q584" s="391"/>
      <c r="R584" s="391"/>
      <c r="S584" s="391"/>
      <c r="T584" s="391"/>
      <c r="U584" s="391"/>
      <c r="V584" s="391"/>
      <c r="W584" s="391"/>
      <c r="X584" s="391"/>
      <c r="Y584" s="391"/>
      <c r="Z584" s="391"/>
      <c r="AA584" s="391"/>
      <c r="AB584" s="391"/>
      <c r="AC584" s="391"/>
      <c r="AD584" s="451"/>
      <c r="AE584" s="391"/>
      <c r="AF584" s="391"/>
      <c r="AG584" s="391"/>
      <c r="AH584" s="391"/>
    </row>
    <row r="585" spans="1:34">
      <c r="A585" s="391"/>
      <c r="B585" s="391"/>
      <c r="C585" s="391"/>
      <c r="D585" s="391"/>
      <c r="E585" s="391"/>
      <c r="F585" s="391"/>
      <c r="G585" s="391"/>
      <c r="H585" s="392"/>
      <c r="I585" s="391"/>
      <c r="J585" s="391"/>
      <c r="K585" s="391"/>
      <c r="L585" s="391"/>
      <c r="M585" s="391"/>
      <c r="N585" s="391"/>
      <c r="O585" s="391"/>
      <c r="P585" s="391"/>
      <c r="Q585" s="391"/>
      <c r="R585" s="391"/>
      <c r="S585" s="391"/>
      <c r="T585" s="391"/>
      <c r="U585" s="391"/>
      <c r="V585" s="391"/>
      <c r="W585" s="391"/>
      <c r="X585" s="391"/>
      <c r="Y585" s="391"/>
      <c r="Z585" s="391"/>
      <c r="AA585" s="391"/>
      <c r="AB585" s="391"/>
      <c r="AC585" s="391"/>
      <c r="AD585" s="451"/>
      <c r="AE585" s="391"/>
      <c r="AF585" s="391"/>
      <c r="AG585" s="391"/>
      <c r="AH585" s="39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РЕЕСТР МО</vt:lpstr>
      <vt:lpstr>ВМП</vt:lpstr>
      <vt:lpstr>По 200 приказу</vt:lpstr>
      <vt:lpstr>коечный фонд кругл.стац</vt:lpstr>
      <vt:lpstr>числ. по прикреплению</vt:lpstr>
      <vt:lpstr>коечный фонд ДСП</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Cod_6</dc:creator>
  <cp:lastModifiedBy>Cod_6</cp:lastModifiedBy>
  <dcterms:created xsi:type="dcterms:W3CDTF">2016-09-14T11:27:01Z</dcterms:created>
  <dcterms:modified xsi:type="dcterms:W3CDTF">2018-01-11T05:24:53Z</dcterms:modified>
</cp:coreProperties>
</file>